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abirshanaa\Downloads\Web_data_-_October_-_December_2024\"/>
    </mc:Choice>
  </mc:AlternateContent>
  <xr:revisionPtr revIDLastSave="0" documentId="13_ncr:1_{D261C2B6-FB30-4CD6-9A43-D58D2370C574}" xr6:coauthVersionLast="47" xr6:coauthVersionMax="47" xr10:uidLastSave="{00000000-0000-0000-0000-000000000000}"/>
  <bookViews>
    <workbookView xWindow="-120" yWindow="-120" windowWidth="29040" windowHeight="15720" activeTab="1" xr2:uid="{00000000-000D-0000-FFFF-FFFF00000000}"/>
  </bookViews>
  <sheets>
    <sheet name="DBUs" sheetId="1" r:id="rId1"/>
    <sheet name="OBUs" sheetId="2" r:id="rId2"/>
  </sheets>
  <definedNames>
    <definedName name="_xlnm.Print_Area" localSheetId="0">DBUs!$A$1:$U$87</definedName>
    <definedName name="_xlnm.Print_Area" localSheetId="1">OBUs!$A$1:$T$42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2" l="1"/>
  <c r="S10" i="2"/>
  <c r="S11" i="2"/>
  <c r="S12" i="2"/>
  <c r="S13" i="2"/>
  <c r="S14" i="2"/>
  <c r="S15" i="2"/>
  <c r="S16" i="2"/>
  <c r="S17" i="2"/>
  <c r="S18" i="2"/>
  <c r="S19" i="2"/>
  <c r="S20" i="2"/>
  <c r="S21" i="2"/>
  <c r="S22" i="2"/>
  <c r="S23" i="2"/>
  <c r="M49" i="1"/>
  <c r="M50" i="1"/>
  <c r="M51" i="1"/>
  <c r="M52" i="1"/>
  <c r="M53" i="1"/>
  <c r="M54" i="1"/>
  <c r="M55" i="1"/>
  <c r="M56" i="1"/>
  <c r="M57" i="1"/>
  <c r="M58" i="1"/>
  <c r="M59" i="1"/>
  <c r="M60" i="1"/>
  <c r="M61" i="1"/>
  <c r="M62" i="1"/>
  <c r="M48" i="1"/>
  <c r="L60" i="1"/>
  <c r="L61" i="1"/>
  <c r="L62" i="1"/>
  <c r="L59" i="1"/>
  <c r="L58" i="1"/>
  <c r="L57" i="1"/>
  <c r="L56" i="1"/>
  <c r="L54" i="1"/>
  <c r="L55" i="1"/>
  <c r="L53" i="1"/>
  <c r="L52" i="1"/>
  <c r="L51" i="1"/>
  <c r="L50" i="1"/>
  <c r="L49" i="1"/>
  <c r="L48" i="1"/>
  <c r="Q25" i="1"/>
  <c r="S25" i="1" s="1"/>
  <c r="Q24" i="1"/>
  <c r="S24" i="1" s="1"/>
  <c r="Q23" i="1"/>
  <c r="S23" i="1" s="1"/>
  <c r="Q22" i="1"/>
  <c r="S22" i="1" s="1"/>
  <c r="Q21" i="1"/>
  <c r="S21" i="1" s="1"/>
  <c r="Q20" i="1"/>
  <c r="S20" i="1" s="1"/>
  <c r="Q19" i="1"/>
  <c r="S19" i="1" s="1"/>
  <c r="Q18" i="1"/>
  <c r="S18" i="1" s="1"/>
  <c r="Q17" i="1"/>
  <c r="S17" i="1" s="1"/>
  <c r="Q16" i="1"/>
  <c r="S16" i="1" s="1"/>
  <c r="Q15" i="1"/>
  <c r="S15" i="1" s="1"/>
  <c r="Q14" i="1"/>
  <c r="S14" i="1" s="1"/>
  <c r="Q13" i="1"/>
  <c r="S13" i="1" s="1"/>
  <c r="Q12" i="1"/>
  <c r="S12" i="1" s="1"/>
  <c r="Q11" i="1"/>
  <c r="S11" i="1" s="1"/>
  <c r="N57" i="1" l="1"/>
  <c r="N51" i="1"/>
  <c r="N48" i="1"/>
  <c r="N54" i="1"/>
  <c r="N52" i="1"/>
  <c r="N58" i="1"/>
  <c r="N59" i="1"/>
  <c r="N50" i="1"/>
  <c r="N53" i="1"/>
  <c r="N56" i="1"/>
  <c r="N60" i="1"/>
  <c r="N55" i="1"/>
  <c r="N62" i="1"/>
  <c r="N61" i="1"/>
  <c r="N49" i="1"/>
</calcChain>
</file>

<file path=xl/sharedStrings.xml><?xml version="1.0" encoding="utf-8"?>
<sst xmlns="http://schemas.openxmlformats.org/spreadsheetml/2006/main" count="140" uniqueCount="75">
  <si>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</si>
  <si>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</si>
  <si>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</si>
  <si>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</si>
  <si>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</si>
  <si>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</si>
  <si>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</si>
  <si>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</si>
  <si>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</si>
  <si>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</si>
  <si>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</si>
  <si>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</si>
  <si>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</si>
  <si>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</si>
  <si>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</si>
  <si>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</si>
  <si>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Total Assets or Liabilities</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</si>
  <si>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</si>
  <si>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</si>
  <si>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</si>
  <si>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</si>
  <si>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</si>
  <si>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</si>
  <si>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</si>
  <si>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Borrowings</t>
  </si>
  <si>
    <t>Other Liabilities</t>
  </si>
  <si>
    <t>Inter-bank</t>
  </si>
  <si>
    <t>Resident Constituents</t>
  </si>
  <si>
    <t>Non Resident Constituents</t>
  </si>
  <si>
    <t>Demand</t>
  </si>
  <si>
    <t>Foreign</t>
  </si>
  <si>
    <t>Domestic</t>
  </si>
  <si>
    <t>Govt. of Sri Lanka</t>
  </si>
  <si>
    <t>Assets and Liabilities of Offshore Banking Units (OBUs)</t>
  </si>
  <si>
    <t>Assets and Liabilities of Domestic Banking Units (DBUs)</t>
  </si>
  <si>
    <t>Rs. Mn</t>
  </si>
  <si>
    <t>Non-Residents</t>
  </si>
  <si>
    <t>Bank</t>
  </si>
  <si>
    <t>Non-Bank</t>
  </si>
  <si>
    <t>Residents</t>
  </si>
  <si>
    <t>Central Bank</t>
  </si>
  <si>
    <t>Commercial Banks</t>
  </si>
  <si>
    <t>BOI Enterprises</t>
  </si>
  <si>
    <t>Other Assets</t>
  </si>
  <si>
    <t>Total Assets / Liabilities</t>
  </si>
  <si>
    <t>Treasury Bonds (b)</t>
  </si>
  <si>
    <t>Other Investments (c)</t>
  </si>
  <si>
    <t>Fixed and Other Assets  (b) (d)</t>
  </si>
  <si>
    <t>Percentage of Liquid Assets to Demand Deposits (e)</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</si>
  <si>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</si>
  <si>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(c) Includes Central Bank Securities and DFCC Bonds.</t>
  </si>
  <si>
    <t>Due from Domestic Banks</t>
  </si>
  <si>
    <t>Total Loans and Advances</t>
  </si>
  <si>
    <t>Paid-up Capital, Reserve Fund and Undistributed Profits</t>
  </si>
  <si>
    <t xml:space="preserve"> Other Govt. Securities</t>
  </si>
  <si>
    <t>Total Deposits</t>
  </si>
  <si>
    <t>Time and Savings</t>
  </si>
  <si>
    <t>Inter-OBUs</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</si>
  <si>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</si>
  <si>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Other Approved Enterprises</t>
  </si>
  <si>
    <t>-</t>
  </si>
  <si>
    <t xml:space="preserve">             3. DFCC Bank which operated as a Licensed Specialised Bank was amalgamated with the DFCC Vardhana Bank and operates as a Licensed Commercial Bank namely, DFCC Bank PLC with effect from 1 October 2015.</t>
  </si>
  <si>
    <t xml:space="preserve">             2. Assets and Liabilities denominated in foreign currencies have been converted into Sri Lanka rupees at exchange rates prevailing at the end of the relavant period.</t>
  </si>
  <si>
    <t>2015 (f)</t>
  </si>
  <si>
    <t>(d) Fixed and other assets consist of banks’ property, furniture, fittings and sundries (commission, interest receivables, etc.)</t>
  </si>
  <si>
    <t>(f) DFCC Bank which operated as a Licensed Specialised Bank was amalgamated with the DFCC Vardhana Bank and operates as a Licensed Commercial Bank namely, DFCC Bank PLC with effect from 1 October 2015.</t>
  </si>
  <si>
    <r>
      <t>4.07 Assets and Liabilities of Commercial Banks</t>
    </r>
    <r>
      <rPr>
        <b/>
        <vertAlign val="superscript"/>
        <sz val="11"/>
        <color indexed="8"/>
        <rFont val="Book Antiqua"/>
        <family val="1"/>
      </rPr>
      <t>(a)</t>
    </r>
    <r>
      <rPr>
        <b/>
        <sz val="16"/>
        <color indexed="8"/>
        <rFont val="Book Antiqua"/>
        <family val="1"/>
      </rPr>
      <t xml:space="preserve"> - Annual </t>
    </r>
  </si>
  <si>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</si>
  <si>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</si>
  <si>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t xml:space="preserve">4. Valuation changes arising from changes in the exchange rate have led to significant changes in monetary and credit aggregates during the period starting from March 2022.  </t>
  </si>
  <si>
    <t>2024 (g)</t>
  </si>
  <si>
    <t>Domestic InterBank (h)</t>
  </si>
  <si>
    <t>(g) Provisional</t>
  </si>
  <si>
    <t>(h) Includes Central Bank.</t>
  </si>
  <si>
    <t>Note: 1.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 However, with the implementation of Banking Act No.24 of 2024, the demarcation of DBU and OBU is eliminated effective from 14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</si>
</sst>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
  </numFmts>
  <fonts count="7" x14ac:knownFonts="1">
    <font>
      <sz val="11"/>
      <color theme="1"/>
      <name val="Calibri"/>
      <family val="2"/>
      <scheme val="minor"/>
    </font>
    <font>
      <b/>
      <vertAlign val="superscript"/>
      <sz val="11"/>
      <color indexed="8"/>
      <name val="Book Antiqua"/>
      <family val="1"/>
    </font>
    <font>
      <b/>
      <sz val="16"/>
      <color indexed="8"/>
      <name val="Book Antiqua"/>
      <family val="1"/>
    </font>
    <font>
      <sz val="11"/>
      <color theme="1"/>
      <name val="Book Antiqua"/>
      <family val="1"/>
    </font>
    <font>
      <b/>
      <sz val="16"/>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5">
    <xf numFmtId="0" fontId="0" fillId="0" borderId="0" xfId="0"/>
    <xf numFmtId="0" fontId="3" fillId="2" borderId="1" xfId="0" applyFont="1" applyFill="1" applyBorder="1"/>
    <xf numFmtId="164" fontId="3" fillId="2" borderId="1" xfId="0" applyNumberFormat="1" applyFont="1" applyFill="1" applyBorder="1" applyAlignment="1">
      <alignment horizontal="center"/>
    </xf>
    <xf numFmtId="0" fontId="4" fillId="2" borderId="0" xfId="0" applyFont="1" applyFill="1"/>
    <xf numFmtId="0" fontId="3" fillId="2" borderId="0" xfId="0" applyFont="1" applyFill="1"/>
    <xf numFmtId="0" fontId="5" fillId="2" borderId="0" xfId="0" applyFont="1" applyFill="1"/>
    <xf numFmtId="0" fontId="3" fillId="2" borderId="0" xfId="0" applyFont="1" applyFill="1" applyAlignment="1">
      <alignment horizontal="right"/>
    </xf>
    <xf numFmtId="0" fontId="3" fillId="2" borderId="2" xfId="0" applyFont="1" applyFill="1" applyBorder="1" applyAlignment="1">
      <alignment horizontal="centerContinuous" vertical="top" wrapText="1"/>
    </xf>
    <xf numFmtId="0" fontId="3" fillId="2" borderId="0" xfId="0" applyFont="1" applyFill="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xf numFmtId="3" fontId="3" fillId="2" borderId="3" xfId="0" applyNumberFormat="1" applyFont="1" applyFill="1" applyBorder="1"/>
    <xf numFmtId="165" fontId="3" fillId="2" borderId="3" xfId="0" applyNumberFormat="1" applyFont="1" applyFill="1" applyBorder="1"/>
    <xf numFmtId="3" fontId="3" fillId="2" borderId="0" xfId="0" applyNumberFormat="1" applyFont="1" applyFill="1"/>
    <xf numFmtId="3" fontId="3" fillId="2" borderId="1" xfId="0" applyNumberFormat="1" applyFont="1" applyFill="1" applyBorder="1"/>
    <xf numFmtId="165" fontId="3" fillId="2" borderId="1" xfId="0" applyNumberFormat="1" applyFont="1" applyFill="1" applyBorder="1"/>
    <xf numFmtId="0" fontId="3" fillId="2" borderId="4" xfId="0" applyFont="1" applyFill="1" applyBorder="1" applyAlignment="1">
      <alignment horizontal="centerContinuous" vertical="top" wrapText="1"/>
    </xf>
    <xf numFmtId="0" fontId="3" fillId="2" borderId="5" xfId="0" applyFont="1" applyFill="1" applyBorder="1" applyAlignment="1">
      <alignment horizontal="centerContinuous" vertical="top" wrapText="1"/>
    </xf>
    <xf numFmtId="0" fontId="3" fillId="2" borderId="6" xfId="0" applyFont="1" applyFill="1" applyBorder="1" applyAlignment="1">
      <alignment horizontal="centerContinuous" vertical="top" wrapText="1"/>
    </xf>
    <xf numFmtId="0" fontId="3" fillId="2" borderId="7" xfId="0" applyFont="1" applyFill="1" applyBorder="1" applyAlignment="1">
      <alignment horizontal="centerContinuous" vertical="top" wrapText="1"/>
    </xf>
    <xf numFmtId="0" fontId="3" fillId="2" borderId="3" xfId="0" applyFont="1" applyFill="1" applyBorder="1" applyAlignment="1">
      <alignment horizontal="center" vertical="top" wrapText="1"/>
    </xf>
    <xf numFmtId="0" fontId="0" fillId="2" borderId="0" xfId="0" applyFill="1"/>
    <xf numFmtId="0" fontId="3" fillId="2" borderId="8" xfId="0" applyFont="1" applyFill="1" applyBorder="1" applyAlignment="1">
      <alignment horizontal="centerContinuous" vertical="top" wrapText="1"/>
    </xf>
    <xf numFmtId="0" fontId="3" fillId="2" borderId="9" xfId="0" applyFont="1" applyFill="1" applyBorder="1" applyAlignment="1">
      <alignment horizontal="centerContinuous" vertical="top" wrapText="1"/>
    </xf>
    <xf numFmtId="0" fontId="3" fillId="2" borderId="10" xfId="0" applyFont="1" applyFill="1" applyBorder="1" applyAlignment="1">
      <alignment horizontal="centerContinuous" vertical="top" wrapText="1"/>
    </xf>
    <xf numFmtId="3" fontId="3" fillId="2" borderId="3" xfId="0" applyNumberFormat="1" applyFont="1" applyFill="1" applyBorder="1" applyAlignment="1">
      <alignment horizontal="right"/>
    </xf>
    <xf numFmtId="3" fontId="3" fillId="2" borderId="1" xfId="0" applyNumberFormat="1" applyFont="1" applyFill="1" applyBorder="1" applyAlignment="1">
      <alignment horizontal="right"/>
    </xf>
    <xf numFmtId="0" fontId="3" fillId="2" borderId="3" xfId="0" applyFont="1" applyFill="1" applyBorder="1" applyAlignment="1">
      <alignment horizontal="right"/>
    </xf>
    <xf numFmtId="0" fontId="3" fillId="2" borderId="1" xfId="0" applyFont="1" applyFill="1" applyBorder="1" applyAlignment="1">
      <alignment horizontal="right"/>
    </xf>
    <xf numFmtId="0" fontId="3" fillId="2" borderId="0" xfId="0" applyFont="1" applyFill="1" applyAlignment="1">
      <alignment horizontal="left" indent="5"/>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0" xfId="0" applyFont="1" applyFill="1" applyAlignment="1">
      <alignment wrapText="1"/>
    </xf>
    <xf numFmtId="0" fontId="3" fillId="2" borderId="0" xfId="0" applyFont="1" applyFill="1" applyAlignment="1">
      <alignment vertical="top" wrapText="1"/>
    </xf>
    <xf numFmtId="0" fontId="3"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89"/>
  <sheetViews>
    <sheetView topLeftCell="A60" zoomScale="70" zoomScaleNormal="70" zoomScaleSheetLayoutView="89" workbookViewId="0">
      <selection activeCell="F70" sqref="F70"/>
    </sheetView>
  </sheetViews>
  <sheetFormatPr defaultColWidth="9.140625" defaultRowHeight="16.5" x14ac:dyDescent="0.3"/>
  <cols>
    <col min="1" max="1" width="4" style="4" customWidth="1"/>
    <col min="2" max="2" width="10" style="4" customWidth="1"/>
    <col min="3" max="3" width="10.42578125" style="4" customWidth="1"/>
    <col min="4" max="4" width="9.7109375" style="4" customWidth="1"/>
    <col min="5" max="5" width="10.5703125" style="4" customWidth="1"/>
    <col min="6" max="6" width="12" style="4" customWidth="1"/>
    <col min="7" max="7" width="13" style="4" customWidth="1"/>
    <col min="8" max="8" width="12" style="4" customWidth="1"/>
    <col min="9" max="9" width="11.28515625" style="4" customWidth="1"/>
    <col min="10" max="10" width="13" style="4" customWidth="1"/>
    <col min="11" max="11" width="12.42578125" style="4" customWidth="1"/>
    <col min="12" max="12" width="10.7109375" style="4" bestFit="1" customWidth="1"/>
    <col min="13" max="13" width="11.5703125" style="4" customWidth="1"/>
    <col min="14" max="14" width="12.140625" style="4" customWidth="1"/>
    <col min="15" max="15" width="13.28515625" style="4" customWidth="1"/>
    <col min="16" max="16" width="11.42578125" style="4" customWidth="1"/>
    <col min="17" max="17" width="14" style="4" customWidth="1"/>
    <col min="18" max="18" width="10.7109375" style="4" customWidth="1"/>
    <col min="19" max="19" width="12.28515625" style="4" customWidth="1"/>
    <col min="20" max="20" width="11.85546875" style="4" customWidth="1"/>
    <col min="21" max="21" width="11.140625" style="4" customWidth="1"/>
    <col min="22" max="22" width="9.140625" style="4"/>
    <col min="23" max="23" width="7" style="4" customWidth="1"/>
    <col min="24" max="24" width="13.5703125" style="4" customWidth="1"/>
    <col min="25" max="25" width="9.140625" style="4"/>
    <col min="26" max="26" width="8" style="4" customWidth="1"/>
    <col min="27" max="27" width="6.28515625" style="4" customWidth="1"/>
    <col min="28" max="28" width="12.28515625" style="4" customWidth="1"/>
    <col min="29" max="29" width="12.42578125" style="4" customWidth="1"/>
    <col min="30" max="30" width="6.42578125" style="4" customWidth="1"/>
    <col min="31" max="32" width="12.140625" style="4" customWidth="1"/>
    <col min="33" max="33" width="8.42578125" style="4" bestFit="1" customWidth="1"/>
    <col min="34" max="35" width="9.140625" style="4"/>
    <col min="36" max="36" width="9.42578125" style="4" customWidth="1"/>
    <col min="37" max="37" width="7.7109375" style="4" bestFit="1" customWidth="1"/>
    <col min="38" max="38" width="9.5703125" style="4" customWidth="1"/>
    <col min="39" max="16384" width="9.140625" style="4"/>
  </cols>
  <sheetData>
    <row r="2" spans="2:40" ht="20.25" x14ac:dyDescent="0.3">
      <c r="B2" s="3" t="s">
        <v>66</v>
      </c>
    </row>
    <row r="3" spans="2:40" ht="18.75" x14ac:dyDescent="0.3">
      <c r="B3" s="5"/>
    </row>
    <row r="4" spans="2:40" ht="18.75" x14ac:dyDescent="0.3">
      <c r="B4" s="5" t="s">
        <v>34</v>
      </c>
    </row>
    <row r="5" spans="2:40" x14ac:dyDescent="0.3">
      <c r="U5" s="6" t="s">
        <v>35</v>
      </c>
    </row>
    <row r="6" spans="2:40" s="8" customFormat="1" ht="15" customHeight="1" x14ac:dyDescent="0.25">
      <c r="B6" s="30" t="s">
        <v>0</v>
      </c>
      <c r="C6" s="7" t="s">
        <v>1</v>
      </c>
      <c r="D6" s="7"/>
      <c r="E6" s="7"/>
      <c r="F6" s="7"/>
      <c r="G6" s="7"/>
      <c r="H6" s="7"/>
      <c r="I6" s="7"/>
      <c r="J6" s="7"/>
      <c r="K6" s="7"/>
      <c r="L6" s="7"/>
      <c r="M6" s="7"/>
      <c r="N6" s="7"/>
      <c r="O6" s="7"/>
      <c r="P6" s="7"/>
      <c r="Q6" s="7"/>
      <c r="R6" s="7"/>
      <c r="S6" s="7"/>
      <c r="T6" s="7"/>
      <c r="U6" s="7"/>
    </row>
    <row r="7" spans="2:40" s="8" customFormat="1" ht="15" customHeight="1" x14ac:dyDescent="0.25">
      <c r="B7" s="31"/>
      <c r="C7" s="30" t="s">
        <v>2</v>
      </c>
      <c r="D7" s="30" t="s">
        <v>3</v>
      </c>
      <c r="E7" s="30" t="s">
        <v>51</v>
      </c>
      <c r="F7" s="30" t="s">
        <v>4</v>
      </c>
      <c r="G7" s="30" t="s">
        <v>5</v>
      </c>
      <c r="H7" s="7" t="s">
        <v>6</v>
      </c>
      <c r="I7" s="7"/>
      <c r="J7" s="7"/>
      <c r="K7" s="7"/>
      <c r="L7" s="7" t="s">
        <v>9</v>
      </c>
      <c r="M7" s="7"/>
      <c r="N7" s="7"/>
      <c r="O7" s="7"/>
      <c r="P7" s="7"/>
      <c r="Q7" s="7"/>
      <c r="R7" s="30" t="s">
        <v>47</v>
      </c>
      <c r="S7" s="30" t="s">
        <v>16</v>
      </c>
      <c r="T7" s="30" t="s">
        <v>48</v>
      </c>
      <c r="U7" s="30" t="s">
        <v>17</v>
      </c>
    </row>
    <row r="8" spans="2:40" s="8" customFormat="1" ht="30" customHeight="1" x14ac:dyDescent="0.25">
      <c r="B8" s="31"/>
      <c r="C8" s="31"/>
      <c r="D8" s="31"/>
      <c r="E8" s="31"/>
      <c r="F8" s="31"/>
      <c r="G8" s="31"/>
      <c r="H8" s="7" t="s">
        <v>7</v>
      </c>
      <c r="I8" s="7"/>
      <c r="J8" s="7"/>
      <c r="K8" s="30" t="s">
        <v>46</v>
      </c>
      <c r="L8" s="7" t="s">
        <v>10</v>
      </c>
      <c r="M8" s="7"/>
      <c r="N8" s="7"/>
      <c r="O8" s="30" t="s">
        <v>18</v>
      </c>
      <c r="P8" s="30" t="s">
        <v>14</v>
      </c>
      <c r="Q8" s="30" t="s">
        <v>52</v>
      </c>
      <c r="R8" s="31"/>
      <c r="S8" s="31"/>
      <c r="T8" s="31"/>
      <c r="U8" s="31"/>
    </row>
    <row r="9" spans="2:40" s="8" customFormat="1" ht="68.25" customHeight="1" x14ac:dyDescent="0.25">
      <c r="B9" s="31"/>
      <c r="C9" s="31"/>
      <c r="D9" s="31"/>
      <c r="E9" s="31"/>
      <c r="F9" s="31"/>
      <c r="G9" s="31"/>
      <c r="H9" s="9" t="s">
        <v>8</v>
      </c>
      <c r="I9" s="9" t="s">
        <v>45</v>
      </c>
      <c r="J9" s="9" t="s">
        <v>54</v>
      </c>
      <c r="K9" s="31"/>
      <c r="L9" s="9" t="s">
        <v>11</v>
      </c>
      <c r="M9" s="9" t="s">
        <v>12</v>
      </c>
      <c r="N9" s="9" t="s">
        <v>13</v>
      </c>
      <c r="O9" s="31"/>
      <c r="P9" s="31"/>
      <c r="Q9" s="31"/>
      <c r="R9" s="31"/>
      <c r="S9" s="31"/>
      <c r="T9" s="31"/>
      <c r="U9" s="31"/>
    </row>
    <row r="10" spans="2:40" x14ac:dyDescent="0.3">
      <c r="B10" s="1"/>
      <c r="C10" s="2">
        <v>-1</v>
      </c>
      <c r="D10" s="2">
        <v>-2</v>
      </c>
      <c r="E10" s="2">
        <v>-3</v>
      </c>
      <c r="F10" s="2">
        <v>-4</v>
      </c>
      <c r="G10" s="2">
        <v>-5</v>
      </c>
      <c r="H10" s="2">
        <v>-6</v>
      </c>
      <c r="I10" s="2">
        <v>-7</v>
      </c>
      <c r="J10" s="2">
        <v>-8</v>
      </c>
      <c r="K10" s="2">
        <v>-9</v>
      </c>
      <c r="L10" s="2">
        <v>-10</v>
      </c>
      <c r="M10" s="2">
        <v>-11</v>
      </c>
      <c r="N10" s="2">
        <v>-12</v>
      </c>
      <c r="O10" s="2">
        <v>-13</v>
      </c>
      <c r="P10" s="2">
        <v>-14</v>
      </c>
      <c r="Q10" s="2">
        <v>-15</v>
      </c>
      <c r="R10" s="2">
        <v>-16</v>
      </c>
      <c r="S10" s="2">
        <v>-17</v>
      </c>
      <c r="T10" s="2">
        <v>-18</v>
      </c>
      <c r="U10" s="2">
        <v>-19</v>
      </c>
    </row>
    <row r="11" spans="2:40" x14ac:dyDescent="0.3">
      <c r="B11" s="10">
        <v>1995</v>
      </c>
      <c r="C11" s="11">
        <v>4486</v>
      </c>
      <c r="D11" s="11">
        <v>30962.799999999999</v>
      </c>
      <c r="E11" s="11">
        <v>6049.1</v>
      </c>
      <c r="F11" s="11">
        <v>8310.7000000000007</v>
      </c>
      <c r="G11" s="11">
        <v>21834.5</v>
      </c>
      <c r="H11" s="11">
        <v>11551.8</v>
      </c>
      <c r="I11" s="11">
        <v>0</v>
      </c>
      <c r="J11" s="11">
        <v>752.53103099999998</v>
      </c>
      <c r="K11" s="11">
        <v>6962.3</v>
      </c>
      <c r="L11" s="11">
        <v>217.7</v>
      </c>
      <c r="M11" s="11">
        <v>8970.1</v>
      </c>
      <c r="N11" s="11">
        <v>5610.7</v>
      </c>
      <c r="O11" s="11">
        <v>64525.599999999999</v>
      </c>
      <c r="P11" s="11">
        <v>107668.2</v>
      </c>
      <c r="Q11" s="11">
        <f t="shared" ref="Q11:Q25" si="0">L11+M11+N11+O11+P11</f>
        <v>186992.3</v>
      </c>
      <c r="R11" s="11">
        <v>57611.3</v>
      </c>
      <c r="S11" s="11">
        <f t="shared" ref="S11:S25" si="1">C11+D11+E11+F11+G11+H11+I11+J11+K11+Q11+R11</f>
        <v>335513.33103100001</v>
      </c>
      <c r="T11" s="12">
        <v>196.6</v>
      </c>
      <c r="U11" s="12">
        <v>81.900000000000006</v>
      </c>
      <c r="AN11" s="13"/>
    </row>
    <row r="12" spans="2:40" x14ac:dyDescent="0.3">
      <c r="B12" s="10">
        <v>1996</v>
      </c>
      <c r="C12" s="11">
        <v>6915</v>
      </c>
      <c r="D12" s="11">
        <v>34272.9</v>
      </c>
      <c r="E12" s="11">
        <v>7054.1</v>
      </c>
      <c r="F12" s="11">
        <v>7863.7</v>
      </c>
      <c r="G12" s="11">
        <v>22245.7</v>
      </c>
      <c r="H12" s="11">
        <v>15530</v>
      </c>
      <c r="I12" s="11">
        <v>0</v>
      </c>
      <c r="J12" s="11">
        <v>840.39903100000004</v>
      </c>
      <c r="K12" s="11">
        <v>10582.2</v>
      </c>
      <c r="L12" s="11">
        <v>138.1</v>
      </c>
      <c r="M12" s="11">
        <v>12386.3</v>
      </c>
      <c r="N12" s="11">
        <v>6205</v>
      </c>
      <c r="O12" s="11">
        <v>65949.600000000006</v>
      </c>
      <c r="P12" s="11">
        <v>117743.1</v>
      </c>
      <c r="Q12" s="11">
        <f t="shared" si="0"/>
        <v>202422.1</v>
      </c>
      <c r="R12" s="11">
        <v>82070.3</v>
      </c>
      <c r="S12" s="11">
        <f t="shared" si="1"/>
        <v>389796.39903099998</v>
      </c>
      <c r="T12" s="12">
        <v>199.4</v>
      </c>
      <c r="U12" s="12">
        <v>77.3</v>
      </c>
      <c r="AN12" s="13"/>
    </row>
    <row r="13" spans="2:40" x14ac:dyDescent="0.3">
      <c r="B13" s="10">
        <v>1997</v>
      </c>
      <c r="C13" s="11">
        <v>7454.8</v>
      </c>
      <c r="D13" s="11">
        <v>29045.200000000001</v>
      </c>
      <c r="E13" s="11">
        <v>6519.2</v>
      </c>
      <c r="F13" s="11">
        <v>7538.4</v>
      </c>
      <c r="G13" s="11">
        <v>41631.1</v>
      </c>
      <c r="H13" s="11">
        <v>20490</v>
      </c>
      <c r="I13" s="11">
        <v>1775.6414150000001</v>
      </c>
      <c r="J13" s="11">
        <v>840.38944200000003</v>
      </c>
      <c r="K13" s="11">
        <v>12300.5</v>
      </c>
      <c r="L13" s="11">
        <v>76.8</v>
      </c>
      <c r="M13" s="11">
        <v>13458.6</v>
      </c>
      <c r="N13" s="11">
        <v>6964.9</v>
      </c>
      <c r="O13" s="11">
        <v>71976.899999999994</v>
      </c>
      <c r="P13" s="11">
        <v>137711</v>
      </c>
      <c r="Q13" s="11">
        <f t="shared" si="0"/>
        <v>230188.2</v>
      </c>
      <c r="R13" s="11">
        <v>85007.3</v>
      </c>
      <c r="S13" s="11">
        <f t="shared" si="1"/>
        <v>442790.73085699999</v>
      </c>
      <c r="T13" s="12">
        <v>226</v>
      </c>
      <c r="U13" s="12">
        <v>76.2</v>
      </c>
      <c r="AN13" s="13"/>
    </row>
    <row r="14" spans="2:40" x14ac:dyDescent="0.3">
      <c r="B14" s="10">
        <v>1998</v>
      </c>
      <c r="C14" s="11">
        <v>8319.7000000000007</v>
      </c>
      <c r="D14" s="11">
        <v>31347.7</v>
      </c>
      <c r="E14" s="11">
        <v>11803.1</v>
      </c>
      <c r="F14" s="11">
        <v>8201.7999999999993</v>
      </c>
      <c r="G14" s="11">
        <v>52227.199999999997</v>
      </c>
      <c r="H14" s="11">
        <v>13552.2</v>
      </c>
      <c r="I14" s="11">
        <v>5008.2989390000002</v>
      </c>
      <c r="J14" s="11">
        <v>340.38944199999997</v>
      </c>
      <c r="K14" s="11">
        <v>13313</v>
      </c>
      <c r="L14" s="11">
        <v>11.1</v>
      </c>
      <c r="M14" s="11">
        <v>21146</v>
      </c>
      <c r="N14" s="11">
        <v>6815.2</v>
      </c>
      <c r="O14" s="11">
        <v>82223.899999999994</v>
      </c>
      <c r="P14" s="11">
        <v>153580.1</v>
      </c>
      <c r="Q14" s="11">
        <f t="shared" si="0"/>
        <v>263776.3</v>
      </c>
      <c r="R14" s="11">
        <v>93793.2</v>
      </c>
      <c r="S14" s="11">
        <f t="shared" si="1"/>
        <v>501682.88838099997</v>
      </c>
      <c r="T14" s="12">
        <v>241.9</v>
      </c>
      <c r="U14" s="12">
        <v>77.7</v>
      </c>
      <c r="AN14" s="13"/>
    </row>
    <row r="15" spans="2:40" x14ac:dyDescent="0.3">
      <c r="B15" s="10">
        <v>1999</v>
      </c>
      <c r="C15" s="11">
        <v>11728.8</v>
      </c>
      <c r="D15" s="11">
        <v>28381.4</v>
      </c>
      <c r="E15" s="11">
        <v>14585.6</v>
      </c>
      <c r="F15" s="11">
        <v>8967.6</v>
      </c>
      <c r="G15" s="11">
        <v>69853.600000000006</v>
      </c>
      <c r="H15" s="11">
        <v>11627.6</v>
      </c>
      <c r="I15" s="11">
        <v>7503.1328569999996</v>
      </c>
      <c r="J15" s="11">
        <v>88.218642000000003</v>
      </c>
      <c r="K15" s="11">
        <v>13554.3</v>
      </c>
      <c r="L15" s="11">
        <v>8.3000000000000007</v>
      </c>
      <c r="M15" s="11">
        <v>22122.7</v>
      </c>
      <c r="N15" s="11">
        <v>6462.9</v>
      </c>
      <c r="O15" s="11">
        <v>91956.5</v>
      </c>
      <c r="P15" s="11">
        <v>184264.7</v>
      </c>
      <c r="Q15" s="11">
        <f t="shared" si="0"/>
        <v>304815.09999999998</v>
      </c>
      <c r="R15" s="11">
        <v>99750.1</v>
      </c>
      <c r="S15" s="11">
        <f t="shared" si="1"/>
        <v>570855.45149899996</v>
      </c>
      <c r="T15" s="12">
        <v>246.4</v>
      </c>
      <c r="U15" s="12">
        <v>78.2</v>
      </c>
      <c r="AN15" s="13"/>
    </row>
    <row r="16" spans="2:40" x14ac:dyDescent="0.3">
      <c r="B16" s="10">
        <v>2000</v>
      </c>
      <c r="C16" s="11">
        <v>10669.2</v>
      </c>
      <c r="D16" s="11">
        <v>28873.1</v>
      </c>
      <c r="E16" s="11">
        <v>33102.400000000001</v>
      </c>
      <c r="F16" s="11">
        <v>12460.7</v>
      </c>
      <c r="G16" s="11">
        <v>89032.4</v>
      </c>
      <c r="H16" s="11">
        <v>7402.3</v>
      </c>
      <c r="I16" s="11">
        <v>7243.3473860000004</v>
      </c>
      <c r="J16" s="11">
        <v>88.218642000000003</v>
      </c>
      <c r="K16" s="11">
        <v>15643.3</v>
      </c>
      <c r="L16" s="11">
        <v>16</v>
      </c>
      <c r="M16" s="11">
        <v>21216.3</v>
      </c>
      <c r="N16" s="11">
        <v>8788.2000000000007</v>
      </c>
      <c r="O16" s="11">
        <v>119676.7</v>
      </c>
      <c r="P16" s="11">
        <v>206966.5</v>
      </c>
      <c r="Q16" s="11">
        <f t="shared" si="0"/>
        <v>356663.7</v>
      </c>
      <c r="R16" s="11">
        <v>116502.7</v>
      </c>
      <c r="S16" s="11">
        <f t="shared" si="1"/>
        <v>677681.3660279999</v>
      </c>
      <c r="T16" s="12">
        <v>246.5</v>
      </c>
      <c r="U16" s="12">
        <v>80.099999999999994</v>
      </c>
      <c r="AN16" s="13"/>
    </row>
    <row r="17" spans="2:40" x14ac:dyDescent="0.3">
      <c r="B17" s="10">
        <v>2001</v>
      </c>
      <c r="C17" s="11">
        <v>11025</v>
      </c>
      <c r="D17" s="11">
        <v>38735</v>
      </c>
      <c r="E17" s="11">
        <v>14584</v>
      </c>
      <c r="F17" s="11">
        <v>24710</v>
      </c>
      <c r="G17" s="11">
        <v>99958</v>
      </c>
      <c r="H17" s="11">
        <v>9694</v>
      </c>
      <c r="I17" s="11">
        <v>19119.70536</v>
      </c>
      <c r="J17" s="11">
        <v>4373.3280640000003</v>
      </c>
      <c r="K17" s="11">
        <v>26939</v>
      </c>
      <c r="L17" s="11">
        <v>50</v>
      </c>
      <c r="M17" s="11">
        <v>17513</v>
      </c>
      <c r="N17" s="11">
        <v>7936</v>
      </c>
      <c r="O17" s="11">
        <v>139724</v>
      </c>
      <c r="P17" s="11">
        <v>213014.2</v>
      </c>
      <c r="Q17" s="11">
        <f t="shared" si="0"/>
        <v>378237.2</v>
      </c>
      <c r="R17" s="11">
        <v>113782.39999999999</v>
      </c>
      <c r="S17" s="11">
        <f t="shared" si="1"/>
        <v>741157.633424</v>
      </c>
      <c r="T17" s="12">
        <v>241.9</v>
      </c>
      <c r="U17" s="12">
        <v>72.900000000000006</v>
      </c>
      <c r="AN17" s="13"/>
    </row>
    <row r="18" spans="2:40" x14ac:dyDescent="0.3">
      <c r="B18" s="10">
        <v>2002</v>
      </c>
      <c r="C18" s="11">
        <v>13016</v>
      </c>
      <c r="D18" s="11">
        <v>40217.9</v>
      </c>
      <c r="E18" s="11">
        <v>16166.7</v>
      </c>
      <c r="F18" s="11">
        <v>13684.9</v>
      </c>
      <c r="G18" s="11">
        <v>103412.6</v>
      </c>
      <c r="H18" s="11">
        <v>25920.5</v>
      </c>
      <c r="I18" s="11">
        <v>32924.625085</v>
      </c>
      <c r="J18" s="11">
        <v>13637.576142</v>
      </c>
      <c r="K18" s="11">
        <v>29435.3</v>
      </c>
      <c r="L18" s="11">
        <v>5.6</v>
      </c>
      <c r="M18" s="11">
        <v>17526.900000000001</v>
      </c>
      <c r="N18" s="11">
        <v>7342.2</v>
      </c>
      <c r="O18" s="11">
        <v>111756</v>
      </c>
      <c r="P18" s="11">
        <v>247295.6</v>
      </c>
      <c r="Q18" s="11">
        <f t="shared" si="0"/>
        <v>383926.30000000005</v>
      </c>
      <c r="R18" s="11">
        <v>115683.3</v>
      </c>
      <c r="S18" s="11">
        <f t="shared" si="1"/>
        <v>788025.7012270001</v>
      </c>
      <c r="T18" s="12">
        <v>299.2</v>
      </c>
      <c r="U18" s="12">
        <v>67</v>
      </c>
      <c r="AN18" s="13"/>
    </row>
    <row r="19" spans="2:40" x14ac:dyDescent="0.3">
      <c r="B19" s="10">
        <v>2003</v>
      </c>
      <c r="C19" s="11">
        <v>13183.7</v>
      </c>
      <c r="D19" s="11">
        <v>37899.300000000003</v>
      </c>
      <c r="E19" s="11">
        <v>15309.1</v>
      </c>
      <c r="F19" s="11">
        <v>11278.4</v>
      </c>
      <c r="G19" s="11">
        <v>100181.3</v>
      </c>
      <c r="H19" s="11">
        <v>41562</v>
      </c>
      <c r="I19" s="11">
        <v>62027.251134999999</v>
      </c>
      <c r="J19" s="11">
        <v>5468.0014369999999</v>
      </c>
      <c r="K19" s="11">
        <v>33491.1</v>
      </c>
      <c r="L19" s="11">
        <v>68.5</v>
      </c>
      <c r="M19" s="11">
        <v>5025.3999999999996</v>
      </c>
      <c r="N19" s="11">
        <v>9348.5</v>
      </c>
      <c r="O19" s="11">
        <v>119728.2</v>
      </c>
      <c r="P19" s="11">
        <v>298512.40000000002</v>
      </c>
      <c r="Q19" s="11">
        <f t="shared" si="0"/>
        <v>432683</v>
      </c>
      <c r="R19" s="11">
        <v>131967</v>
      </c>
      <c r="S19" s="11">
        <f t="shared" si="1"/>
        <v>885050.15257199993</v>
      </c>
      <c r="T19" s="12">
        <v>286.20163030193521</v>
      </c>
      <c r="U19" s="12">
        <v>66.444490411239514</v>
      </c>
      <c r="AN19" s="13"/>
    </row>
    <row r="20" spans="2:40" x14ac:dyDescent="0.3">
      <c r="B20" s="10">
        <v>2004</v>
      </c>
      <c r="C20" s="11">
        <v>16239.6</v>
      </c>
      <c r="D20" s="11">
        <v>54663.9</v>
      </c>
      <c r="E20" s="11">
        <v>11124.9</v>
      </c>
      <c r="F20" s="11">
        <v>10573.2</v>
      </c>
      <c r="G20" s="11">
        <v>157959.6</v>
      </c>
      <c r="H20" s="11">
        <v>38233.800000000003</v>
      </c>
      <c r="I20" s="11">
        <v>31929.303881</v>
      </c>
      <c r="J20" s="11">
        <v>16037.111961000001</v>
      </c>
      <c r="K20" s="11">
        <v>32093.1</v>
      </c>
      <c r="L20" s="11">
        <v>39.5</v>
      </c>
      <c r="M20" s="11">
        <v>4663.3</v>
      </c>
      <c r="N20" s="11">
        <v>11309.7</v>
      </c>
      <c r="O20" s="11">
        <v>135047.6</v>
      </c>
      <c r="P20" s="11">
        <v>377616.5</v>
      </c>
      <c r="Q20" s="11">
        <f t="shared" si="0"/>
        <v>528676.6</v>
      </c>
      <c r="R20" s="11">
        <v>130528.5</v>
      </c>
      <c r="S20" s="11">
        <f t="shared" si="1"/>
        <v>1028059.615842</v>
      </c>
      <c r="T20" s="12">
        <v>284.66083439653897</v>
      </c>
      <c r="U20" s="12">
        <v>66.727738649944826</v>
      </c>
      <c r="AN20" s="13"/>
    </row>
    <row r="21" spans="2:40" x14ac:dyDescent="0.3">
      <c r="B21" s="10">
        <v>2005</v>
      </c>
      <c r="C21" s="11">
        <v>18366.7</v>
      </c>
      <c r="D21" s="11">
        <v>69114.3</v>
      </c>
      <c r="E21" s="11">
        <v>21698.5</v>
      </c>
      <c r="F21" s="11">
        <v>11578.9</v>
      </c>
      <c r="G21" s="11">
        <v>178518.39999999999</v>
      </c>
      <c r="H21" s="11">
        <v>39561.5</v>
      </c>
      <c r="I21" s="11">
        <v>53099.183723000002</v>
      </c>
      <c r="J21" s="11">
        <v>15679.086574000001</v>
      </c>
      <c r="K21" s="11">
        <v>37157.4</v>
      </c>
      <c r="L21" s="11">
        <v>61.1</v>
      </c>
      <c r="M21" s="11">
        <v>3254.9</v>
      </c>
      <c r="N21" s="11">
        <v>12633.9</v>
      </c>
      <c r="O21" s="11">
        <v>165571.70000000001</v>
      </c>
      <c r="P21" s="11">
        <v>491039.2</v>
      </c>
      <c r="Q21" s="11">
        <f t="shared" si="0"/>
        <v>672560.8</v>
      </c>
      <c r="R21" s="11">
        <v>158180.70000000001</v>
      </c>
      <c r="S21" s="11">
        <f t="shared" si="1"/>
        <v>1275515.4702970001</v>
      </c>
      <c r="T21" s="12">
        <v>258.691839065696</v>
      </c>
      <c r="U21" s="12">
        <v>71.147665187034804</v>
      </c>
      <c r="AN21" s="13"/>
    </row>
    <row r="22" spans="2:40" x14ac:dyDescent="0.3">
      <c r="B22" s="10">
        <v>2006</v>
      </c>
      <c r="C22" s="11">
        <v>22220</v>
      </c>
      <c r="D22" s="11">
        <v>85715.9</v>
      </c>
      <c r="E22" s="11">
        <v>26249.599999999999</v>
      </c>
      <c r="F22" s="11">
        <v>12288.8</v>
      </c>
      <c r="G22" s="11">
        <v>196688</v>
      </c>
      <c r="H22" s="11">
        <v>49194.5</v>
      </c>
      <c r="I22" s="11">
        <v>43203.306492999996</v>
      </c>
      <c r="J22" s="11">
        <v>45968.568972000001</v>
      </c>
      <c r="K22" s="11">
        <v>38496.699999999997</v>
      </c>
      <c r="L22" s="11">
        <v>284.10000000000002</v>
      </c>
      <c r="M22" s="11">
        <v>5743.4</v>
      </c>
      <c r="N22" s="11">
        <v>10741.4</v>
      </c>
      <c r="O22" s="11">
        <v>221295.4</v>
      </c>
      <c r="P22" s="11">
        <v>642813.6</v>
      </c>
      <c r="Q22" s="11">
        <f t="shared" si="0"/>
        <v>880877.89999999991</v>
      </c>
      <c r="R22" s="11">
        <v>159116.29999999999</v>
      </c>
      <c r="S22" s="11">
        <f t="shared" si="1"/>
        <v>1560019.575465</v>
      </c>
      <c r="T22" s="12">
        <v>257.09918674535982</v>
      </c>
      <c r="U22" s="12">
        <v>78.564829204837793</v>
      </c>
      <c r="AN22" s="13"/>
    </row>
    <row r="23" spans="2:40" x14ac:dyDescent="0.3">
      <c r="B23" s="10">
        <v>2007</v>
      </c>
      <c r="C23" s="11">
        <v>26181</v>
      </c>
      <c r="D23" s="11">
        <v>93319</v>
      </c>
      <c r="E23" s="11">
        <v>27903.9</v>
      </c>
      <c r="F23" s="11">
        <v>15138.5</v>
      </c>
      <c r="G23" s="11">
        <v>199122.2</v>
      </c>
      <c r="H23" s="11">
        <v>62048.9</v>
      </c>
      <c r="I23" s="11">
        <v>50115.869050000001</v>
      </c>
      <c r="J23" s="11">
        <v>54912.77435</v>
      </c>
      <c r="K23" s="11">
        <v>44169.599999999999</v>
      </c>
      <c r="L23" s="11">
        <v>111.1</v>
      </c>
      <c r="M23" s="11">
        <v>10160</v>
      </c>
      <c r="N23" s="11">
        <v>16150.5</v>
      </c>
      <c r="O23" s="11">
        <v>246872.5</v>
      </c>
      <c r="P23" s="11">
        <v>757442.8</v>
      </c>
      <c r="Q23" s="11">
        <f t="shared" si="0"/>
        <v>1030736.9</v>
      </c>
      <c r="R23" s="11">
        <v>187050.9</v>
      </c>
      <c r="S23" s="11">
        <f t="shared" si="1"/>
        <v>1790699.5433999998</v>
      </c>
      <c r="T23" s="12">
        <v>286.59887130310398</v>
      </c>
      <c r="U23" s="12">
        <v>78.854922464907276</v>
      </c>
      <c r="AN23" s="13"/>
    </row>
    <row r="24" spans="2:40" x14ac:dyDescent="0.3">
      <c r="B24" s="10">
        <v>2008</v>
      </c>
      <c r="C24" s="11">
        <v>31076</v>
      </c>
      <c r="D24" s="11">
        <v>84431.8</v>
      </c>
      <c r="E24" s="11">
        <v>21648.9</v>
      </c>
      <c r="F24" s="11">
        <v>12798.6</v>
      </c>
      <c r="G24" s="11">
        <v>197623.8</v>
      </c>
      <c r="H24" s="11">
        <v>75642.5</v>
      </c>
      <c r="I24" s="11">
        <v>74932.924698000003</v>
      </c>
      <c r="J24" s="11">
        <v>69159.694782000006</v>
      </c>
      <c r="K24" s="11">
        <v>29929.8</v>
      </c>
      <c r="L24" s="11">
        <v>67.599999999999994</v>
      </c>
      <c r="M24" s="11">
        <v>19480.7</v>
      </c>
      <c r="N24" s="11">
        <v>16533</v>
      </c>
      <c r="O24" s="11">
        <v>286701.7</v>
      </c>
      <c r="P24" s="11">
        <v>823658.8</v>
      </c>
      <c r="Q24" s="11">
        <f t="shared" si="0"/>
        <v>1146441.8</v>
      </c>
      <c r="R24" s="11">
        <v>204254.1</v>
      </c>
      <c r="S24" s="11">
        <f t="shared" si="1"/>
        <v>1947939.9194800002</v>
      </c>
      <c r="T24" s="12">
        <v>325.9676698766342</v>
      </c>
      <c r="U24" s="12">
        <v>81.296097901213244</v>
      </c>
      <c r="AN24" s="13"/>
    </row>
    <row r="25" spans="2:40" x14ac:dyDescent="0.3">
      <c r="B25" s="10">
        <v>2009</v>
      </c>
      <c r="C25" s="11">
        <v>35590.070928959998</v>
      </c>
      <c r="D25" s="11">
        <v>88047.020647500001</v>
      </c>
      <c r="E25" s="11">
        <v>18799.665245</v>
      </c>
      <c r="F25" s="11">
        <v>27892.755940000003</v>
      </c>
      <c r="G25" s="11">
        <v>236081.31124680999</v>
      </c>
      <c r="H25" s="11">
        <v>144393.15408022</v>
      </c>
      <c r="I25" s="11">
        <v>158480.70136199999</v>
      </c>
      <c r="J25" s="11">
        <v>63316.911376999997</v>
      </c>
      <c r="K25" s="11">
        <v>110315.990638</v>
      </c>
      <c r="L25" s="11">
        <v>16.516352999999999</v>
      </c>
      <c r="M25" s="11">
        <v>16126.945</v>
      </c>
      <c r="N25" s="11">
        <v>14232.956326</v>
      </c>
      <c r="O25" s="11">
        <v>246205.48162020999</v>
      </c>
      <c r="P25" s="11">
        <v>860834.16456581</v>
      </c>
      <c r="Q25" s="11">
        <f t="shared" si="0"/>
        <v>1137416.0638650199</v>
      </c>
      <c r="R25" s="11">
        <v>210022.25120473001</v>
      </c>
      <c r="S25" s="11">
        <f t="shared" si="1"/>
        <v>2230355.8965352401</v>
      </c>
      <c r="T25" s="12">
        <v>377.88442950020669</v>
      </c>
      <c r="U25" s="12">
        <v>68.027934431677878</v>
      </c>
      <c r="AN25" s="13"/>
    </row>
    <row r="26" spans="2:40" x14ac:dyDescent="0.3">
      <c r="B26" s="10">
        <v>2010</v>
      </c>
      <c r="C26" s="11">
        <v>39103.669875270003</v>
      </c>
      <c r="D26" s="11">
        <v>107704.85438727</v>
      </c>
      <c r="E26" s="11">
        <v>11474.382011</v>
      </c>
      <c r="F26" s="11">
        <v>6065.8368039999996</v>
      </c>
      <c r="G26" s="11">
        <v>191240.27929964999</v>
      </c>
      <c r="H26" s="11">
        <v>205405.34052563002</v>
      </c>
      <c r="I26" s="11">
        <v>139416.31592299999</v>
      </c>
      <c r="J26" s="11">
        <v>58778.717607999999</v>
      </c>
      <c r="K26" s="11">
        <v>134874.05087199999</v>
      </c>
      <c r="L26" s="11">
        <v>302.38460900000001</v>
      </c>
      <c r="M26" s="11">
        <v>13312.062764979999</v>
      </c>
      <c r="N26" s="11">
        <v>15959.726292860001</v>
      </c>
      <c r="O26" s="11">
        <v>338357.35747663002</v>
      </c>
      <c r="P26" s="11">
        <v>1086687.1678307501</v>
      </c>
      <c r="Q26" s="11">
        <v>1454618.6989742201</v>
      </c>
      <c r="R26" s="11">
        <v>218054.57808121998</v>
      </c>
      <c r="S26" s="11">
        <v>2566736.7243612604</v>
      </c>
      <c r="T26" s="12">
        <v>301.96632730632007</v>
      </c>
      <c r="U26" s="12">
        <v>74.407663991804213</v>
      </c>
      <c r="AN26" s="13"/>
    </row>
    <row r="27" spans="2:40" x14ac:dyDescent="0.3">
      <c r="B27" s="10">
        <v>2011</v>
      </c>
      <c r="C27" s="11">
        <v>50362.220960029998</v>
      </c>
      <c r="D27" s="11">
        <v>149710.69720500999</v>
      </c>
      <c r="E27" s="11">
        <v>51390.266206</v>
      </c>
      <c r="F27" s="11">
        <v>21865.626202330001</v>
      </c>
      <c r="G27" s="11">
        <v>159566.82815851999</v>
      </c>
      <c r="H27" s="11">
        <v>175643.85437481003</v>
      </c>
      <c r="I27" s="11">
        <v>178582.422819</v>
      </c>
      <c r="J27" s="11">
        <v>105167.286924</v>
      </c>
      <c r="K27" s="11">
        <v>57651.058368999998</v>
      </c>
      <c r="L27" s="11">
        <v>49.770546000000003</v>
      </c>
      <c r="M27" s="11">
        <v>16535.629439</v>
      </c>
      <c r="N27" s="11">
        <v>14435.41117596</v>
      </c>
      <c r="O27" s="11">
        <v>373761.68195752997</v>
      </c>
      <c r="P27" s="11">
        <v>1500949.07984638</v>
      </c>
      <c r="Q27" s="11">
        <v>1905731.5729648699</v>
      </c>
      <c r="R27" s="11">
        <v>302005.06147352001</v>
      </c>
      <c r="S27" s="11">
        <v>3157676.8956570895</v>
      </c>
      <c r="T27" s="12">
        <v>310.41908027029467</v>
      </c>
      <c r="U27" s="12">
        <v>80.830267767675707</v>
      </c>
      <c r="AN27" s="13"/>
    </row>
    <row r="28" spans="2:40" x14ac:dyDescent="0.3">
      <c r="B28" s="10">
        <v>2012</v>
      </c>
      <c r="C28" s="11">
        <v>66521.62827067</v>
      </c>
      <c r="D28" s="11">
        <v>169465.60896037999</v>
      </c>
      <c r="E28" s="11">
        <v>49839.575733500002</v>
      </c>
      <c r="F28" s="11">
        <v>35890.495208</v>
      </c>
      <c r="G28" s="11">
        <v>155013.34232033</v>
      </c>
      <c r="H28" s="11">
        <v>200718.01592878997</v>
      </c>
      <c r="I28" s="11">
        <v>255656.839072</v>
      </c>
      <c r="J28" s="11">
        <v>134167.47485100001</v>
      </c>
      <c r="K28" s="11">
        <v>58183.083614000003</v>
      </c>
      <c r="L28" s="11">
        <v>1557.2874440000001</v>
      </c>
      <c r="M28" s="11">
        <v>20010.966592000001</v>
      </c>
      <c r="N28" s="11">
        <v>13086.52544207</v>
      </c>
      <c r="O28" s="11">
        <v>495973.36589705001</v>
      </c>
      <c r="P28" s="11">
        <v>1774985.1080535701</v>
      </c>
      <c r="Q28" s="11">
        <v>2305613.2534286901</v>
      </c>
      <c r="R28" s="11">
        <v>326300.61316360987</v>
      </c>
      <c r="S28" s="11">
        <v>3757369.9305509701</v>
      </c>
      <c r="T28" s="12">
        <v>361.99374462135415</v>
      </c>
      <c r="U28" s="12">
        <v>82.397955658827698</v>
      </c>
      <c r="AN28" s="13"/>
    </row>
    <row r="29" spans="2:40" x14ac:dyDescent="0.3">
      <c r="B29" s="27">
        <v>2013</v>
      </c>
      <c r="C29" s="11">
        <v>75163.821817000004</v>
      </c>
      <c r="D29" s="11">
        <v>151199.62935800001</v>
      </c>
      <c r="E29" s="11">
        <v>25568.139485</v>
      </c>
      <c r="F29" s="11">
        <v>25762.251043</v>
      </c>
      <c r="G29" s="11">
        <v>108503.148795</v>
      </c>
      <c r="H29" s="11">
        <v>398393.712963</v>
      </c>
      <c r="I29" s="11">
        <v>364205.07772399997</v>
      </c>
      <c r="J29" s="11">
        <v>150036.26157999999</v>
      </c>
      <c r="K29" s="11">
        <v>68231.353755000004</v>
      </c>
      <c r="L29" s="11">
        <v>1337.4290189999999</v>
      </c>
      <c r="M29" s="11">
        <v>28261.835726000001</v>
      </c>
      <c r="N29" s="11">
        <v>15408.553704</v>
      </c>
      <c r="O29" s="11">
        <v>489382.85888700001</v>
      </c>
      <c r="P29" s="11">
        <v>2013270.715054</v>
      </c>
      <c r="Q29" s="11">
        <v>2547661.3923900002</v>
      </c>
      <c r="R29" s="11">
        <v>413541.61730099999</v>
      </c>
      <c r="S29" s="11">
        <v>4328266.4062109999</v>
      </c>
      <c r="T29" s="12">
        <v>419.698104077116</v>
      </c>
      <c r="U29" s="12">
        <v>78.326750326053983</v>
      </c>
      <c r="AN29" s="13"/>
    </row>
    <row r="30" spans="2:40" x14ac:dyDescent="0.3">
      <c r="B30" s="27">
        <v>2014</v>
      </c>
      <c r="C30" s="11">
        <v>87468.882394</v>
      </c>
      <c r="D30" s="11">
        <v>164427.674248</v>
      </c>
      <c r="E30" s="11">
        <v>43810.100713</v>
      </c>
      <c r="F30" s="11">
        <v>14831.186914</v>
      </c>
      <c r="G30" s="11">
        <v>196950.171435</v>
      </c>
      <c r="H30" s="11">
        <v>262049.45655941</v>
      </c>
      <c r="I30" s="11">
        <v>557378.471104</v>
      </c>
      <c r="J30" s="11">
        <v>161593.795839</v>
      </c>
      <c r="K30" s="11">
        <v>82615.900183999998</v>
      </c>
      <c r="L30" s="11">
        <v>780.13104299999998</v>
      </c>
      <c r="M30" s="11">
        <v>25326.452588</v>
      </c>
      <c r="N30" s="11">
        <v>16473.620916</v>
      </c>
      <c r="O30" s="11">
        <v>531877.55724500003</v>
      </c>
      <c r="P30" s="11">
        <v>2202030.4381889999</v>
      </c>
      <c r="Q30" s="11">
        <v>2776488.1999809998</v>
      </c>
      <c r="R30" s="11">
        <v>508326.174543</v>
      </c>
      <c r="S30" s="11">
        <v>4855940.01391441</v>
      </c>
      <c r="T30" s="12">
        <v>386.28817803539903</v>
      </c>
      <c r="U30" s="12">
        <v>76.259059666474201</v>
      </c>
      <c r="AN30" s="13"/>
    </row>
    <row r="31" spans="2:40" x14ac:dyDescent="0.3">
      <c r="B31" s="27" t="s">
        <v>63</v>
      </c>
      <c r="C31" s="11">
        <v>103643.234688</v>
      </c>
      <c r="D31" s="11">
        <v>199646.140246</v>
      </c>
      <c r="E31" s="11">
        <v>80582.049012999996</v>
      </c>
      <c r="F31" s="11">
        <v>17590.716332</v>
      </c>
      <c r="G31" s="11">
        <v>359740.31636200001</v>
      </c>
      <c r="H31" s="11">
        <v>325001.22773799999</v>
      </c>
      <c r="I31" s="11">
        <v>505207.61097199999</v>
      </c>
      <c r="J31" s="11">
        <v>236284.91051099999</v>
      </c>
      <c r="K31" s="11">
        <v>123467.64737200001</v>
      </c>
      <c r="L31" s="11">
        <v>483.98021599999998</v>
      </c>
      <c r="M31" s="11">
        <v>4753.864302</v>
      </c>
      <c r="N31" s="11">
        <v>13790.963229999999</v>
      </c>
      <c r="O31" s="11">
        <v>605893.17402100004</v>
      </c>
      <c r="P31" s="11">
        <v>2852730.6380790002</v>
      </c>
      <c r="Q31" s="11">
        <v>3477652.6198480004</v>
      </c>
      <c r="R31" s="11">
        <v>269705.57474100002</v>
      </c>
      <c r="S31" s="11">
        <v>5698522.0478230007</v>
      </c>
      <c r="T31" s="12">
        <v>389.32182296514412</v>
      </c>
      <c r="U31" s="12">
        <v>81.072465385904621</v>
      </c>
      <c r="AN31" s="13"/>
    </row>
    <row r="32" spans="2:40" x14ac:dyDescent="0.3">
      <c r="B32" s="27">
        <v>2016</v>
      </c>
      <c r="C32" s="11">
        <v>123276.03934800001</v>
      </c>
      <c r="D32" s="11">
        <v>308671.02976499998</v>
      </c>
      <c r="E32" s="11">
        <v>74812.943438999995</v>
      </c>
      <c r="F32" s="11">
        <v>20288.832025</v>
      </c>
      <c r="G32" s="11">
        <v>432932.55036599998</v>
      </c>
      <c r="H32" s="11">
        <v>227517.117126</v>
      </c>
      <c r="I32" s="11">
        <v>692336.22917099996</v>
      </c>
      <c r="J32" s="11">
        <v>244968.805681</v>
      </c>
      <c r="K32" s="11">
        <v>117208.866828</v>
      </c>
      <c r="L32" s="11">
        <v>1406.5191090000001</v>
      </c>
      <c r="M32" s="11">
        <v>4785.173796</v>
      </c>
      <c r="N32" s="11">
        <v>13870.998607</v>
      </c>
      <c r="O32" s="11">
        <v>707017.97408399999</v>
      </c>
      <c r="P32" s="11">
        <v>3478638.4851899999</v>
      </c>
      <c r="Q32" s="11">
        <v>4205719.1507860003</v>
      </c>
      <c r="R32" s="11">
        <v>234849.92668500001</v>
      </c>
      <c r="S32" s="11">
        <v>6682581.4912199993</v>
      </c>
      <c r="T32" s="12">
        <v>445.63847238964138</v>
      </c>
      <c r="U32" s="12">
        <v>82.823525136103868</v>
      </c>
      <c r="AN32" s="13"/>
    </row>
    <row r="33" spans="2:42" x14ac:dyDescent="0.3">
      <c r="B33" s="27">
        <v>2017</v>
      </c>
      <c r="C33" s="11">
        <v>158657.765916</v>
      </c>
      <c r="D33" s="11">
        <v>341827.82973300002</v>
      </c>
      <c r="E33" s="11">
        <v>78804.374456999998</v>
      </c>
      <c r="F33" s="11">
        <v>24047.604056</v>
      </c>
      <c r="G33" s="11">
        <v>525900.86321700003</v>
      </c>
      <c r="H33" s="11">
        <v>428452.26824599999</v>
      </c>
      <c r="I33" s="11">
        <v>736649.65537599998</v>
      </c>
      <c r="J33" s="11">
        <v>285811.04207999998</v>
      </c>
      <c r="K33" s="11">
        <v>116741.007917</v>
      </c>
      <c r="L33" s="11">
        <v>1711.650523</v>
      </c>
      <c r="M33" s="11">
        <v>6281.8343400000003</v>
      </c>
      <c r="N33" s="11">
        <v>16717.048409999999</v>
      </c>
      <c r="O33" s="11">
        <v>864011.41786499997</v>
      </c>
      <c r="P33" s="11">
        <v>4002055.5304689999</v>
      </c>
      <c r="Q33" s="11">
        <v>4890777.4816069994</v>
      </c>
      <c r="R33" s="11">
        <v>237169.32186200001</v>
      </c>
      <c r="S33" s="11">
        <v>7824839.2144669993</v>
      </c>
      <c r="T33" s="12">
        <v>521.03684383981624</v>
      </c>
      <c r="U33" s="12">
        <v>81.618864628794896</v>
      </c>
      <c r="AN33" s="13"/>
      <c r="AP33" s="21"/>
    </row>
    <row r="34" spans="2:42" x14ac:dyDescent="0.3">
      <c r="B34" s="27">
        <v>2018</v>
      </c>
      <c r="C34" s="11">
        <v>167876.38204</v>
      </c>
      <c r="D34" s="11">
        <v>336266.61820199998</v>
      </c>
      <c r="E34" s="11">
        <v>78638.268465000001</v>
      </c>
      <c r="F34" s="11">
        <v>28255.198306999999</v>
      </c>
      <c r="G34" s="11">
        <v>772110.41364100005</v>
      </c>
      <c r="H34" s="11">
        <v>447299.17802027002</v>
      </c>
      <c r="I34" s="11">
        <v>632669.55142549996</v>
      </c>
      <c r="J34" s="11">
        <v>375838.95171300002</v>
      </c>
      <c r="K34" s="11">
        <v>110740.20143099999</v>
      </c>
      <c r="L34" s="11">
        <v>2699.9122299999999</v>
      </c>
      <c r="M34" s="11">
        <v>12642.485806999999</v>
      </c>
      <c r="N34" s="11">
        <v>18242.567668</v>
      </c>
      <c r="O34" s="11">
        <v>1037776.248904</v>
      </c>
      <c r="P34" s="11">
        <v>4684392.5720720002</v>
      </c>
      <c r="Q34" s="11">
        <v>5755753.7866810001</v>
      </c>
      <c r="R34" s="11">
        <v>340215.83528900001</v>
      </c>
      <c r="S34" s="11">
        <v>9045664.3852147702</v>
      </c>
      <c r="T34" s="12">
        <v>518.49563331493835</v>
      </c>
      <c r="U34" s="12">
        <v>83.494440034257252</v>
      </c>
      <c r="AN34" s="13"/>
      <c r="AP34" s="21"/>
    </row>
    <row r="35" spans="2:42" x14ac:dyDescent="0.3">
      <c r="B35" s="27">
        <v>2019</v>
      </c>
      <c r="C35" s="11">
        <v>183759.29248199999</v>
      </c>
      <c r="D35" s="11">
        <v>280548.71581199998</v>
      </c>
      <c r="E35" s="11">
        <v>87748.161441000004</v>
      </c>
      <c r="F35" s="11">
        <v>31687.413283000002</v>
      </c>
      <c r="G35" s="11">
        <v>497961.22133500001</v>
      </c>
      <c r="H35" s="11">
        <v>621407.29042199999</v>
      </c>
      <c r="I35" s="11">
        <v>755024.67944199999</v>
      </c>
      <c r="J35" s="11">
        <v>447131.928288</v>
      </c>
      <c r="K35" s="11">
        <v>98214.396766999998</v>
      </c>
      <c r="L35" s="11">
        <v>2022.470726</v>
      </c>
      <c r="M35" s="11">
        <v>8152.1567640000003</v>
      </c>
      <c r="N35" s="11">
        <v>16709.964199999999</v>
      </c>
      <c r="O35" s="11">
        <v>996307.09522100003</v>
      </c>
      <c r="P35" s="11">
        <v>4991760.2016700003</v>
      </c>
      <c r="Q35" s="11">
        <v>6014951.8885810003</v>
      </c>
      <c r="R35" s="11">
        <v>722663.95835600002</v>
      </c>
      <c r="S35" s="11">
        <v>9741098.9462090023</v>
      </c>
      <c r="T35" s="12">
        <v>535.30787328791064</v>
      </c>
      <c r="U35" s="12">
        <v>81.903620322408656</v>
      </c>
      <c r="AN35" s="13"/>
      <c r="AP35" s="21"/>
    </row>
    <row r="36" spans="2:42" x14ac:dyDescent="0.3">
      <c r="B36" s="27">
        <v>2020</v>
      </c>
      <c r="C36" s="11">
        <v>193797.82260099999</v>
      </c>
      <c r="D36" s="11">
        <v>290368.59162600001</v>
      </c>
      <c r="E36" s="11">
        <v>83792.227159000002</v>
      </c>
      <c r="F36" s="11">
        <v>30662.869740999999</v>
      </c>
      <c r="G36" s="11">
        <v>702852.34374299995</v>
      </c>
      <c r="H36" s="11">
        <v>777239.17199199996</v>
      </c>
      <c r="I36" s="11">
        <v>1429346.449671</v>
      </c>
      <c r="J36" s="11">
        <v>581087.68209100002</v>
      </c>
      <c r="K36" s="11">
        <v>91247.455776999996</v>
      </c>
      <c r="L36" s="11">
        <v>4103.2623130000002</v>
      </c>
      <c r="M36" s="11">
        <v>4533.4014859999997</v>
      </c>
      <c r="N36" s="11">
        <v>18781.639394000002</v>
      </c>
      <c r="O36" s="11">
        <v>1077665.837847</v>
      </c>
      <c r="P36" s="11">
        <v>5660471.8924900005</v>
      </c>
      <c r="Q36" s="11">
        <v>6765556.0335300006</v>
      </c>
      <c r="R36" s="11">
        <v>779487.38098100002</v>
      </c>
      <c r="S36" s="11">
        <v>11725438.028912</v>
      </c>
      <c r="T36" s="12">
        <v>550.01367544358789</v>
      </c>
      <c r="U36" s="12">
        <v>75.41369563726758</v>
      </c>
      <c r="AN36" s="13"/>
      <c r="AP36" s="21"/>
    </row>
    <row r="37" spans="2:42" x14ac:dyDescent="0.3">
      <c r="B37" s="27">
        <v>2021</v>
      </c>
      <c r="C37" s="11">
        <v>220649.41581899999</v>
      </c>
      <c r="D37" s="11">
        <v>398542.80042799999</v>
      </c>
      <c r="E37" s="11">
        <v>123413.651786</v>
      </c>
      <c r="F37" s="11">
        <v>35537.868906999996</v>
      </c>
      <c r="G37" s="11">
        <v>663891.47582699999</v>
      </c>
      <c r="H37" s="11">
        <v>577515.86450799997</v>
      </c>
      <c r="I37" s="11">
        <v>1584961.5739780001</v>
      </c>
      <c r="J37" s="11">
        <v>499579.55058699998</v>
      </c>
      <c r="K37" s="11">
        <v>117093.59708000001</v>
      </c>
      <c r="L37" s="11">
        <v>4377.8613660000001</v>
      </c>
      <c r="M37" s="11">
        <v>5749.7779220000002</v>
      </c>
      <c r="N37" s="11">
        <v>19572.888314</v>
      </c>
      <c r="O37" s="11">
        <v>1543965.4272380001</v>
      </c>
      <c r="P37" s="11">
        <v>6634344.8377759997</v>
      </c>
      <c r="Q37" s="11">
        <v>8208010.7926159995</v>
      </c>
      <c r="R37" s="11">
        <v>898233.103688</v>
      </c>
      <c r="S37" s="11">
        <v>13327429.695224</v>
      </c>
      <c r="T37" s="12">
        <v>451.53465847096089</v>
      </c>
      <c r="U37" s="12">
        <v>80.196928566891089</v>
      </c>
      <c r="AN37" s="13"/>
      <c r="AP37" s="21"/>
    </row>
    <row r="38" spans="2:42" x14ac:dyDescent="0.3">
      <c r="B38" s="27">
        <v>2022</v>
      </c>
      <c r="C38" s="11">
        <v>284525.46493199997</v>
      </c>
      <c r="D38" s="11">
        <v>630940.74424000003</v>
      </c>
      <c r="E38" s="11">
        <v>139329.84246700001</v>
      </c>
      <c r="F38" s="11">
        <v>32727.732369000001</v>
      </c>
      <c r="G38" s="11">
        <v>1131212.5227119999</v>
      </c>
      <c r="H38" s="11">
        <v>624935.02746000001</v>
      </c>
      <c r="I38" s="11">
        <v>2461325.1662150002</v>
      </c>
      <c r="J38" s="11">
        <v>639320.76259099995</v>
      </c>
      <c r="K38" s="11">
        <v>119805.333646</v>
      </c>
      <c r="L38" s="11">
        <v>2002.606325</v>
      </c>
      <c r="M38" s="11">
        <v>6733.9262419999995</v>
      </c>
      <c r="N38" s="11">
        <v>25515.514451999999</v>
      </c>
      <c r="O38" s="11">
        <v>921836.56958000001</v>
      </c>
      <c r="P38" s="11">
        <v>7441119.1465800004</v>
      </c>
      <c r="Q38" s="11">
        <v>8397207.7631790005</v>
      </c>
      <c r="R38" s="11">
        <v>1423014.6366570001</v>
      </c>
      <c r="S38" s="11">
        <v>15884344.996468</v>
      </c>
      <c r="T38" s="12">
        <v>610.21356675389291</v>
      </c>
      <c r="U38" s="12">
        <v>69.647877627963226</v>
      </c>
      <c r="AN38" s="13"/>
      <c r="AP38" s="21"/>
    </row>
    <row r="39" spans="2:42" x14ac:dyDescent="0.3">
      <c r="B39" s="27">
        <v>2023</v>
      </c>
      <c r="C39" s="11">
        <v>286367.13881099998</v>
      </c>
      <c r="D39" s="11">
        <v>332212.35711300001</v>
      </c>
      <c r="E39" s="11">
        <v>94792.796140000006</v>
      </c>
      <c r="F39" s="11">
        <v>37443.683364999997</v>
      </c>
      <c r="G39" s="11">
        <v>1131988.0262229999</v>
      </c>
      <c r="H39" s="11">
        <v>1813970.9016470001</v>
      </c>
      <c r="I39" s="11">
        <v>3188559.3842790001</v>
      </c>
      <c r="J39" s="11">
        <v>425959.37503699999</v>
      </c>
      <c r="K39" s="11">
        <v>131521.047028</v>
      </c>
      <c r="L39" s="11">
        <v>1213.386456</v>
      </c>
      <c r="M39" s="11">
        <v>7533.9097460000003</v>
      </c>
      <c r="N39" s="11">
        <v>21585.430464000001</v>
      </c>
      <c r="O39" s="11">
        <v>867386.70890299999</v>
      </c>
      <c r="P39" s="11">
        <v>7456512.9111799998</v>
      </c>
      <c r="Q39" s="11">
        <v>8354232.3467490003</v>
      </c>
      <c r="R39" s="11">
        <v>1476282.1647099999</v>
      </c>
      <c r="S39" s="11">
        <v>17273329.221101999</v>
      </c>
      <c r="T39" s="12">
        <v>762.15097609331588</v>
      </c>
      <c r="U39" s="12">
        <v>62.83701878159286</v>
      </c>
      <c r="AN39" s="13"/>
      <c r="AP39" s="21"/>
    </row>
    <row r="40" spans="2:42" x14ac:dyDescent="0.3">
      <c r="B40" s="28" t="s">
        <v>70</v>
      </c>
      <c r="C40" s="14">
        <v>307653.00983699999</v>
      </c>
      <c r="D40" s="14">
        <v>316530.47002200002</v>
      </c>
      <c r="E40" s="14">
        <v>96380.025678999998</v>
      </c>
      <c r="F40" s="14">
        <v>30380.231446000002</v>
      </c>
      <c r="G40" s="14">
        <v>1074503.834359</v>
      </c>
      <c r="H40" s="14">
        <v>2626151.897167</v>
      </c>
      <c r="I40" s="14">
        <v>4057099.0337760001</v>
      </c>
      <c r="J40" s="14">
        <v>198087.93018600001</v>
      </c>
      <c r="K40" s="14">
        <v>159423.926699</v>
      </c>
      <c r="L40" s="14">
        <v>3253.9032579999998</v>
      </c>
      <c r="M40" s="14">
        <v>5701.4084970000004</v>
      </c>
      <c r="N40" s="14">
        <v>37411.375579</v>
      </c>
      <c r="O40" s="14">
        <v>920525.38251599995</v>
      </c>
      <c r="P40" s="14">
        <v>7737820.2562659997</v>
      </c>
      <c r="Q40" s="14">
        <v>8704712.3261159994</v>
      </c>
      <c r="R40" s="14">
        <v>1480041.0356940001</v>
      </c>
      <c r="S40" s="14">
        <v>19050963.720980998</v>
      </c>
      <c r="T40" s="15">
        <v>846.01493950500958</v>
      </c>
      <c r="U40" s="15">
        <v>59.026821078573214</v>
      </c>
      <c r="AN40" s="13"/>
      <c r="AP40" s="21"/>
    </row>
    <row r="41" spans="2:42" x14ac:dyDescent="0.3">
      <c r="AN41" s="13"/>
      <c r="AP41" s="21"/>
    </row>
    <row r="42" spans="2:42" x14ac:dyDescent="0.3">
      <c r="Q42" s="6" t="s">
        <v>35</v>
      </c>
      <c r="AN42" s="13"/>
    </row>
    <row r="43" spans="2:42" x14ac:dyDescent="0.3">
      <c r="B43" s="30" t="s">
        <v>20</v>
      </c>
      <c r="C43" s="7" t="s">
        <v>21</v>
      </c>
      <c r="D43" s="7"/>
      <c r="E43" s="7"/>
      <c r="F43" s="7"/>
      <c r="G43" s="7"/>
      <c r="H43" s="7"/>
      <c r="I43" s="7"/>
      <c r="J43" s="7"/>
      <c r="K43" s="7"/>
      <c r="L43" s="7"/>
      <c r="M43" s="7"/>
      <c r="N43" s="7"/>
      <c r="O43" s="7"/>
      <c r="P43" s="7"/>
      <c r="Q43" s="7"/>
      <c r="AN43" s="13"/>
    </row>
    <row r="44" spans="2:42" x14ac:dyDescent="0.3">
      <c r="B44" s="31"/>
      <c r="C44" s="30" t="s">
        <v>53</v>
      </c>
      <c r="D44" s="16" t="s">
        <v>22</v>
      </c>
      <c r="E44" s="17"/>
      <c r="F44" s="17"/>
      <c r="G44" s="17"/>
      <c r="H44" s="18"/>
      <c r="I44" s="7" t="s">
        <v>23</v>
      </c>
      <c r="J44" s="7"/>
      <c r="K44" s="7"/>
      <c r="L44" s="7" t="s">
        <v>55</v>
      </c>
      <c r="M44" s="7"/>
      <c r="N44" s="7"/>
      <c r="O44" s="7" t="s">
        <v>24</v>
      </c>
      <c r="P44" s="7"/>
      <c r="Q44" s="30" t="s">
        <v>25</v>
      </c>
    </row>
    <row r="45" spans="2:42" x14ac:dyDescent="0.3">
      <c r="B45" s="31"/>
      <c r="C45" s="31"/>
      <c r="D45" s="19" t="s">
        <v>26</v>
      </c>
      <c r="E45" s="19"/>
      <c r="F45" s="30" t="s">
        <v>32</v>
      </c>
      <c r="G45" s="30" t="s">
        <v>27</v>
      </c>
      <c r="H45" s="30" t="s">
        <v>28</v>
      </c>
      <c r="I45" s="30" t="s">
        <v>32</v>
      </c>
      <c r="J45" s="30" t="s">
        <v>27</v>
      </c>
      <c r="K45" s="30" t="s">
        <v>28</v>
      </c>
      <c r="L45" s="30" t="s">
        <v>29</v>
      </c>
      <c r="M45" s="30" t="s">
        <v>56</v>
      </c>
      <c r="N45" s="30" t="s">
        <v>15</v>
      </c>
      <c r="O45" s="30" t="s">
        <v>71</v>
      </c>
      <c r="P45" s="30" t="s">
        <v>30</v>
      </c>
      <c r="Q45" s="31"/>
    </row>
    <row r="46" spans="2:42" ht="33" x14ac:dyDescent="0.3">
      <c r="B46" s="31"/>
      <c r="C46" s="31"/>
      <c r="D46" s="20" t="s">
        <v>31</v>
      </c>
      <c r="E46" s="20" t="s">
        <v>30</v>
      </c>
      <c r="F46" s="31"/>
      <c r="G46" s="31"/>
      <c r="H46" s="31"/>
      <c r="I46" s="31"/>
      <c r="J46" s="31"/>
      <c r="K46" s="31"/>
      <c r="L46" s="31"/>
      <c r="M46" s="31"/>
      <c r="N46" s="31"/>
      <c r="O46" s="31"/>
      <c r="P46" s="31"/>
      <c r="Q46" s="31"/>
    </row>
    <row r="47" spans="2:42" x14ac:dyDescent="0.3">
      <c r="B47" s="1"/>
      <c r="C47" s="2">
        <v>-20</v>
      </c>
      <c r="D47" s="2">
        <v>-21</v>
      </c>
      <c r="E47" s="2">
        <v>-22</v>
      </c>
      <c r="F47" s="2">
        <v>-23</v>
      </c>
      <c r="G47" s="2">
        <v>-24</v>
      </c>
      <c r="H47" s="2">
        <v>-25</v>
      </c>
      <c r="I47" s="2">
        <v>-26</v>
      </c>
      <c r="J47" s="2">
        <v>-27</v>
      </c>
      <c r="K47" s="2">
        <v>-28</v>
      </c>
      <c r="L47" s="2">
        <v>-29</v>
      </c>
      <c r="M47" s="2">
        <v>-30</v>
      </c>
      <c r="N47" s="2">
        <v>-31</v>
      </c>
      <c r="O47" s="2">
        <v>-32</v>
      </c>
      <c r="P47" s="2">
        <v>-33</v>
      </c>
      <c r="Q47" s="2">
        <v>-34</v>
      </c>
    </row>
    <row r="48" spans="2:42" x14ac:dyDescent="0.3">
      <c r="B48" s="10">
        <v>1995</v>
      </c>
      <c r="C48" s="11">
        <v>33459.800000000003</v>
      </c>
      <c r="D48" s="11">
        <v>28</v>
      </c>
      <c r="E48" s="11">
        <v>260</v>
      </c>
      <c r="F48" s="11">
        <v>8231.7000000000007</v>
      </c>
      <c r="G48" s="11">
        <v>32970.400000000001</v>
      </c>
      <c r="H48" s="11">
        <v>1085.5</v>
      </c>
      <c r="I48" s="11">
        <v>1251.5</v>
      </c>
      <c r="J48" s="11">
        <v>153319.20000000001</v>
      </c>
      <c r="K48" s="11">
        <v>31085.3</v>
      </c>
      <c r="L48" s="11">
        <f t="shared" ref="L48:L62" si="2">SUM(D48:H48)</f>
        <v>42575.600000000006</v>
      </c>
      <c r="M48" s="11">
        <f>I48+J48+K48</f>
        <v>185656</v>
      </c>
      <c r="N48" s="11">
        <f t="shared" ref="N48:N62" si="3">L48+M48</f>
        <v>228231.6</v>
      </c>
      <c r="O48" s="11">
        <v>14259.5</v>
      </c>
      <c r="P48" s="11">
        <v>2783.7</v>
      </c>
      <c r="Q48" s="11">
        <v>56779</v>
      </c>
    </row>
    <row r="49" spans="2:17" x14ac:dyDescent="0.3">
      <c r="B49" s="10">
        <v>1996</v>
      </c>
      <c r="C49" s="11">
        <v>39237.699999999997</v>
      </c>
      <c r="D49" s="11">
        <v>3.6</v>
      </c>
      <c r="E49" s="11">
        <v>949.9</v>
      </c>
      <c r="F49" s="11">
        <v>10868.6</v>
      </c>
      <c r="G49" s="11">
        <v>35515.699999999997</v>
      </c>
      <c r="H49" s="11">
        <v>1529.1</v>
      </c>
      <c r="I49" s="11">
        <v>2033.2</v>
      </c>
      <c r="J49" s="11">
        <v>174997.8</v>
      </c>
      <c r="K49" s="11">
        <v>36008.800000000003</v>
      </c>
      <c r="L49" s="11">
        <f t="shared" si="2"/>
        <v>48866.899999999994</v>
      </c>
      <c r="M49" s="11">
        <f t="shared" ref="M49:M62" si="4">I49+J49+K49</f>
        <v>213039.8</v>
      </c>
      <c r="N49" s="11">
        <f t="shared" si="3"/>
        <v>261906.69999999998</v>
      </c>
      <c r="O49" s="11">
        <v>26208.3</v>
      </c>
      <c r="P49" s="11">
        <v>1986.5</v>
      </c>
      <c r="Q49" s="11">
        <v>60457.2</v>
      </c>
    </row>
    <row r="50" spans="2:17" x14ac:dyDescent="0.3">
      <c r="B50" s="10">
        <v>1997</v>
      </c>
      <c r="C50" s="11">
        <v>44368.4</v>
      </c>
      <c r="D50" s="11">
        <v>1.7</v>
      </c>
      <c r="E50" s="11">
        <v>737.2</v>
      </c>
      <c r="F50" s="11">
        <v>9847</v>
      </c>
      <c r="G50" s="11">
        <v>40107.800000000003</v>
      </c>
      <c r="H50" s="11">
        <v>2010.5</v>
      </c>
      <c r="I50" s="11">
        <v>3881.4</v>
      </c>
      <c r="J50" s="11">
        <v>202406.3</v>
      </c>
      <c r="K50" s="11">
        <v>43254.8</v>
      </c>
      <c r="L50" s="11">
        <f t="shared" si="2"/>
        <v>52704.200000000004</v>
      </c>
      <c r="M50" s="11">
        <f t="shared" si="4"/>
        <v>249542.5</v>
      </c>
      <c r="N50" s="11">
        <f t="shared" si="3"/>
        <v>302246.7</v>
      </c>
      <c r="O50" s="11">
        <v>24170.9</v>
      </c>
      <c r="P50" s="11">
        <v>3237.6</v>
      </c>
      <c r="Q50" s="11">
        <v>68767</v>
      </c>
    </row>
    <row r="51" spans="2:17" x14ac:dyDescent="0.3">
      <c r="B51" s="10">
        <v>1998</v>
      </c>
      <c r="C51" s="11">
        <v>50219.7</v>
      </c>
      <c r="D51" s="11">
        <v>2.4</v>
      </c>
      <c r="E51" s="11">
        <v>627.1</v>
      </c>
      <c r="F51" s="11">
        <v>10396.9</v>
      </c>
      <c r="G51" s="11">
        <v>44470</v>
      </c>
      <c r="H51" s="11">
        <v>1736</v>
      </c>
      <c r="I51" s="11">
        <v>1248.5999999999999</v>
      </c>
      <c r="J51" s="11">
        <v>219905.8</v>
      </c>
      <c r="K51" s="11">
        <v>61073.8</v>
      </c>
      <c r="L51" s="11">
        <f t="shared" si="2"/>
        <v>57232.4</v>
      </c>
      <c r="M51" s="11">
        <f t="shared" si="4"/>
        <v>282228.2</v>
      </c>
      <c r="N51" s="11">
        <f t="shared" si="3"/>
        <v>339460.60000000003</v>
      </c>
      <c r="O51" s="11">
        <v>28413.200000000001</v>
      </c>
      <c r="P51" s="11">
        <v>3625.7</v>
      </c>
      <c r="Q51" s="11">
        <v>79963.600000000006</v>
      </c>
    </row>
    <row r="52" spans="2:17" x14ac:dyDescent="0.3">
      <c r="B52" s="10">
        <v>1999</v>
      </c>
      <c r="C52" s="11">
        <v>51570.8</v>
      </c>
      <c r="D52" s="11">
        <v>124.7</v>
      </c>
      <c r="E52" s="11">
        <v>658.6</v>
      </c>
      <c r="F52" s="11">
        <v>11603.2</v>
      </c>
      <c r="G52" s="11">
        <v>50058.8</v>
      </c>
      <c r="H52" s="11">
        <v>1687.7</v>
      </c>
      <c r="I52" s="11">
        <v>1063.3</v>
      </c>
      <c r="J52" s="11">
        <v>249521.8</v>
      </c>
      <c r="K52" s="11">
        <v>74984.800000000003</v>
      </c>
      <c r="L52" s="11">
        <f t="shared" si="2"/>
        <v>64133</v>
      </c>
      <c r="M52" s="11">
        <f t="shared" si="4"/>
        <v>325569.89999999997</v>
      </c>
      <c r="N52" s="11">
        <f t="shared" si="3"/>
        <v>389702.89999999997</v>
      </c>
      <c r="O52" s="11">
        <v>32833.1</v>
      </c>
      <c r="P52" s="11">
        <v>4380.7</v>
      </c>
      <c r="Q52" s="11">
        <v>92367.9</v>
      </c>
    </row>
    <row r="53" spans="2:17" x14ac:dyDescent="0.3">
      <c r="B53" s="10">
        <v>2000</v>
      </c>
      <c r="C53" s="11">
        <v>51807.7</v>
      </c>
      <c r="D53" s="11">
        <v>161.5</v>
      </c>
      <c r="E53" s="11">
        <v>387.9</v>
      </c>
      <c r="F53" s="11">
        <v>12392.7</v>
      </c>
      <c r="G53" s="11">
        <v>55788.4</v>
      </c>
      <c r="H53" s="11">
        <v>1711.1</v>
      </c>
      <c r="I53" s="11">
        <v>763.7</v>
      </c>
      <c r="J53" s="11">
        <v>286191.90000000002</v>
      </c>
      <c r="K53" s="11">
        <v>88268.6</v>
      </c>
      <c r="L53" s="11">
        <f t="shared" si="2"/>
        <v>70441.600000000006</v>
      </c>
      <c r="M53" s="11">
        <f t="shared" si="4"/>
        <v>375224.20000000007</v>
      </c>
      <c r="N53" s="11">
        <f t="shared" si="3"/>
        <v>445665.80000000005</v>
      </c>
      <c r="O53" s="11">
        <v>66643.199999999997</v>
      </c>
      <c r="P53" s="11">
        <v>5951.8</v>
      </c>
      <c r="Q53" s="11">
        <v>107612.6</v>
      </c>
    </row>
    <row r="54" spans="2:17" x14ac:dyDescent="0.3">
      <c r="B54" s="10">
        <v>2001</v>
      </c>
      <c r="C54" s="11">
        <v>44520</v>
      </c>
      <c r="D54" s="11">
        <v>27</v>
      </c>
      <c r="E54" s="11">
        <v>526</v>
      </c>
      <c r="F54" s="11">
        <v>24985</v>
      </c>
      <c r="G54" s="11">
        <v>56665</v>
      </c>
      <c r="H54" s="11">
        <v>2170</v>
      </c>
      <c r="I54" s="11">
        <v>1321</v>
      </c>
      <c r="J54" s="11">
        <v>328516</v>
      </c>
      <c r="K54" s="11">
        <v>104611</v>
      </c>
      <c r="L54" s="11">
        <f t="shared" si="2"/>
        <v>84373</v>
      </c>
      <c r="M54" s="11">
        <f t="shared" si="4"/>
        <v>434448</v>
      </c>
      <c r="N54" s="11">
        <f t="shared" si="3"/>
        <v>518821</v>
      </c>
      <c r="O54" s="11">
        <v>57815.5</v>
      </c>
      <c r="P54" s="11">
        <v>4916</v>
      </c>
      <c r="Q54" s="11">
        <v>115082.7</v>
      </c>
    </row>
    <row r="55" spans="2:17" x14ac:dyDescent="0.3">
      <c r="B55" s="10">
        <v>2002</v>
      </c>
      <c r="C55" s="11">
        <v>51769.8</v>
      </c>
      <c r="D55" s="11">
        <v>42.2</v>
      </c>
      <c r="E55" s="11">
        <v>1812.6</v>
      </c>
      <c r="F55" s="11">
        <v>12839.3</v>
      </c>
      <c r="G55" s="11">
        <v>64052.4</v>
      </c>
      <c r="H55" s="11">
        <v>1629.8</v>
      </c>
      <c r="I55" s="11">
        <v>1670.7</v>
      </c>
      <c r="J55" s="11">
        <v>371033.5</v>
      </c>
      <c r="K55" s="11">
        <v>120147.9</v>
      </c>
      <c r="L55" s="11">
        <f t="shared" si="2"/>
        <v>80376.3</v>
      </c>
      <c r="M55" s="11">
        <f t="shared" si="4"/>
        <v>492852.1</v>
      </c>
      <c r="N55" s="11">
        <f t="shared" si="3"/>
        <v>573228.4</v>
      </c>
      <c r="O55" s="11">
        <v>40920</v>
      </c>
      <c r="P55" s="11">
        <v>2825.8</v>
      </c>
      <c r="Q55" s="11">
        <v>119281.7</v>
      </c>
    </row>
    <row r="56" spans="2:17" x14ac:dyDescent="0.3">
      <c r="B56" s="10">
        <v>2003</v>
      </c>
      <c r="C56" s="11">
        <v>75196.899999999994</v>
      </c>
      <c r="D56" s="11">
        <v>28.7</v>
      </c>
      <c r="E56" s="11">
        <v>621.6</v>
      </c>
      <c r="F56" s="11">
        <v>14805.8</v>
      </c>
      <c r="G56" s="11">
        <v>76014.2</v>
      </c>
      <c r="H56" s="11">
        <v>2651.4</v>
      </c>
      <c r="I56" s="11">
        <v>1604.4</v>
      </c>
      <c r="J56" s="11">
        <v>419111.3</v>
      </c>
      <c r="K56" s="11">
        <v>136386</v>
      </c>
      <c r="L56" s="11">
        <f t="shared" si="2"/>
        <v>94121.699999999983</v>
      </c>
      <c r="M56" s="11">
        <f t="shared" si="4"/>
        <v>557101.69999999995</v>
      </c>
      <c r="N56" s="11">
        <f t="shared" si="3"/>
        <v>651223.39999999991</v>
      </c>
      <c r="O56" s="11">
        <v>36182.9</v>
      </c>
      <c r="P56" s="11">
        <v>4982.8</v>
      </c>
      <c r="Q56" s="11">
        <v>117464.2</v>
      </c>
    </row>
    <row r="57" spans="2:17" x14ac:dyDescent="0.3">
      <c r="B57" s="10">
        <v>2004</v>
      </c>
      <c r="C57" s="11">
        <v>77220.3</v>
      </c>
      <c r="D57" s="11">
        <v>228.8</v>
      </c>
      <c r="E57" s="11">
        <v>913</v>
      </c>
      <c r="F57" s="11">
        <v>17105.7</v>
      </c>
      <c r="G57" s="11">
        <v>88776.9</v>
      </c>
      <c r="H57" s="11">
        <v>3876</v>
      </c>
      <c r="I57" s="11">
        <v>2666.5</v>
      </c>
      <c r="J57" s="11">
        <v>499511</v>
      </c>
      <c r="K57" s="11">
        <v>179440</v>
      </c>
      <c r="L57" s="11">
        <f t="shared" si="2"/>
        <v>110900.4</v>
      </c>
      <c r="M57" s="11">
        <f t="shared" si="4"/>
        <v>681617.5</v>
      </c>
      <c r="N57" s="11">
        <f t="shared" si="3"/>
        <v>792517.9</v>
      </c>
      <c r="O57" s="11">
        <v>33945.5</v>
      </c>
      <c r="P57" s="11">
        <v>7582.6</v>
      </c>
      <c r="Q57" s="11">
        <v>116793.4</v>
      </c>
    </row>
    <row r="58" spans="2:17" x14ac:dyDescent="0.3">
      <c r="B58" s="10">
        <v>2005</v>
      </c>
      <c r="C58" s="11">
        <v>110928.2</v>
      </c>
      <c r="D58" s="11">
        <v>272.10000000000002</v>
      </c>
      <c r="E58" s="11">
        <v>1000</v>
      </c>
      <c r="F58" s="11">
        <v>23746.3</v>
      </c>
      <c r="G58" s="11">
        <v>116619.5</v>
      </c>
      <c r="H58" s="11">
        <v>3443.6</v>
      </c>
      <c r="I58" s="11">
        <v>3287.9</v>
      </c>
      <c r="J58" s="11">
        <v>592229.9</v>
      </c>
      <c r="K58" s="11">
        <v>204975.4</v>
      </c>
      <c r="L58" s="11">
        <f t="shared" si="2"/>
        <v>145081.5</v>
      </c>
      <c r="M58" s="11">
        <f t="shared" si="4"/>
        <v>800493.20000000007</v>
      </c>
      <c r="N58" s="11">
        <f t="shared" si="3"/>
        <v>945574.70000000007</v>
      </c>
      <c r="O58" s="11">
        <v>60224.1</v>
      </c>
      <c r="P58" s="11">
        <v>11511.1</v>
      </c>
      <c r="Q58" s="11">
        <v>147277.4</v>
      </c>
    </row>
    <row r="59" spans="2:17" x14ac:dyDescent="0.3">
      <c r="B59" s="10">
        <v>2006</v>
      </c>
      <c r="C59" s="11">
        <v>136834.5</v>
      </c>
      <c r="D59" s="11">
        <v>190.6</v>
      </c>
      <c r="E59" s="11">
        <v>2403.5</v>
      </c>
      <c r="F59" s="11">
        <v>30697.200000000001</v>
      </c>
      <c r="G59" s="11">
        <v>124656.8</v>
      </c>
      <c r="H59" s="11">
        <v>3188.4</v>
      </c>
      <c r="I59" s="11">
        <v>2728.4</v>
      </c>
      <c r="J59" s="11">
        <v>733579.8</v>
      </c>
      <c r="K59" s="11">
        <v>223957.4</v>
      </c>
      <c r="L59" s="11">
        <f t="shared" si="2"/>
        <v>161136.5</v>
      </c>
      <c r="M59" s="11">
        <f t="shared" si="4"/>
        <v>960265.60000000009</v>
      </c>
      <c r="N59" s="11">
        <f t="shared" si="3"/>
        <v>1121402.1000000001</v>
      </c>
      <c r="O59" s="11">
        <v>104694.1</v>
      </c>
      <c r="P59" s="11">
        <v>22734.9</v>
      </c>
      <c r="Q59" s="11">
        <v>174353.9</v>
      </c>
    </row>
    <row r="60" spans="2:17" x14ac:dyDescent="0.3">
      <c r="B60" s="10">
        <v>2007</v>
      </c>
      <c r="C60" s="11">
        <v>168505.7</v>
      </c>
      <c r="D60" s="11">
        <v>230.9</v>
      </c>
      <c r="E60" s="11">
        <v>2778</v>
      </c>
      <c r="F60" s="11">
        <v>34398.9</v>
      </c>
      <c r="G60" s="11">
        <v>119406.6</v>
      </c>
      <c r="H60" s="11">
        <v>2945.6</v>
      </c>
      <c r="I60" s="11">
        <v>4346.8</v>
      </c>
      <c r="J60" s="11">
        <v>881150.4</v>
      </c>
      <c r="K60" s="11">
        <v>262104.4</v>
      </c>
      <c r="L60" s="11">
        <f t="shared" si="2"/>
        <v>159760.00000000003</v>
      </c>
      <c r="M60" s="11">
        <f t="shared" si="4"/>
        <v>1147601.6000000001</v>
      </c>
      <c r="N60" s="11">
        <f t="shared" si="3"/>
        <v>1307361.6000000001</v>
      </c>
      <c r="O60" s="11">
        <v>87368.6</v>
      </c>
      <c r="P60" s="11">
        <v>14382.5</v>
      </c>
      <c r="Q60" s="11">
        <v>213081.2</v>
      </c>
    </row>
    <row r="61" spans="2:17" x14ac:dyDescent="0.3">
      <c r="B61" s="10">
        <v>2008</v>
      </c>
      <c r="C61" s="11">
        <v>183183.5</v>
      </c>
      <c r="D61" s="11">
        <v>362.1</v>
      </c>
      <c r="E61" s="11">
        <v>2706</v>
      </c>
      <c r="F61" s="11">
        <v>23296.799999999999</v>
      </c>
      <c r="G61" s="11">
        <v>122284.6</v>
      </c>
      <c r="H61" s="11">
        <v>5037.1000000000004</v>
      </c>
      <c r="I61" s="11">
        <v>4087.1</v>
      </c>
      <c r="J61" s="11">
        <v>1004871</v>
      </c>
      <c r="K61" s="11">
        <v>247922.6</v>
      </c>
      <c r="L61" s="11">
        <f t="shared" si="2"/>
        <v>153686.6</v>
      </c>
      <c r="M61" s="11">
        <f t="shared" si="4"/>
        <v>1256880.7</v>
      </c>
      <c r="N61" s="11">
        <f t="shared" si="3"/>
        <v>1410567.3</v>
      </c>
      <c r="O61" s="11">
        <v>107053.6</v>
      </c>
      <c r="P61" s="11">
        <v>17888.599999999999</v>
      </c>
      <c r="Q61" s="11">
        <v>229246.9</v>
      </c>
    </row>
    <row r="62" spans="2:17" x14ac:dyDescent="0.3">
      <c r="B62" s="10">
        <v>2009</v>
      </c>
      <c r="C62" s="11">
        <v>191016.56588506</v>
      </c>
      <c r="D62" s="11">
        <v>902.01124700000003</v>
      </c>
      <c r="E62" s="11">
        <v>4221.8495380000004</v>
      </c>
      <c r="F62" s="11">
        <v>20396.101353999999</v>
      </c>
      <c r="G62" s="11">
        <v>154848.67629953998</v>
      </c>
      <c r="H62" s="11">
        <v>3914.4866746799999</v>
      </c>
      <c r="I62" s="11">
        <v>7062.6694310000003</v>
      </c>
      <c r="J62" s="11">
        <v>1200044.9814422198</v>
      </c>
      <c r="K62" s="11">
        <v>281495.06567857001</v>
      </c>
      <c r="L62" s="11">
        <f t="shared" si="2"/>
        <v>184283.12511321998</v>
      </c>
      <c r="M62" s="11">
        <f t="shared" si="4"/>
        <v>1488602.7165517898</v>
      </c>
      <c r="N62" s="11">
        <f t="shared" si="3"/>
        <v>1672885.8416650097</v>
      </c>
      <c r="O62" s="11">
        <v>88998.142045999994</v>
      </c>
      <c r="P62" s="11">
        <v>14331.30792605</v>
      </c>
      <c r="Q62" s="11">
        <v>263124.03901312</v>
      </c>
    </row>
    <row r="63" spans="2:17" x14ac:dyDescent="0.3">
      <c r="B63" s="10">
        <v>2010</v>
      </c>
      <c r="C63" s="11">
        <v>237814.23119133001</v>
      </c>
      <c r="D63" s="11">
        <v>45.739044</v>
      </c>
      <c r="E63" s="11">
        <v>6874.3718680000002</v>
      </c>
      <c r="F63" s="11">
        <v>34606.598850000002</v>
      </c>
      <c r="G63" s="11">
        <v>190637.45708431001</v>
      </c>
      <c r="H63" s="11">
        <v>3816.6978234500002</v>
      </c>
      <c r="I63" s="11">
        <v>14851.427102000001</v>
      </c>
      <c r="J63" s="11">
        <v>1405808.1163388798</v>
      </c>
      <c r="K63" s="11">
        <v>298336.61211756995</v>
      </c>
      <c r="L63" s="11">
        <v>235980.86466976002</v>
      </c>
      <c r="M63" s="11">
        <v>1718996.1555584497</v>
      </c>
      <c r="N63" s="11">
        <v>1954977.0202282099</v>
      </c>
      <c r="O63" s="11">
        <v>99473.40473496</v>
      </c>
      <c r="P63" s="11">
        <v>13351.333156999999</v>
      </c>
      <c r="Q63" s="11">
        <v>261120.73504976003</v>
      </c>
    </row>
    <row r="64" spans="2:17" x14ac:dyDescent="0.3">
      <c r="B64" s="10">
        <v>2011</v>
      </c>
      <c r="C64" s="11">
        <v>313333.94735729002</v>
      </c>
      <c r="D64" s="11">
        <v>3488.9434999999999</v>
      </c>
      <c r="E64" s="11">
        <v>6367.2215841200004</v>
      </c>
      <c r="F64" s="11">
        <v>33690.905612000002</v>
      </c>
      <c r="G64" s="11">
        <v>195834.54940590999</v>
      </c>
      <c r="H64" s="11">
        <v>4069.0016652100003</v>
      </c>
      <c r="I64" s="11">
        <v>30839.874040999999</v>
      </c>
      <c r="J64" s="11">
        <v>1753895.6395587302</v>
      </c>
      <c r="K64" s="11">
        <v>332998.29225832003</v>
      </c>
      <c r="L64" s="11">
        <v>243450.62176723999</v>
      </c>
      <c r="M64" s="11">
        <v>2117733.80585805</v>
      </c>
      <c r="N64" s="11">
        <v>2361184.4276252901</v>
      </c>
      <c r="O64" s="11">
        <v>147274.85873742</v>
      </c>
      <c r="P64" s="11">
        <v>19742.455763000002</v>
      </c>
      <c r="Q64" s="11">
        <v>316141.20617408998</v>
      </c>
    </row>
    <row r="65" spans="2:37" x14ac:dyDescent="0.3">
      <c r="B65" s="10">
        <v>2012</v>
      </c>
      <c r="C65" s="11">
        <v>375919.96378296003</v>
      </c>
      <c r="D65" s="11">
        <v>76.217860999999999</v>
      </c>
      <c r="E65" s="11">
        <v>14788.530949</v>
      </c>
      <c r="F65" s="11">
        <v>25398.269741</v>
      </c>
      <c r="G65" s="11">
        <v>198496.37636562</v>
      </c>
      <c r="H65" s="11">
        <v>4975.7886408300001</v>
      </c>
      <c r="I65" s="11">
        <v>54400.880961999996</v>
      </c>
      <c r="J65" s="11">
        <v>2143136.0478909397</v>
      </c>
      <c r="K65" s="11">
        <v>356947.86398654</v>
      </c>
      <c r="L65" s="11">
        <v>243735.18355744999</v>
      </c>
      <c r="M65" s="11">
        <v>2554484.7928394801</v>
      </c>
      <c r="N65" s="11">
        <v>2798219.9763969295</v>
      </c>
      <c r="O65" s="11">
        <v>142491.58905400001</v>
      </c>
      <c r="P65" s="11">
        <v>75460.243059999993</v>
      </c>
      <c r="Q65" s="11">
        <v>365278.15825704002</v>
      </c>
    </row>
    <row r="66" spans="2:37" x14ac:dyDescent="0.3">
      <c r="B66" s="10">
        <v>2013</v>
      </c>
      <c r="C66" s="11">
        <v>444945.34358799999</v>
      </c>
      <c r="D66" s="11">
        <v>540.36555499999997</v>
      </c>
      <c r="E66" s="11">
        <v>21780.427785</v>
      </c>
      <c r="F66" s="11">
        <v>24753.805259000001</v>
      </c>
      <c r="G66" s="11">
        <v>219966.11463600001</v>
      </c>
      <c r="H66" s="11">
        <v>5712.7497839999996</v>
      </c>
      <c r="I66" s="11">
        <v>26421.690363000002</v>
      </c>
      <c r="J66" s="11">
        <v>2574214.8218040001</v>
      </c>
      <c r="K66" s="11">
        <v>379757.42664299998</v>
      </c>
      <c r="L66" s="11">
        <v>272753.46301900002</v>
      </c>
      <c r="M66" s="11">
        <v>2980393.9388100002</v>
      </c>
      <c r="N66" s="11">
        <v>3253147.4018290001</v>
      </c>
      <c r="O66" s="11">
        <v>127460.457776</v>
      </c>
      <c r="P66" s="11">
        <v>111980.77602799999</v>
      </c>
      <c r="Q66" s="11">
        <v>390732.42699000001</v>
      </c>
    </row>
    <row r="67" spans="2:37" x14ac:dyDescent="0.3">
      <c r="B67" s="27">
        <v>2014</v>
      </c>
      <c r="C67" s="11">
        <v>528661.20057500002</v>
      </c>
      <c r="D67" s="11">
        <v>112.123091</v>
      </c>
      <c r="E67" s="11">
        <v>11517.006342000001</v>
      </c>
      <c r="F67" s="11">
        <v>34440.774079000003</v>
      </c>
      <c r="G67" s="11">
        <v>282721.579662</v>
      </c>
      <c r="H67" s="11">
        <v>10666.997073</v>
      </c>
      <c r="I67" s="11">
        <v>30513.405896</v>
      </c>
      <c r="J67" s="11">
        <v>2848402.4431059998</v>
      </c>
      <c r="K67" s="11">
        <v>422601.203546</v>
      </c>
      <c r="L67" s="11">
        <v>339458.480247</v>
      </c>
      <c r="M67" s="11">
        <v>3301517.0525480001</v>
      </c>
      <c r="N67" s="11">
        <v>3640975.5327949999</v>
      </c>
      <c r="O67" s="11">
        <v>145315.09222799999</v>
      </c>
      <c r="P67" s="11">
        <v>138442.73864600001</v>
      </c>
      <c r="Q67" s="11">
        <v>402545.44967</v>
      </c>
    </row>
    <row r="68" spans="2:37" x14ac:dyDescent="0.3">
      <c r="B68" s="27" t="s">
        <v>63</v>
      </c>
      <c r="C68" s="11">
        <v>608898.18880400003</v>
      </c>
      <c r="D68" s="11">
        <v>856.70523600000001</v>
      </c>
      <c r="E68" s="11">
        <v>8682.6245820000004</v>
      </c>
      <c r="F68" s="11">
        <v>44182.403229000003</v>
      </c>
      <c r="G68" s="11">
        <v>326926.09243800002</v>
      </c>
      <c r="H68" s="11">
        <v>8645.1935020000001</v>
      </c>
      <c r="I68" s="11">
        <v>29149.971084000001</v>
      </c>
      <c r="J68" s="11">
        <v>3342224.174625</v>
      </c>
      <c r="K68" s="11">
        <v>529750.24810500001</v>
      </c>
      <c r="L68" s="11">
        <v>389293.01898700005</v>
      </c>
      <c r="M68" s="11">
        <v>3901124.3938140003</v>
      </c>
      <c r="N68" s="11">
        <v>4290417.4128010003</v>
      </c>
      <c r="O68" s="11">
        <v>182212.48928899999</v>
      </c>
      <c r="P68" s="11">
        <v>195717.287732</v>
      </c>
      <c r="Q68" s="11">
        <v>421276.66947899997</v>
      </c>
    </row>
    <row r="69" spans="2:37" x14ac:dyDescent="0.3">
      <c r="B69" s="27">
        <v>2016</v>
      </c>
      <c r="C69" s="11">
        <v>716962.86334799998</v>
      </c>
      <c r="D69" s="11">
        <v>161.366758</v>
      </c>
      <c r="E69" s="11">
        <v>8761.4407179999998</v>
      </c>
      <c r="F69" s="11">
        <v>41661.257098000002</v>
      </c>
      <c r="G69" s="11">
        <v>347005.04802799999</v>
      </c>
      <c r="H69" s="11">
        <v>7563.243289</v>
      </c>
      <c r="I69" s="11">
        <v>16418.933058999999</v>
      </c>
      <c r="J69" s="11">
        <v>4046934.6173160002</v>
      </c>
      <c r="K69" s="11">
        <v>609583.67457699997</v>
      </c>
      <c r="L69" s="11">
        <v>405152.35589100001</v>
      </c>
      <c r="M69" s="11">
        <v>4672937.2249520002</v>
      </c>
      <c r="N69" s="11">
        <v>5078089.5808429997</v>
      </c>
      <c r="O69" s="11">
        <v>206130.60893799999</v>
      </c>
      <c r="P69" s="11">
        <v>212373.567977</v>
      </c>
      <c r="Q69" s="11">
        <v>469024.87011399999</v>
      </c>
    </row>
    <row r="70" spans="2:37" x14ac:dyDescent="0.3">
      <c r="B70" s="27">
        <v>2017</v>
      </c>
      <c r="C70" s="11">
        <v>850930.67463799997</v>
      </c>
      <c r="D70" s="11">
        <v>477.96702399999998</v>
      </c>
      <c r="E70" s="11">
        <v>15715.128919000001</v>
      </c>
      <c r="F70" s="11">
        <v>46842.981834999999</v>
      </c>
      <c r="G70" s="11">
        <v>353875.85444899998</v>
      </c>
      <c r="H70" s="11">
        <v>8910.0276379999996</v>
      </c>
      <c r="I70" s="11">
        <v>27972.985511999999</v>
      </c>
      <c r="J70" s="11">
        <v>4872014.04146</v>
      </c>
      <c r="K70" s="11">
        <v>666883.52991200006</v>
      </c>
      <c r="L70" s="11">
        <v>425821.95986499998</v>
      </c>
      <c r="M70" s="11">
        <v>5566870.5568840001</v>
      </c>
      <c r="N70" s="11">
        <v>5992692.5167490002</v>
      </c>
      <c r="O70" s="11">
        <v>254942.47219500001</v>
      </c>
      <c r="P70" s="11">
        <v>162385.30609</v>
      </c>
      <c r="Q70" s="11">
        <v>563888.24479499995</v>
      </c>
    </row>
    <row r="71" spans="2:37" x14ac:dyDescent="0.3">
      <c r="B71" s="27">
        <v>2018</v>
      </c>
      <c r="C71" s="11">
        <v>1002593.653971</v>
      </c>
      <c r="D71" s="11">
        <v>635.24401499999999</v>
      </c>
      <c r="E71" s="11">
        <v>21861.460306000001</v>
      </c>
      <c r="F71" s="11">
        <v>45295.475180000001</v>
      </c>
      <c r="G71" s="11">
        <v>357679.50911699998</v>
      </c>
      <c r="H71" s="11">
        <v>36075.269109000001</v>
      </c>
      <c r="I71" s="11">
        <v>75433.189547999995</v>
      </c>
      <c r="J71" s="11">
        <v>5596536.3281625099</v>
      </c>
      <c r="K71" s="11">
        <v>760696.09458799998</v>
      </c>
      <c r="L71" s="11">
        <v>461546.957727</v>
      </c>
      <c r="M71" s="11">
        <v>6432665.61229851</v>
      </c>
      <c r="N71" s="11">
        <v>6894212.5700255102</v>
      </c>
      <c r="O71" s="11">
        <v>268771.40602900001</v>
      </c>
      <c r="P71" s="11">
        <v>173813.216139</v>
      </c>
      <c r="Q71" s="11">
        <v>706273.53905000002</v>
      </c>
    </row>
    <row r="72" spans="2:37" x14ac:dyDescent="0.3">
      <c r="B72" s="27">
        <v>2019</v>
      </c>
      <c r="C72" s="11">
        <v>1126850.2085579999</v>
      </c>
      <c r="D72" s="11">
        <v>495.37037900000001</v>
      </c>
      <c r="E72" s="11">
        <v>16544.388902999999</v>
      </c>
      <c r="F72" s="11">
        <v>43876.439713</v>
      </c>
      <c r="G72" s="11">
        <v>371203.44584900001</v>
      </c>
      <c r="H72" s="11">
        <v>10286.989917000001</v>
      </c>
      <c r="I72" s="11">
        <v>71845.568522999994</v>
      </c>
      <c r="J72" s="11">
        <v>6047242.9210959999</v>
      </c>
      <c r="K72" s="11">
        <v>782939.213414</v>
      </c>
      <c r="L72" s="11">
        <v>442406.63476099999</v>
      </c>
      <c r="M72" s="11">
        <v>6902027.7030330002</v>
      </c>
      <c r="N72" s="11">
        <v>7344434.3377940003</v>
      </c>
      <c r="O72" s="11">
        <v>294479.37987499998</v>
      </c>
      <c r="P72" s="11">
        <v>187305.227155</v>
      </c>
      <c r="Q72" s="11">
        <v>788029.79282700003</v>
      </c>
    </row>
    <row r="73" spans="2:37" x14ac:dyDescent="0.3">
      <c r="B73" s="27">
        <v>2020</v>
      </c>
      <c r="C73" s="11">
        <v>1258772.9017749999</v>
      </c>
      <c r="D73" s="11">
        <v>2027.9047190000001</v>
      </c>
      <c r="E73" s="11">
        <v>19735.920257000002</v>
      </c>
      <c r="F73" s="11">
        <v>50645.182453000001</v>
      </c>
      <c r="G73" s="11">
        <v>536109.64976070006</v>
      </c>
      <c r="H73" s="11">
        <v>15497.906278</v>
      </c>
      <c r="I73" s="11">
        <v>69628.495335</v>
      </c>
      <c r="J73" s="11">
        <v>7318638.2492957301</v>
      </c>
      <c r="K73" s="11">
        <v>961001.045942</v>
      </c>
      <c r="L73" s="11">
        <v>624016.56346770003</v>
      </c>
      <c r="M73" s="11">
        <v>8349267.7905727299</v>
      </c>
      <c r="N73" s="11">
        <v>8973284.354040429</v>
      </c>
      <c r="O73" s="11">
        <v>455176.69056199997</v>
      </c>
      <c r="P73" s="11">
        <v>197971.911578</v>
      </c>
      <c r="Q73" s="11">
        <v>840232.17095699999</v>
      </c>
    </row>
    <row r="74" spans="2:37" x14ac:dyDescent="0.3">
      <c r="B74" s="27">
        <v>2021</v>
      </c>
      <c r="C74" s="11">
        <v>1452953.4764159999</v>
      </c>
      <c r="D74" s="11">
        <v>2060.446688</v>
      </c>
      <c r="E74" s="11">
        <v>22339.300660000001</v>
      </c>
      <c r="F74" s="11">
        <v>47706.279560000003</v>
      </c>
      <c r="G74" s="11">
        <v>675440.35351599997</v>
      </c>
      <c r="H74" s="11">
        <v>24169.638203999999</v>
      </c>
      <c r="I74" s="11">
        <v>122396.71255500001</v>
      </c>
      <c r="J74" s="11">
        <v>8179009.8938840004</v>
      </c>
      <c r="K74" s="11">
        <v>1163757.2084629999</v>
      </c>
      <c r="L74" s="11">
        <v>771716.01862799993</v>
      </c>
      <c r="M74" s="11">
        <v>9465163.8149020001</v>
      </c>
      <c r="N74" s="11">
        <v>10236879.833529999</v>
      </c>
      <c r="O74" s="11">
        <v>550927.49966900004</v>
      </c>
      <c r="P74" s="11">
        <v>159540.07487000001</v>
      </c>
      <c r="Q74" s="11">
        <v>927128.81073763</v>
      </c>
    </row>
    <row r="75" spans="2:37" x14ac:dyDescent="0.3">
      <c r="B75" s="27">
        <v>2022</v>
      </c>
      <c r="C75" s="11">
        <v>1785316.8376559999</v>
      </c>
      <c r="D75" s="11">
        <v>2188.8288990000001</v>
      </c>
      <c r="E75" s="11">
        <v>16819.902195999999</v>
      </c>
      <c r="F75" s="11">
        <v>60761.592230000002</v>
      </c>
      <c r="G75" s="11">
        <v>711543.79582600005</v>
      </c>
      <c r="H75" s="11">
        <v>57658.729982999997</v>
      </c>
      <c r="I75" s="11">
        <v>128037.31028600001</v>
      </c>
      <c r="J75" s="11">
        <v>9043455.2148030009</v>
      </c>
      <c r="K75" s="11">
        <v>2038383.3977602799</v>
      </c>
      <c r="L75" s="11">
        <v>848972.84913400002</v>
      </c>
      <c r="M75" s="11">
        <v>11209875.922849281</v>
      </c>
      <c r="N75" s="11">
        <v>12058848.771983281</v>
      </c>
      <c r="O75" s="11">
        <v>362071.42832800001</v>
      </c>
      <c r="P75" s="11">
        <v>272432.29093168251</v>
      </c>
      <c r="Q75" s="11">
        <v>1405675.667569</v>
      </c>
    </row>
    <row r="76" spans="2:37" x14ac:dyDescent="0.3">
      <c r="B76" s="27">
        <v>2023</v>
      </c>
      <c r="C76" s="11">
        <v>1871976.4706919999</v>
      </c>
      <c r="D76" s="11">
        <v>12289.024948</v>
      </c>
      <c r="E76" s="11">
        <v>10875.529512999999</v>
      </c>
      <c r="F76" s="11">
        <v>79151.766808</v>
      </c>
      <c r="G76" s="11">
        <v>757898.32492699998</v>
      </c>
      <c r="H76" s="11">
        <v>42112.015325</v>
      </c>
      <c r="I76" s="11">
        <v>614474.06605799997</v>
      </c>
      <c r="J76" s="11">
        <v>9827026.1951727606</v>
      </c>
      <c r="K76" s="11">
        <v>1963542.7866991202</v>
      </c>
      <c r="L76" s="11">
        <v>902326.66152100009</v>
      </c>
      <c r="M76" s="11">
        <v>12405043.047929881</v>
      </c>
      <c r="N76" s="11">
        <v>13307369.709450882</v>
      </c>
      <c r="O76" s="11">
        <v>265126.012216</v>
      </c>
      <c r="P76" s="11">
        <v>165423.389375</v>
      </c>
      <c r="Q76" s="11">
        <v>1663433.639369</v>
      </c>
    </row>
    <row r="77" spans="2:37" x14ac:dyDescent="0.3">
      <c r="B77" s="28" t="s">
        <v>70</v>
      </c>
      <c r="C77" s="14">
        <v>2145164.382156</v>
      </c>
      <c r="D77" s="14">
        <v>12633.468934</v>
      </c>
      <c r="E77" s="14">
        <v>10270.105310000001</v>
      </c>
      <c r="F77" s="14">
        <v>69969.744940999997</v>
      </c>
      <c r="G77" s="14">
        <v>874468.04041000002</v>
      </c>
      <c r="H77" s="14">
        <v>41528.054939000001</v>
      </c>
      <c r="I77" s="14">
        <v>1065702.047634</v>
      </c>
      <c r="J77" s="14">
        <v>10735000.158112001</v>
      </c>
      <c r="K77" s="14">
        <v>1950107.627265</v>
      </c>
      <c r="L77" s="14">
        <v>1008869.4145340001</v>
      </c>
      <c r="M77" s="14">
        <v>13750809.833011001</v>
      </c>
      <c r="N77" s="14">
        <v>14759679.247545002</v>
      </c>
      <c r="O77" s="14">
        <v>286066.37862899998</v>
      </c>
      <c r="P77" s="14">
        <v>142821.10013100001</v>
      </c>
      <c r="Q77" s="14">
        <v>1717232.61252</v>
      </c>
      <c r="AH77" s="21"/>
      <c r="AI77" s="21"/>
      <c r="AJ77" s="21"/>
      <c r="AK77" s="21"/>
    </row>
    <row r="78" spans="2:37" ht="7.15" customHeight="1" x14ac:dyDescent="0.3">
      <c r="AH78" s="21"/>
      <c r="AI78" s="21"/>
      <c r="AJ78" s="21"/>
      <c r="AK78" s="21"/>
    </row>
    <row r="79" spans="2:37" ht="68.25" customHeight="1" x14ac:dyDescent="0.3">
      <c r="B79" s="33" t="s">
        <v>67</v>
      </c>
      <c r="C79" s="33"/>
      <c r="D79" s="33"/>
      <c r="E79" s="33"/>
      <c r="F79" s="33"/>
      <c r="G79" s="33"/>
      <c r="H79" s="33"/>
      <c r="I79" s="33"/>
      <c r="J79" s="33"/>
      <c r="K79" s="33"/>
      <c r="L79" s="33"/>
      <c r="M79" s="33"/>
      <c r="N79" s="33"/>
      <c r="O79" s="33"/>
      <c r="P79" s="33"/>
      <c r="Q79" s="33"/>
      <c r="R79" s="33"/>
      <c r="S79" s="33"/>
      <c r="T79" s="33"/>
      <c r="U79" s="33"/>
    </row>
    <row r="80" spans="2:37" x14ac:dyDescent="0.3">
      <c r="B80" s="4" t="s">
        <v>19</v>
      </c>
    </row>
    <row r="81" spans="2:21" ht="30" customHeight="1" x14ac:dyDescent="0.3">
      <c r="B81" s="32" t="s">
        <v>49</v>
      </c>
      <c r="C81" s="32"/>
      <c r="D81" s="32"/>
      <c r="E81" s="32"/>
      <c r="F81" s="32"/>
      <c r="G81" s="32"/>
      <c r="H81" s="32"/>
      <c r="I81" s="32"/>
      <c r="J81" s="32"/>
      <c r="K81" s="32"/>
      <c r="L81" s="32"/>
      <c r="M81" s="32"/>
      <c r="N81" s="32"/>
      <c r="O81" s="32"/>
      <c r="P81" s="32"/>
      <c r="Q81" s="32"/>
      <c r="R81" s="32"/>
      <c r="S81" s="32"/>
      <c r="T81" s="32"/>
      <c r="U81" s="32"/>
    </row>
    <row r="82" spans="2:21" x14ac:dyDescent="0.3">
      <c r="B82" s="4" t="s">
        <v>50</v>
      </c>
    </row>
    <row r="83" spans="2:21" ht="15" customHeight="1" x14ac:dyDescent="0.3">
      <c r="B83" s="4" t="s">
        <v>64</v>
      </c>
    </row>
    <row r="84" spans="2:21" ht="45" customHeight="1" x14ac:dyDescent="0.3">
      <c r="B84" s="32" t="s">
        <v>58</v>
      </c>
      <c r="C84" s="32"/>
      <c r="D84" s="32"/>
      <c r="E84" s="32"/>
      <c r="F84" s="32"/>
      <c r="G84" s="32"/>
      <c r="H84" s="32"/>
      <c r="I84" s="32"/>
      <c r="J84" s="32"/>
      <c r="K84" s="32"/>
      <c r="L84" s="32"/>
      <c r="M84" s="32"/>
      <c r="N84" s="32"/>
      <c r="O84" s="32"/>
      <c r="P84" s="32"/>
      <c r="Q84" s="32"/>
      <c r="R84" s="32"/>
      <c r="S84" s="32"/>
      <c r="T84" s="32"/>
      <c r="U84" s="32"/>
    </row>
    <row r="85" spans="2:21" x14ac:dyDescent="0.3">
      <c r="B85" s="4" t="s">
        <v>65</v>
      </c>
    </row>
    <row r="86" spans="2:21" x14ac:dyDescent="0.3">
      <c r="B86" s="4" t="s">
        <v>72</v>
      </c>
    </row>
    <row r="87" spans="2:21" x14ac:dyDescent="0.3">
      <c r="B87" s="4" t="s">
        <v>73</v>
      </c>
    </row>
    <row r="89" spans="2:21" x14ac:dyDescent="0.3">
      <c r="B89" s="4" t="s">
        <v>68</v>
      </c>
    </row>
  </sheetData>
  <mergeCells count="31">
    <mergeCell ref="B84:U84"/>
    <mergeCell ref="B79:U79"/>
    <mergeCell ref="B81:U81"/>
    <mergeCell ref="Q44:Q46"/>
    <mergeCell ref="I45:I46"/>
    <mergeCell ref="C44:C46"/>
    <mergeCell ref="B43:B46"/>
    <mergeCell ref="U7:U9"/>
    <mergeCell ref="K8:K9"/>
    <mergeCell ref="R7:R9"/>
    <mergeCell ref="H45:H46"/>
    <mergeCell ref="O45:O46"/>
    <mergeCell ref="J45:J46"/>
    <mergeCell ref="Q8:Q9"/>
    <mergeCell ref="M45:M46"/>
    <mergeCell ref="O8:O9"/>
    <mergeCell ref="S7:S9"/>
    <mergeCell ref="T7:T9"/>
    <mergeCell ref="K45:K46"/>
    <mergeCell ref="N45:N46"/>
    <mergeCell ref="P45:P46"/>
    <mergeCell ref="P8:P9"/>
    <mergeCell ref="B6:B9"/>
    <mergeCell ref="C7:C9"/>
    <mergeCell ref="D7:D9"/>
    <mergeCell ref="L45:L46"/>
    <mergeCell ref="F7:F9"/>
    <mergeCell ref="G7:G9"/>
    <mergeCell ref="E7:E9"/>
    <mergeCell ref="F45:F46"/>
    <mergeCell ref="G45:G46"/>
  </mergeCells>
  <pageMargins left="0"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4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U43"/>
  <sheetViews>
    <sheetView tabSelected="1" topLeftCell="A16" zoomScale="85" zoomScaleNormal="85" workbookViewId="0">
      <selection activeCell="C44" sqref="C44"/>
    </sheetView>
  </sheetViews>
  <sheetFormatPr defaultColWidth="9.140625" defaultRowHeight="16.5" x14ac:dyDescent="0.3"/>
  <cols>
    <col min="1" max="1" width="4.28515625" style="4" customWidth="1"/>
    <col min="2" max="2" width="9.7109375" style="4" customWidth="1"/>
    <col min="3" max="3" width="8.5703125" style="4" customWidth="1"/>
    <col min="4" max="4" width="8.42578125" style="4" bestFit="1" customWidth="1"/>
    <col min="5" max="5" width="8" style="4" customWidth="1"/>
    <col min="6" max="6" width="12.5703125" style="4" customWidth="1"/>
    <col min="7" max="7" width="7.28515625" style="4" bestFit="1" customWidth="1"/>
    <col min="8" max="8" width="13" style="4" customWidth="1"/>
    <col min="9" max="9" width="10.7109375" style="4" customWidth="1"/>
    <col min="10" max="10" width="7.28515625" style="4" bestFit="1" customWidth="1"/>
    <col min="11" max="11" width="9.85546875" style="4" bestFit="1" customWidth="1"/>
    <col min="12" max="12" width="8.42578125" style="4" bestFit="1" customWidth="1"/>
    <col min="13" max="13" width="7.5703125" style="4" bestFit="1" customWidth="1"/>
    <col min="14" max="14" width="11.42578125" style="4" customWidth="1"/>
    <col min="15" max="15" width="8.42578125" style="4" bestFit="1" customWidth="1"/>
    <col min="16" max="16" width="11.28515625" style="4" customWidth="1"/>
    <col min="17" max="17" width="10.7109375" style="4" customWidth="1"/>
    <col min="18" max="18" width="10" style="4" customWidth="1"/>
    <col min="19" max="19" width="12.28515625" style="4" customWidth="1"/>
    <col min="20" max="20" width="9.140625" style="4"/>
    <col min="21" max="21" width="9.85546875" style="4" bestFit="1" customWidth="1"/>
    <col min="22" max="16384" width="9.140625" style="4"/>
  </cols>
  <sheetData>
    <row r="2" spans="2:21" ht="18.75" x14ac:dyDescent="0.3">
      <c r="B2" s="5" t="s">
        <v>33</v>
      </c>
    </row>
    <row r="4" spans="2:21" x14ac:dyDescent="0.3">
      <c r="S4" s="6" t="s">
        <v>35</v>
      </c>
    </row>
    <row r="5" spans="2:21" s="8" customFormat="1" x14ac:dyDescent="0.25">
      <c r="B5" s="30" t="s">
        <v>0</v>
      </c>
      <c r="C5" s="7" t="s">
        <v>1</v>
      </c>
      <c r="D5" s="7"/>
      <c r="E5" s="7"/>
      <c r="F5" s="7"/>
      <c r="G5" s="7"/>
      <c r="H5" s="7"/>
      <c r="I5" s="7"/>
      <c r="J5" s="7"/>
      <c r="K5" s="22" t="s">
        <v>21</v>
      </c>
      <c r="L5" s="23"/>
      <c r="M5" s="23"/>
      <c r="N5" s="23"/>
      <c r="O5" s="23"/>
      <c r="P5" s="23"/>
      <c r="Q5" s="23"/>
      <c r="R5" s="24"/>
      <c r="S5" s="30" t="s">
        <v>44</v>
      </c>
    </row>
    <row r="6" spans="2:21" s="8" customFormat="1" x14ac:dyDescent="0.25">
      <c r="B6" s="31"/>
      <c r="C6" s="19" t="s">
        <v>36</v>
      </c>
      <c r="D6" s="19"/>
      <c r="E6" s="19" t="s">
        <v>39</v>
      </c>
      <c r="F6" s="19"/>
      <c r="G6" s="19"/>
      <c r="H6" s="19"/>
      <c r="I6" s="19"/>
      <c r="J6" s="19"/>
      <c r="K6" s="19" t="s">
        <v>36</v>
      </c>
      <c r="L6" s="19"/>
      <c r="M6" s="19" t="s">
        <v>39</v>
      </c>
      <c r="N6" s="19"/>
      <c r="O6" s="19"/>
      <c r="P6" s="19"/>
      <c r="Q6" s="19"/>
      <c r="R6" s="19"/>
      <c r="S6" s="31"/>
    </row>
    <row r="7" spans="2:21" s="8" customFormat="1" ht="50.25" customHeight="1" x14ac:dyDescent="0.25">
      <c r="B7" s="31"/>
      <c r="C7" s="20" t="s">
        <v>38</v>
      </c>
      <c r="D7" s="20" t="s">
        <v>37</v>
      </c>
      <c r="E7" s="20" t="s">
        <v>40</v>
      </c>
      <c r="F7" s="20" t="s">
        <v>41</v>
      </c>
      <c r="G7" s="20" t="s">
        <v>57</v>
      </c>
      <c r="H7" s="20" t="s">
        <v>42</v>
      </c>
      <c r="I7" s="20" t="s">
        <v>59</v>
      </c>
      <c r="J7" s="20" t="s">
        <v>43</v>
      </c>
      <c r="K7" s="20" t="s">
        <v>38</v>
      </c>
      <c r="L7" s="20" t="s">
        <v>37</v>
      </c>
      <c r="M7" s="20" t="s">
        <v>40</v>
      </c>
      <c r="N7" s="20" t="s">
        <v>41</v>
      </c>
      <c r="O7" s="20" t="s">
        <v>57</v>
      </c>
      <c r="P7" s="20" t="s">
        <v>42</v>
      </c>
      <c r="Q7" s="20" t="s">
        <v>59</v>
      </c>
      <c r="R7" s="20" t="s">
        <v>25</v>
      </c>
      <c r="S7" s="31"/>
    </row>
    <row r="8" spans="2:21" x14ac:dyDescent="0.3">
      <c r="B8" s="1"/>
      <c r="C8" s="2">
        <v>-1</v>
      </c>
      <c r="D8" s="2">
        <v>-2</v>
      </c>
      <c r="E8" s="2">
        <v>-3</v>
      </c>
      <c r="F8" s="2">
        <v>-4</v>
      </c>
      <c r="G8" s="2">
        <v>-5</v>
      </c>
      <c r="H8" s="2">
        <v>-6</v>
      </c>
      <c r="I8" s="2">
        <v>-7</v>
      </c>
      <c r="J8" s="2">
        <v>-8</v>
      </c>
      <c r="K8" s="2">
        <v>-9</v>
      </c>
      <c r="L8" s="2">
        <v>-10</v>
      </c>
      <c r="M8" s="2">
        <v>-11</v>
      </c>
      <c r="N8" s="2">
        <v>-12</v>
      </c>
      <c r="O8" s="2">
        <v>-13</v>
      </c>
      <c r="P8" s="2">
        <v>-14</v>
      </c>
      <c r="Q8" s="2">
        <v>-15</v>
      </c>
      <c r="R8" s="2">
        <v>-16</v>
      </c>
      <c r="S8" s="2">
        <v>-17</v>
      </c>
    </row>
    <row r="9" spans="2:21" x14ac:dyDescent="0.3">
      <c r="B9" s="10">
        <v>1995</v>
      </c>
      <c r="C9" s="11">
        <v>3095.9</v>
      </c>
      <c r="D9" s="11">
        <v>27903.200000000001</v>
      </c>
      <c r="E9" s="25" t="s">
        <v>60</v>
      </c>
      <c r="F9" s="25" t="s">
        <v>60</v>
      </c>
      <c r="G9" s="11">
        <v>6256.8</v>
      </c>
      <c r="H9" s="11">
        <v>30533.7</v>
      </c>
      <c r="I9" s="11">
        <v>8349.6</v>
      </c>
      <c r="J9" s="11">
        <v>3621.5</v>
      </c>
      <c r="K9" s="11">
        <v>5657.4</v>
      </c>
      <c r="L9" s="11">
        <v>31221.599999999999</v>
      </c>
      <c r="M9" s="11">
        <v>639.1</v>
      </c>
      <c r="N9" s="11">
        <v>15666.7</v>
      </c>
      <c r="O9" s="11">
        <v>6264.3</v>
      </c>
      <c r="P9" s="11">
        <v>11955.500000000002</v>
      </c>
      <c r="Q9" s="11">
        <v>1123.4000000000001</v>
      </c>
      <c r="R9" s="11">
        <v>7232.7</v>
      </c>
      <c r="S9" s="11">
        <f t="shared" ref="S9:S23" si="0">SUM(K9:R9)</f>
        <v>79760.7</v>
      </c>
      <c r="U9" s="13"/>
    </row>
    <row r="10" spans="2:21" x14ac:dyDescent="0.3">
      <c r="B10" s="10">
        <v>1996</v>
      </c>
      <c r="C10" s="11">
        <v>1923.8</v>
      </c>
      <c r="D10" s="11">
        <v>26673.4</v>
      </c>
      <c r="E10" s="25" t="s">
        <v>60</v>
      </c>
      <c r="F10" s="25" t="s">
        <v>60</v>
      </c>
      <c r="G10" s="11">
        <v>3948.9</v>
      </c>
      <c r="H10" s="11">
        <v>35576.9</v>
      </c>
      <c r="I10" s="11">
        <v>9015.4000000000015</v>
      </c>
      <c r="J10" s="11">
        <v>3935</v>
      </c>
      <c r="K10" s="11">
        <v>6106</v>
      </c>
      <c r="L10" s="11">
        <v>28771.7</v>
      </c>
      <c r="M10" s="11">
        <v>245.3</v>
      </c>
      <c r="N10" s="11">
        <v>13150.4</v>
      </c>
      <c r="O10" s="11">
        <v>5743.7</v>
      </c>
      <c r="P10" s="11">
        <v>13832.1</v>
      </c>
      <c r="Q10" s="11">
        <v>5464.5999999999995</v>
      </c>
      <c r="R10" s="11">
        <v>7759.6</v>
      </c>
      <c r="S10" s="11">
        <f t="shared" si="0"/>
        <v>81073.400000000009</v>
      </c>
      <c r="U10" s="13"/>
    </row>
    <row r="11" spans="2:21" x14ac:dyDescent="0.3">
      <c r="B11" s="10">
        <v>1997</v>
      </c>
      <c r="C11" s="11">
        <v>5738.4</v>
      </c>
      <c r="D11" s="11">
        <v>36078.300000000003</v>
      </c>
      <c r="E11" s="25" t="s">
        <v>60</v>
      </c>
      <c r="F11" s="11">
        <v>507.1</v>
      </c>
      <c r="G11" s="11">
        <v>1877.1</v>
      </c>
      <c r="H11" s="11">
        <v>46161.5</v>
      </c>
      <c r="I11" s="11">
        <v>7817.2999999999993</v>
      </c>
      <c r="J11" s="11">
        <v>4901.3999999999996</v>
      </c>
      <c r="K11" s="11">
        <v>7757.3</v>
      </c>
      <c r="L11" s="11">
        <v>35589.300000000003</v>
      </c>
      <c r="M11" s="25" t="s">
        <v>60</v>
      </c>
      <c r="N11" s="11">
        <v>22843.599999999999</v>
      </c>
      <c r="O11" s="11">
        <v>3158</v>
      </c>
      <c r="P11" s="11">
        <v>19047.599999999999</v>
      </c>
      <c r="Q11" s="11">
        <v>4471.3999999999996</v>
      </c>
      <c r="R11" s="11">
        <v>10213.9</v>
      </c>
      <c r="S11" s="11">
        <f t="shared" si="0"/>
        <v>103081.1</v>
      </c>
      <c r="U11" s="13"/>
    </row>
    <row r="12" spans="2:21" x14ac:dyDescent="0.3">
      <c r="B12" s="10">
        <v>1998</v>
      </c>
      <c r="C12" s="11">
        <v>6649.1</v>
      </c>
      <c r="D12" s="11">
        <v>25796.1</v>
      </c>
      <c r="E12" s="25" t="s">
        <v>60</v>
      </c>
      <c r="F12" s="11">
        <v>904.6</v>
      </c>
      <c r="G12" s="11">
        <v>5455.1</v>
      </c>
      <c r="H12" s="11">
        <v>49344.700000000004</v>
      </c>
      <c r="I12" s="11">
        <v>11408.9</v>
      </c>
      <c r="J12" s="11">
        <v>3906.1</v>
      </c>
      <c r="K12" s="11">
        <v>6879.5</v>
      </c>
      <c r="L12" s="11">
        <v>22803</v>
      </c>
      <c r="M12" s="25" t="s">
        <v>60</v>
      </c>
      <c r="N12" s="11">
        <v>29634.1</v>
      </c>
      <c r="O12" s="11">
        <v>5927.4</v>
      </c>
      <c r="P12" s="11">
        <v>22182.3</v>
      </c>
      <c r="Q12" s="11">
        <v>4156.4000000000005</v>
      </c>
      <c r="R12" s="11">
        <v>11881.9</v>
      </c>
      <c r="S12" s="11">
        <f t="shared" si="0"/>
        <v>103464.59999999999</v>
      </c>
      <c r="U12" s="13"/>
    </row>
    <row r="13" spans="2:21" x14ac:dyDescent="0.3">
      <c r="B13" s="10">
        <v>1999</v>
      </c>
      <c r="C13" s="11">
        <v>6381.7</v>
      </c>
      <c r="D13" s="11">
        <v>25254</v>
      </c>
      <c r="E13" s="25" t="s">
        <v>60</v>
      </c>
      <c r="F13" s="11">
        <v>1145.5</v>
      </c>
      <c r="G13" s="11">
        <v>3903.3</v>
      </c>
      <c r="H13" s="11">
        <v>49059.299999999996</v>
      </c>
      <c r="I13" s="11">
        <v>10162.299999999999</v>
      </c>
      <c r="J13" s="11">
        <v>3876</v>
      </c>
      <c r="K13" s="11">
        <v>6584.5</v>
      </c>
      <c r="L13" s="11">
        <v>15481.1</v>
      </c>
      <c r="M13" s="25" t="s">
        <v>60</v>
      </c>
      <c r="N13" s="11">
        <v>36582.1</v>
      </c>
      <c r="O13" s="11">
        <v>4907.3999999999996</v>
      </c>
      <c r="P13" s="11">
        <v>19697.599999999999</v>
      </c>
      <c r="Q13" s="11">
        <v>2364</v>
      </c>
      <c r="R13" s="11">
        <v>14165.4</v>
      </c>
      <c r="S13" s="11">
        <f t="shared" si="0"/>
        <v>99782.099999999991</v>
      </c>
      <c r="U13" s="13"/>
    </row>
    <row r="14" spans="2:21" x14ac:dyDescent="0.3">
      <c r="B14" s="10">
        <v>2000</v>
      </c>
      <c r="C14" s="11">
        <v>9188.5</v>
      </c>
      <c r="D14" s="11">
        <v>25129.7</v>
      </c>
      <c r="E14" s="25" t="s">
        <v>60</v>
      </c>
      <c r="F14" s="11">
        <v>2442</v>
      </c>
      <c r="G14" s="11">
        <v>4941.3</v>
      </c>
      <c r="H14" s="11">
        <v>54260.7</v>
      </c>
      <c r="I14" s="11">
        <v>26719.3</v>
      </c>
      <c r="J14" s="11">
        <v>4594.3999999999996</v>
      </c>
      <c r="K14" s="11">
        <v>7258.6</v>
      </c>
      <c r="L14" s="11">
        <v>27107</v>
      </c>
      <c r="M14" s="25" t="s">
        <v>60</v>
      </c>
      <c r="N14" s="11">
        <v>45459.8</v>
      </c>
      <c r="O14" s="11">
        <v>4685.5</v>
      </c>
      <c r="P14" s="11">
        <v>20654.400000000001</v>
      </c>
      <c r="Q14" s="11">
        <v>2649.1</v>
      </c>
      <c r="R14" s="11">
        <v>19461.5</v>
      </c>
      <c r="S14" s="11">
        <f t="shared" si="0"/>
        <v>127275.9</v>
      </c>
      <c r="U14" s="13"/>
    </row>
    <row r="15" spans="2:21" x14ac:dyDescent="0.3">
      <c r="B15" s="10">
        <v>2001</v>
      </c>
      <c r="C15" s="11">
        <v>10861.000198199999</v>
      </c>
      <c r="D15" s="11">
        <v>28402.038138600001</v>
      </c>
      <c r="E15" s="25" t="s">
        <v>60</v>
      </c>
      <c r="F15" s="11">
        <v>5526.5467188000002</v>
      </c>
      <c r="G15" s="11">
        <v>911.74419690000002</v>
      </c>
      <c r="H15" s="11">
        <v>65435.229832199999</v>
      </c>
      <c r="I15" s="11">
        <v>60143.815672199999</v>
      </c>
      <c r="J15" s="11">
        <v>6034.4479511999998</v>
      </c>
      <c r="K15" s="11">
        <v>7703.7586965</v>
      </c>
      <c r="L15" s="11">
        <v>40658.555662799998</v>
      </c>
      <c r="M15" s="11">
        <v>1397.3805</v>
      </c>
      <c r="N15" s="11">
        <v>64402.751960100002</v>
      </c>
      <c r="O15" s="11">
        <v>3401.4104544000002</v>
      </c>
      <c r="P15" s="11">
        <v>28838.952441599999</v>
      </c>
      <c r="Q15" s="11">
        <v>3044.2399986</v>
      </c>
      <c r="R15" s="11">
        <v>27867.7729941</v>
      </c>
      <c r="S15" s="11">
        <f t="shared" si="0"/>
        <v>177314.82270810002</v>
      </c>
      <c r="U15" s="13"/>
    </row>
    <row r="16" spans="2:21" x14ac:dyDescent="0.3">
      <c r="B16" s="10">
        <v>2002</v>
      </c>
      <c r="C16" s="11">
        <v>8073.1106299749999</v>
      </c>
      <c r="D16" s="11">
        <v>23798.1</v>
      </c>
      <c r="E16" s="25" t="s">
        <v>60</v>
      </c>
      <c r="F16" s="11">
        <v>357.11198865</v>
      </c>
      <c r="G16" s="11">
        <v>1691.5087124250001</v>
      </c>
      <c r="H16" s="11">
        <v>74490.255797174992</v>
      </c>
      <c r="I16" s="11">
        <v>57352.977226075003</v>
      </c>
      <c r="J16" s="11">
        <v>5881.2604194249998</v>
      </c>
      <c r="K16" s="11">
        <v>8463.4</v>
      </c>
      <c r="L16" s="11">
        <v>23483.5</v>
      </c>
      <c r="M16" s="25" t="s">
        <v>60</v>
      </c>
      <c r="N16" s="11">
        <v>60231.3</v>
      </c>
      <c r="O16" s="11">
        <v>10082.799999999999</v>
      </c>
      <c r="P16" s="11">
        <v>33184.300000000003</v>
      </c>
      <c r="Q16" s="11">
        <v>4233.3</v>
      </c>
      <c r="R16" s="11">
        <v>31965.7</v>
      </c>
      <c r="S16" s="11">
        <f t="shared" si="0"/>
        <v>171644.30000000002</v>
      </c>
      <c r="U16" s="13"/>
    </row>
    <row r="17" spans="2:21" x14ac:dyDescent="0.3">
      <c r="B17" s="10">
        <v>2003</v>
      </c>
      <c r="C17" s="11">
        <v>7951.5503562144004</v>
      </c>
      <c r="D17" s="11">
        <v>33020.811438305602</v>
      </c>
      <c r="E17" s="25" t="s">
        <v>60</v>
      </c>
      <c r="F17" s="11">
        <v>371.72427255600002</v>
      </c>
      <c r="G17" s="11">
        <v>471.0962667892</v>
      </c>
      <c r="H17" s="11">
        <v>84133.683848510409</v>
      </c>
      <c r="I17" s="11">
        <v>44841.237488837396</v>
      </c>
      <c r="J17" s="11">
        <v>2879.1019933779999</v>
      </c>
      <c r="K17" s="11">
        <v>7453.2</v>
      </c>
      <c r="L17" s="11">
        <v>19258</v>
      </c>
      <c r="M17" s="25" t="s">
        <v>60</v>
      </c>
      <c r="N17" s="11">
        <v>60003.4</v>
      </c>
      <c r="O17" s="11">
        <v>4598.6000000000004</v>
      </c>
      <c r="P17" s="11">
        <v>44286.600000000006</v>
      </c>
      <c r="Q17" s="11">
        <v>4982</v>
      </c>
      <c r="R17" s="11">
        <v>33087.199999999997</v>
      </c>
      <c r="S17" s="11">
        <f t="shared" si="0"/>
        <v>173669</v>
      </c>
      <c r="U17" s="13"/>
    </row>
    <row r="18" spans="2:21" x14ac:dyDescent="0.3">
      <c r="B18" s="10">
        <v>2004</v>
      </c>
      <c r="C18" s="11">
        <v>9525.7660383800012</v>
      </c>
      <c r="D18" s="11">
        <v>44887.655643875005</v>
      </c>
      <c r="E18" s="25" t="s">
        <v>60</v>
      </c>
      <c r="F18" s="11">
        <v>985.98120638000023</v>
      </c>
      <c r="G18" s="11">
        <v>1721.5264316050002</v>
      </c>
      <c r="H18" s="11">
        <v>107689.08908994999</v>
      </c>
      <c r="I18" s="11">
        <v>53648.407554849997</v>
      </c>
      <c r="J18" s="11">
        <v>8597.7121520599994</v>
      </c>
      <c r="K18" s="11">
        <v>8367.9428761500003</v>
      </c>
      <c r="L18" s="11">
        <v>31550.823590475</v>
      </c>
      <c r="M18" s="25" t="s">
        <v>60</v>
      </c>
      <c r="N18" s="11">
        <v>83749.889748055022</v>
      </c>
      <c r="O18" s="11">
        <v>9507.504411295</v>
      </c>
      <c r="P18" s="11">
        <v>48628.948450215008</v>
      </c>
      <c r="Q18" s="11">
        <v>1784.5461322750002</v>
      </c>
      <c r="R18" s="11">
        <v>43466.482908635</v>
      </c>
      <c r="S18" s="11">
        <f t="shared" si="0"/>
        <v>227056.13811710002</v>
      </c>
      <c r="U18" s="13"/>
    </row>
    <row r="19" spans="2:21" x14ac:dyDescent="0.3">
      <c r="B19" s="10">
        <v>2005</v>
      </c>
      <c r="C19" s="11">
        <v>8438.1570482447987</v>
      </c>
      <c r="D19" s="11">
        <v>76750.894777248788</v>
      </c>
      <c r="E19" s="11">
        <v>765.87900000000002</v>
      </c>
      <c r="F19" s="11">
        <v>3080.1122915783999</v>
      </c>
      <c r="G19" s="11">
        <v>1528.3570887712001</v>
      </c>
      <c r="H19" s="11">
        <v>120455.82269935562</v>
      </c>
      <c r="I19" s="11">
        <v>82537.389810673601</v>
      </c>
      <c r="J19" s="11">
        <v>3837.0073266740005</v>
      </c>
      <c r="K19" s="11">
        <v>6184.4010344912003</v>
      </c>
      <c r="L19" s="11">
        <v>60674.413445524791</v>
      </c>
      <c r="M19" s="11">
        <v>21.773531501200001</v>
      </c>
      <c r="N19" s="11">
        <v>128455.77574648401</v>
      </c>
      <c r="O19" s="11">
        <v>3238.0627854987997</v>
      </c>
      <c r="P19" s="11">
        <v>54692.648268384801</v>
      </c>
      <c r="Q19" s="11">
        <v>2113.9147798468002</v>
      </c>
      <c r="R19" s="11">
        <v>42012.630450814788</v>
      </c>
      <c r="S19" s="11">
        <f t="shared" si="0"/>
        <v>297393.62004254636</v>
      </c>
      <c r="U19" s="13"/>
    </row>
    <row r="20" spans="2:21" x14ac:dyDescent="0.3">
      <c r="B20" s="10">
        <v>2006</v>
      </c>
      <c r="C20" s="11">
        <v>14781.745202988799</v>
      </c>
      <c r="D20" s="11">
        <v>38968.148127724788</v>
      </c>
      <c r="E20" s="11">
        <v>1306.8532215808</v>
      </c>
      <c r="F20" s="11">
        <v>14016.645656422401</v>
      </c>
      <c r="G20" s="11">
        <v>20685.538702163201</v>
      </c>
      <c r="H20" s="11">
        <v>133747.44955775363</v>
      </c>
      <c r="I20" s="11">
        <v>109451.05444312959</v>
      </c>
      <c r="J20" s="11">
        <v>13955.766035372795</v>
      </c>
      <c r="K20" s="11">
        <v>6891.9637294848008</v>
      </c>
      <c r="L20" s="11">
        <v>76071.480096876781</v>
      </c>
      <c r="M20" s="25" t="s">
        <v>60</v>
      </c>
      <c r="N20" s="11">
        <v>137764.59324994561</v>
      </c>
      <c r="O20" s="11">
        <v>2747.9728903552</v>
      </c>
      <c r="P20" s="11">
        <v>54671.780026905588</v>
      </c>
      <c r="Q20" s="11">
        <v>5902.7415385792001</v>
      </c>
      <c r="R20" s="11">
        <v>62862.669414988814</v>
      </c>
      <c r="S20" s="11">
        <f t="shared" si="0"/>
        <v>346913.20094713604</v>
      </c>
      <c r="U20" s="13"/>
    </row>
    <row r="21" spans="2:21" x14ac:dyDescent="0.3">
      <c r="B21" s="10">
        <v>2007</v>
      </c>
      <c r="C21" s="11">
        <v>18219.473851592396</v>
      </c>
      <c r="D21" s="11">
        <v>51410.014389108001</v>
      </c>
      <c r="E21" s="11">
        <v>1396.5405930198001</v>
      </c>
      <c r="F21" s="11">
        <v>10582.7759676768</v>
      </c>
      <c r="G21" s="11">
        <v>1708.0541811204</v>
      </c>
      <c r="H21" s="11">
        <v>151055.74121036337</v>
      </c>
      <c r="I21" s="11">
        <v>153425.27477123516</v>
      </c>
      <c r="J21" s="11">
        <v>26121.157986623399</v>
      </c>
      <c r="K21" s="11">
        <v>7623.6537281292103</v>
      </c>
      <c r="L21" s="11">
        <v>110338.99311923877</v>
      </c>
      <c r="M21" s="11">
        <v>10.889661262199999</v>
      </c>
      <c r="N21" s="11">
        <v>122894.35213663561</v>
      </c>
      <c r="O21" s="11">
        <v>19267.301752765798</v>
      </c>
      <c r="P21" s="11">
        <v>73796.830587995399</v>
      </c>
      <c r="Q21" s="11">
        <v>4695.7837542155994</v>
      </c>
      <c r="R21" s="11">
        <v>75291.228208322398</v>
      </c>
      <c r="S21" s="11">
        <f t="shared" si="0"/>
        <v>413919.03294856497</v>
      </c>
      <c r="U21" s="13"/>
    </row>
    <row r="22" spans="2:21" x14ac:dyDescent="0.3">
      <c r="B22" s="10">
        <v>2008</v>
      </c>
      <c r="C22" s="11">
        <v>29813.1606183246</v>
      </c>
      <c r="D22" s="11">
        <v>22172.855720199001</v>
      </c>
      <c r="E22" s="11">
        <v>1453.3222533066</v>
      </c>
      <c r="F22" s="11">
        <v>7193.3445342683999</v>
      </c>
      <c r="G22" s="11">
        <v>4740.8463527696003</v>
      </c>
      <c r="H22" s="11">
        <v>169637.44722662302</v>
      </c>
      <c r="I22" s="11">
        <v>145520.95145510419</v>
      </c>
      <c r="J22" s="11">
        <v>23402.886056204195</v>
      </c>
      <c r="K22" s="11">
        <v>10956.087812294798</v>
      </c>
      <c r="L22" s="11">
        <v>96952.63764364399</v>
      </c>
      <c r="M22" s="11">
        <v>19573.185399999998</v>
      </c>
      <c r="N22" s="11">
        <v>108301.720963691</v>
      </c>
      <c r="O22" s="11">
        <v>23778.625821079797</v>
      </c>
      <c r="P22" s="11">
        <v>65703.738054610396</v>
      </c>
      <c r="Q22" s="11">
        <v>3946.9114524878005</v>
      </c>
      <c r="R22" s="11">
        <v>74721.907068991801</v>
      </c>
      <c r="S22" s="11">
        <f t="shared" si="0"/>
        <v>403934.81421679957</v>
      </c>
      <c r="U22" s="13"/>
    </row>
    <row r="23" spans="2:21" x14ac:dyDescent="0.3">
      <c r="B23" s="10">
        <v>2009</v>
      </c>
      <c r="C23" s="11">
        <v>28712.569398843199</v>
      </c>
      <c r="D23" s="11">
        <v>60625.401669086808</v>
      </c>
      <c r="E23" s="11">
        <v>1842.7746630747999</v>
      </c>
      <c r="F23" s="11">
        <v>1058.4925340236</v>
      </c>
      <c r="G23" s="11">
        <v>149.2000373656</v>
      </c>
      <c r="H23" s="11">
        <v>148659.5145697064</v>
      </c>
      <c r="I23" s="11">
        <v>128230.25849808719</v>
      </c>
      <c r="J23" s="11">
        <v>5177.4086638404005</v>
      </c>
      <c r="K23" s="11">
        <v>19445.966476450798</v>
      </c>
      <c r="L23" s="11">
        <v>73447.047722755189</v>
      </c>
      <c r="M23" s="25" t="s">
        <v>60</v>
      </c>
      <c r="N23" s="11">
        <v>75167.980237334385</v>
      </c>
      <c r="O23" s="11">
        <v>19167.7987143916</v>
      </c>
      <c r="P23" s="11">
        <v>67431.899609292392</v>
      </c>
      <c r="Q23" s="11">
        <v>6822.4044636383996</v>
      </c>
      <c r="R23" s="11">
        <v>112972.52281016519</v>
      </c>
      <c r="S23" s="11">
        <f t="shared" si="0"/>
        <v>374455.62003402796</v>
      </c>
      <c r="U23" s="13"/>
    </row>
    <row r="24" spans="2:21" x14ac:dyDescent="0.3">
      <c r="B24" s="10">
        <v>2010</v>
      </c>
      <c r="C24" s="11">
        <v>29205.2545264283</v>
      </c>
      <c r="D24" s="11">
        <v>66616.303814914791</v>
      </c>
      <c r="E24" s="11">
        <v>1883.1446855100999</v>
      </c>
      <c r="F24" s="11">
        <v>10727.033817270201</v>
      </c>
      <c r="G24" s="11">
        <v>9741.7134938494</v>
      </c>
      <c r="H24" s="11">
        <v>155864.07762896398</v>
      </c>
      <c r="I24" s="11">
        <v>186482.15552354432</v>
      </c>
      <c r="J24" s="11">
        <v>8559.9242653437013</v>
      </c>
      <c r="K24" s="11">
        <v>29140.213241562309</v>
      </c>
      <c r="L24" s="11">
        <v>128144.91139178966</v>
      </c>
      <c r="M24" s="25" t="s">
        <v>60</v>
      </c>
      <c r="N24" s="11">
        <v>31479.194460864899</v>
      </c>
      <c r="O24" s="11">
        <v>24791.939730357401</v>
      </c>
      <c r="P24" s="11">
        <v>62286.695694579495</v>
      </c>
      <c r="Q24" s="11">
        <v>22508.923284728698</v>
      </c>
      <c r="R24" s="11">
        <v>170727.72995194225</v>
      </c>
      <c r="S24" s="11">
        <v>469079.60775582481</v>
      </c>
      <c r="U24" s="13"/>
    </row>
    <row r="25" spans="2:21" x14ac:dyDescent="0.3">
      <c r="B25" s="10">
        <v>2011</v>
      </c>
      <c r="C25" s="11">
        <v>26488.297913884206</v>
      </c>
      <c r="D25" s="11">
        <v>33296.662809310496</v>
      </c>
      <c r="E25" s="11">
        <v>1995.2323079652003</v>
      </c>
      <c r="F25" s="11">
        <v>7985.7966900149995</v>
      </c>
      <c r="G25" s="11">
        <v>13515.859710783001</v>
      </c>
      <c r="H25" s="11">
        <v>182811.50073232115</v>
      </c>
      <c r="I25" s="11">
        <v>226740.24075247924</v>
      </c>
      <c r="J25" s="11">
        <v>12594.3415848369</v>
      </c>
      <c r="K25" s="11">
        <v>26805.347649696603</v>
      </c>
      <c r="L25" s="11">
        <v>211255.39387127705</v>
      </c>
      <c r="M25" s="25" t="s">
        <v>60</v>
      </c>
      <c r="N25" s="11">
        <v>110742.37182471961</v>
      </c>
      <c r="O25" s="11">
        <v>1423.7662499999999</v>
      </c>
      <c r="P25" s="11">
        <v>65134.730856909599</v>
      </c>
      <c r="Q25" s="11">
        <v>16191.411726702601</v>
      </c>
      <c r="R25" s="11">
        <v>73874.91032228971</v>
      </c>
      <c r="S25" s="11">
        <v>505427.93250159512</v>
      </c>
      <c r="U25" s="13"/>
    </row>
    <row r="26" spans="2:21" x14ac:dyDescent="0.3">
      <c r="B26" s="10">
        <v>2012</v>
      </c>
      <c r="C26" s="11">
        <v>25166.582125983998</v>
      </c>
      <c r="D26" s="11">
        <v>55634.970787822393</v>
      </c>
      <c r="E26" s="11">
        <v>1547.7805303896</v>
      </c>
      <c r="F26" s="11">
        <v>20760.470451687201</v>
      </c>
      <c r="G26" s="11">
        <v>17724.1734447128</v>
      </c>
      <c r="H26" s="11">
        <v>184680.27057339603</v>
      </c>
      <c r="I26" s="11">
        <v>335266.22509038879</v>
      </c>
      <c r="J26" s="11">
        <v>26487.307765235197</v>
      </c>
      <c r="K26" s="11">
        <v>25207.107001335997</v>
      </c>
      <c r="L26" s="11">
        <v>356015.34453326388</v>
      </c>
      <c r="M26" s="25" t="s">
        <v>60</v>
      </c>
      <c r="N26" s="11">
        <v>79319.219758282372</v>
      </c>
      <c r="O26" s="25" t="s">
        <v>60</v>
      </c>
      <c r="P26" s="11">
        <v>100561.25642502159</v>
      </c>
      <c r="Q26" s="11">
        <v>12423.234272675199</v>
      </c>
      <c r="R26" s="11">
        <v>93741.618779036784</v>
      </c>
      <c r="S26" s="11">
        <v>667267.7807696159</v>
      </c>
      <c r="U26" s="13"/>
    </row>
    <row r="27" spans="2:21" x14ac:dyDescent="0.3">
      <c r="B27" s="10">
        <v>2013</v>
      </c>
      <c r="C27" s="11">
        <v>38748.882106764897</v>
      </c>
      <c r="D27" s="11">
        <v>49855.137981841297</v>
      </c>
      <c r="E27" s="11">
        <v>1784.0455742048798</v>
      </c>
      <c r="F27" s="11">
        <v>64517.750400825891</v>
      </c>
      <c r="G27" s="11">
        <v>21349.024265029999</v>
      </c>
      <c r="H27" s="11">
        <v>202002.06629333331</v>
      </c>
      <c r="I27" s="11">
        <v>397067.34522049921</v>
      </c>
      <c r="J27" s="11">
        <v>8712.1923650302106</v>
      </c>
      <c r="K27" s="11">
        <v>34773.939345626874</v>
      </c>
      <c r="L27" s="11">
        <v>428128.58402282983</v>
      </c>
      <c r="M27" s="25" t="s">
        <v>60</v>
      </c>
      <c r="N27" s="11">
        <v>98185.414522159714</v>
      </c>
      <c r="O27" s="11">
        <v>1060.3224943149999</v>
      </c>
      <c r="P27" s="11">
        <v>111057.23566407336</v>
      </c>
      <c r="Q27" s="11">
        <v>12329.713574997</v>
      </c>
      <c r="R27" s="11">
        <v>98501.234583527854</v>
      </c>
      <c r="S27" s="11">
        <v>784036.44420752965</v>
      </c>
      <c r="U27" s="13"/>
    </row>
    <row r="28" spans="2:21" x14ac:dyDescent="0.3">
      <c r="B28" s="10">
        <v>2014</v>
      </c>
      <c r="C28" s="11">
        <v>52067.164976883061</v>
      </c>
      <c r="D28" s="11">
        <v>77922.371852045384</v>
      </c>
      <c r="E28" s="11">
        <v>805.21436259699999</v>
      </c>
      <c r="F28" s="11">
        <v>126291.24740168868</v>
      </c>
      <c r="G28" s="11">
        <v>41257.284416222996</v>
      </c>
      <c r="H28" s="11">
        <v>250114.85578403651</v>
      </c>
      <c r="I28" s="11">
        <v>466829.80062036566</v>
      </c>
      <c r="J28" s="11">
        <v>13393.069359559246</v>
      </c>
      <c r="K28" s="11">
        <v>52210.480269694744</v>
      </c>
      <c r="L28" s="11">
        <v>529713.17433623411</v>
      </c>
      <c r="M28" s="25" t="s">
        <v>60</v>
      </c>
      <c r="N28" s="11">
        <v>198983.68734401517</v>
      </c>
      <c r="O28" s="25" t="s">
        <v>60</v>
      </c>
      <c r="P28" s="11">
        <v>129129.52547579544</v>
      </c>
      <c r="Q28" s="11">
        <v>13536.780459767999</v>
      </c>
      <c r="R28" s="11">
        <v>105107.36088789119</v>
      </c>
      <c r="S28" s="11">
        <v>1028681.0087733985</v>
      </c>
      <c r="U28" s="13"/>
    </row>
    <row r="29" spans="2:21" x14ac:dyDescent="0.3">
      <c r="B29" s="10">
        <v>2015</v>
      </c>
      <c r="C29" s="11">
        <v>95473.949240574497</v>
      </c>
      <c r="D29" s="11">
        <v>82647.115149167701</v>
      </c>
      <c r="E29" s="11">
        <v>1124.394726516</v>
      </c>
      <c r="F29" s="11">
        <v>214882.72896551728</v>
      </c>
      <c r="G29" s="11">
        <v>45671.747549136497</v>
      </c>
      <c r="H29" s="11">
        <v>249770.60128046869</v>
      </c>
      <c r="I29" s="11">
        <v>654283.93919091253</v>
      </c>
      <c r="J29" s="11">
        <v>26969.667641139495</v>
      </c>
      <c r="K29" s="11">
        <v>55081.293796286394</v>
      </c>
      <c r="L29" s="11">
        <v>701525.69050699368</v>
      </c>
      <c r="M29" s="25" t="s">
        <v>60</v>
      </c>
      <c r="N29" s="11">
        <v>313804.73891012708</v>
      </c>
      <c r="O29" s="25" t="s">
        <v>60</v>
      </c>
      <c r="P29" s="11">
        <v>166794.20725405999</v>
      </c>
      <c r="Q29" s="11">
        <v>9774.7594482536988</v>
      </c>
      <c r="R29" s="11">
        <v>123843.45382771181</v>
      </c>
      <c r="S29" s="11">
        <v>1370824.1437434328</v>
      </c>
      <c r="U29" s="13"/>
    </row>
    <row r="30" spans="2:21" x14ac:dyDescent="0.3">
      <c r="B30" s="10">
        <v>2016</v>
      </c>
      <c r="C30" s="11">
        <v>136622.96092555599</v>
      </c>
      <c r="D30" s="11">
        <v>105358.79484677399</v>
      </c>
      <c r="E30" s="11">
        <v>1169.1755180000002</v>
      </c>
      <c r="F30" s="11">
        <v>287952.92836239998</v>
      </c>
      <c r="G30" s="11">
        <v>26175.471225400004</v>
      </c>
      <c r="H30" s="11">
        <v>298761.38151335006</v>
      </c>
      <c r="I30" s="11">
        <v>523811.94549714803</v>
      </c>
      <c r="J30" s="11">
        <v>18462.783373454004</v>
      </c>
      <c r="K30" s="11">
        <v>57927.571009812003</v>
      </c>
      <c r="L30" s="11">
        <v>648222.66058330215</v>
      </c>
      <c r="M30" s="25" t="s">
        <v>60</v>
      </c>
      <c r="N30" s="11">
        <v>363778.00027591403</v>
      </c>
      <c r="O30" s="25">
        <v>6741.0000000000009</v>
      </c>
      <c r="P30" s="11">
        <v>179826.79071182004</v>
      </c>
      <c r="Q30" s="11">
        <v>9206.7198506779987</v>
      </c>
      <c r="R30" s="11">
        <v>132612.69883055601</v>
      </c>
      <c r="S30" s="11">
        <v>1398315.4412620822</v>
      </c>
      <c r="U30" s="13"/>
    </row>
    <row r="31" spans="2:21" x14ac:dyDescent="0.3">
      <c r="B31" s="10">
        <v>2017</v>
      </c>
      <c r="C31" s="11">
        <v>140463.38162059727</v>
      </c>
      <c r="D31" s="11">
        <v>101704.18571822578</v>
      </c>
      <c r="E31" s="11">
        <v>8899.1922038184475</v>
      </c>
      <c r="F31" s="11">
        <v>317790.38743874809</v>
      </c>
      <c r="G31" s="11">
        <v>37301.524409351921</v>
      </c>
      <c r="H31" s="11">
        <v>307559.64006598259</v>
      </c>
      <c r="I31" s="11">
        <v>581129.20319813944</v>
      </c>
      <c r="J31" s="11">
        <v>14935.277157320097</v>
      </c>
      <c r="K31" s="11">
        <v>73433.275691311617</v>
      </c>
      <c r="L31" s="11">
        <v>602574.19191701186</v>
      </c>
      <c r="M31" s="25" t="s">
        <v>60</v>
      </c>
      <c r="N31" s="11">
        <v>463341.03568587732</v>
      </c>
      <c r="O31" s="25">
        <v>5732.0550000000003</v>
      </c>
      <c r="P31" s="11">
        <v>202796.09877931856</v>
      </c>
      <c r="Q31" s="11">
        <v>13401.907875417519</v>
      </c>
      <c r="R31" s="11">
        <v>148504.22686324667</v>
      </c>
      <c r="S31" s="11">
        <v>1509782.7918121833</v>
      </c>
      <c r="U31" s="13"/>
    </row>
    <row r="32" spans="2:21" x14ac:dyDescent="0.3">
      <c r="B32" s="10">
        <v>2018</v>
      </c>
      <c r="C32" s="11">
        <v>180156.3916069172</v>
      </c>
      <c r="D32" s="11">
        <v>130526.76796722237</v>
      </c>
      <c r="E32" s="11">
        <v>6120.8365435657042</v>
      </c>
      <c r="F32" s="11">
        <v>351268.95268747665</v>
      </c>
      <c r="G32" s="11">
        <v>38361.182138777578</v>
      </c>
      <c r="H32" s="11">
        <v>399427.21106687159</v>
      </c>
      <c r="I32" s="11">
        <v>749612.56243110285</v>
      </c>
      <c r="J32" s="11">
        <v>29189.825788098868</v>
      </c>
      <c r="K32" s="11">
        <v>97950.327199050414</v>
      </c>
      <c r="L32" s="11">
        <v>688512.29580363701</v>
      </c>
      <c r="M32" s="25" t="s">
        <v>60</v>
      </c>
      <c r="N32" s="11">
        <v>665483.92382087838</v>
      </c>
      <c r="O32" s="25">
        <v>7537.0121290276993</v>
      </c>
      <c r="P32" s="11">
        <v>217002.3832885283</v>
      </c>
      <c r="Q32" s="11">
        <v>9383.5308541101822</v>
      </c>
      <c r="R32" s="11">
        <v>198794.25713480066</v>
      </c>
      <c r="S32" s="11">
        <v>1884663.7302300327</v>
      </c>
      <c r="U32" s="13"/>
    </row>
    <row r="33" spans="2:21" x14ac:dyDescent="0.3">
      <c r="B33" s="27">
        <v>2019</v>
      </c>
      <c r="C33" s="11">
        <v>212433.87762003893</v>
      </c>
      <c r="D33" s="11">
        <v>117364.63907344801</v>
      </c>
      <c r="E33" s="25" t="s">
        <v>60</v>
      </c>
      <c r="F33" s="11">
        <v>44304.542181448036</v>
      </c>
      <c r="G33" s="11">
        <v>37231.703312509992</v>
      </c>
      <c r="H33" s="11">
        <v>395729.02593463368</v>
      </c>
      <c r="I33" s="11">
        <v>815992.67798188538</v>
      </c>
      <c r="J33" s="11">
        <v>19281.140137451039</v>
      </c>
      <c r="K33" s="11">
        <v>81894.708575367142</v>
      </c>
      <c r="L33" s="11">
        <v>673563.1929894936</v>
      </c>
      <c r="M33" s="25" t="s">
        <v>60</v>
      </c>
      <c r="N33" s="11">
        <v>393394.40599187056</v>
      </c>
      <c r="O33" s="25">
        <v>19895.381360137999</v>
      </c>
      <c r="P33" s="11">
        <v>227849.69984829926</v>
      </c>
      <c r="Q33" s="11">
        <v>12887.463481367673</v>
      </c>
      <c r="R33" s="11">
        <v>232852.75401342683</v>
      </c>
      <c r="S33" s="11">
        <v>1642337.606259963</v>
      </c>
      <c r="U33" s="13"/>
    </row>
    <row r="34" spans="2:21" x14ac:dyDescent="0.3">
      <c r="B34" s="27">
        <v>2020</v>
      </c>
      <c r="C34" s="11">
        <v>219364.97249554569</v>
      </c>
      <c r="D34" s="11">
        <v>138574.62446460826</v>
      </c>
      <c r="E34" s="25" t="s">
        <v>60</v>
      </c>
      <c r="F34" s="11">
        <v>56920.68577778912</v>
      </c>
      <c r="G34" s="11">
        <v>39734.420271571522</v>
      </c>
      <c r="H34" s="11">
        <v>404771.8496457357</v>
      </c>
      <c r="I34" s="11">
        <v>911424.91314584389</v>
      </c>
      <c r="J34" s="11">
        <v>24848.729544127633</v>
      </c>
      <c r="K34" s="11">
        <v>121233.73762289969</v>
      </c>
      <c r="L34" s="11">
        <v>545806.91483746516</v>
      </c>
      <c r="M34" s="25" t="s">
        <v>60</v>
      </c>
      <c r="N34" s="11">
        <v>553551.76930365444</v>
      </c>
      <c r="O34" s="25">
        <v>7863.7456422033538</v>
      </c>
      <c r="P34" s="11">
        <v>293013.0895540904</v>
      </c>
      <c r="Q34" s="11">
        <v>24403.236403697916</v>
      </c>
      <c r="R34" s="11">
        <v>249767.70198121082</v>
      </c>
      <c r="S34" s="11">
        <v>1795640.1953452218</v>
      </c>
      <c r="U34" s="13"/>
    </row>
    <row r="35" spans="2:21" x14ac:dyDescent="0.3">
      <c r="B35" s="27">
        <v>2021</v>
      </c>
      <c r="C35" s="11">
        <v>246733.35333886766</v>
      </c>
      <c r="D35" s="11">
        <v>102767.09462188705</v>
      </c>
      <c r="E35" s="25" t="s">
        <v>60</v>
      </c>
      <c r="F35" s="11">
        <v>95712.706077126379</v>
      </c>
      <c r="G35" s="11">
        <v>42315.610333505414</v>
      </c>
      <c r="H35" s="11">
        <v>448074.00551979593</v>
      </c>
      <c r="I35" s="11">
        <v>626759.08766975231</v>
      </c>
      <c r="J35" s="11">
        <v>21819.772440785706</v>
      </c>
      <c r="K35" s="11">
        <v>127993.96635483272</v>
      </c>
      <c r="L35" s="11">
        <v>434706.08569859143</v>
      </c>
      <c r="M35" s="25" t="s">
        <v>60</v>
      </c>
      <c r="N35" s="11">
        <v>382495.87534805009</v>
      </c>
      <c r="O35" s="25">
        <v>46210.382726480515</v>
      </c>
      <c r="P35" s="11">
        <v>239955.9883218279</v>
      </c>
      <c r="Q35" s="11">
        <v>28582.147855413677</v>
      </c>
      <c r="R35" s="11">
        <v>324237.18369652412</v>
      </c>
      <c r="S35" s="11">
        <v>1584181.6300017205</v>
      </c>
      <c r="U35" s="13"/>
    </row>
    <row r="36" spans="2:21" x14ac:dyDescent="0.3">
      <c r="B36" s="27">
        <v>2022</v>
      </c>
      <c r="C36" s="11">
        <v>354786.08896876196</v>
      </c>
      <c r="D36" s="11">
        <v>462195.52017485531</v>
      </c>
      <c r="E36" s="25" t="s">
        <v>60</v>
      </c>
      <c r="F36" s="11">
        <v>44206.227589920702</v>
      </c>
      <c r="G36" s="11">
        <v>23645.99192282349</v>
      </c>
      <c r="H36" s="11">
        <v>630308.49266377219</v>
      </c>
      <c r="I36" s="11">
        <v>508463.68696662353</v>
      </c>
      <c r="J36" s="11">
        <v>40642.228645302515</v>
      </c>
      <c r="K36" s="11">
        <v>90608.66823641723</v>
      </c>
      <c r="L36" s="11">
        <v>445869.15853231709</v>
      </c>
      <c r="M36" s="25" t="s">
        <v>60</v>
      </c>
      <c r="N36" s="11">
        <v>379223.91673540807</v>
      </c>
      <c r="O36" s="25">
        <v>111799.39424670613</v>
      </c>
      <c r="P36" s="11">
        <v>412375.05602657591</v>
      </c>
      <c r="Q36" s="11">
        <v>55081.405363454702</v>
      </c>
      <c r="R36" s="11">
        <v>569290.63779118052</v>
      </c>
      <c r="S36" s="11">
        <v>2064248.2369320595</v>
      </c>
      <c r="U36" s="13"/>
    </row>
    <row r="37" spans="2:21" x14ac:dyDescent="0.3">
      <c r="B37" s="27">
        <v>2023</v>
      </c>
      <c r="C37" s="11">
        <v>299629.67823628755</v>
      </c>
      <c r="D37" s="11">
        <v>662803.7373763998</v>
      </c>
      <c r="E37" s="25" t="s">
        <v>60</v>
      </c>
      <c r="F37" s="11">
        <v>11934.182041825017</v>
      </c>
      <c r="G37" s="11">
        <v>3612.134487686832</v>
      </c>
      <c r="H37" s="11">
        <v>486183.00195786922</v>
      </c>
      <c r="I37" s="11">
        <v>322326.62213152274</v>
      </c>
      <c r="J37" s="11">
        <v>33111.833454263426</v>
      </c>
      <c r="K37" s="11">
        <v>95984.419455518509</v>
      </c>
      <c r="L37" s="11">
        <v>222661.70931977103</v>
      </c>
      <c r="M37" s="25" t="s">
        <v>60</v>
      </c>
      <c r="N37" s="11">
        <v>342938.52375269943</v>
      </c>
      <c r="O37" s="25">
        <v>80695.275484284633</v>
      </c>
      <c r="P37" s="11">
        <v>370130.74252001126</v>
      </c>
      <c r="Q37" s="11">
        <v>65534.366521052616</v>
      </c>
      <c r="R37" s="11">
        <v>641656.15263251727</v>
      </c>
      <c r="S37" s="11">
        <v>1819601.1896858548</v>
      </c>
      <c r="U37" s="13"/>
    </row>
    <row r="38" spans="2:21" x14ac:dyDescent="0.3">
      <c r="B38" s="28">
        <v>2024</v>
      </c>
      <c r="C38" s="14">
        <v>325001.12265870644</v>
      </c>
      <c r="D38" s="14">
        <v>532143.78165055381</v>
      </c>
      <c r="E38" s="26" t="s">
        <v>60</v>
      </c>
      <c r="F38" s="14">
        <v>6903.463043434549</v>
      </c>
      <c r="G38" s="14">
        <v>12508.144397235432</v>
      </c>
      <c r="H38" s="14">
        <v>547067.44626124925</v>
      </c>
      <c r="I38" s="14">
        <v>159419.27352373052</v>
      </c>
      <c r="J38" s="14">
        <v>25308.209357402819</v>
      </c>
      <c r="K38" s="14">
        <v>96257.852187329059</v>
      </c>
      <c r="L38" s="14">
        <v>175810.39312398521</v>
      </c>
      <c r="M38" s="26" t="s">
        <v>60</v>
      </c>
      <c r="N38" s="14">
        <v>282127.44722007867</v>
      </c>
      <c r="O38" s="14">
        <v>65581.33786954105</v>
      </c>
      <c r="P38" s="14">
        <v>322646.86472366372</v>
      </c>
      <c r="Q38" s="14">
        <v>65455.414567992237</v>
      </c>
      <c r="R38" s="14">
        <v>600472.13119972299</v>
      </c>
      <c r="S38" s="14">
        <v>1608351.4408923129</v>
      </c>
      <c r="U38" s="13"/>
    </row>
    <row r="40" spans="2:21" ht="53.25" customHeight="1" x14ac:dyDescent="0.3">
      <c r="B40" s="32" t="s">
        <v>74</v>
      </c>
      <c r="C40" s="32"/>
      <c r="D40" s="32"/>
      <c r="E40" s="32"/>
      <c r="F40" s="32"/>
      <c r="G40" s="32"/>
      <c r="H40" s="32"/>
      <c r="I40" s="32"/>
      <c r="J40" s="32"/>
      <c r="K40" s="32"/>
      <c r="L40" s="32"/>
      <c r="M40" s="32"/>
      <c r="N40" s="32"/>
      <c r="O40" s="32"/>
      <c r="P40" s="32"/>
      <c r="Q40" s="32"/>
      <c r="R40" s="32"/>
      <c r="S40" s="32"/>
    </row>
    <row r="41" spans="2:21" x14ac:dyDescent="0.3">
      <c r="B41" s="4" t="s">
        <v>62</v>
      </c>
    </row>
    <row r="42" spans="2:21" ht="30" customHeight="1" x14ac:dyDescent="0.3">
      <c r="B42" s="34" t="s">
        <v>61</v>
      </c>
      <c r="C42" s="34"/>
      <c r="D42" s="34"/>
      <c r="E42" s="34"/>
      <c r="F42" s="34"/>
      <c r="G42" s="34"/>
      <c r="H42" s="34"/>
      <c r="I42" s="34"/>
      <c r="J42" s="34"/>
      <c r="K42" s="34"/>
      <c r="L42" s="34"/>
      <c r="M42" s="34"/>
      <c r="N42" s="34"/>
      <c r="O42" s="34"/>
      <c r="P42" s="34"/>
      <c r="Q42" s="34"/>
      <c r="R42" s="34"/>
      <c r="S42" s="34"/>
    </row>
    <row r="43" spans="2:21" x14ac:dyDescent="0.3">
      <c r="B43" s="29" t="s">
        <v>69</v>
      </c>
    </row>
  </sheetData>
  <mergeCells count="4">
    <mergeCell ref="B5:B7"/>
    <mergeCell ref="S5:S7"/>
    <mergeCell ref="B40:S40"/>
    <mergeCell ref="B42:S42"/>
  </mergeCells>
  <pageMargins left="0.4" right="0.4" top="0.75" bottom="0.75" header="0.3" footer="0.3"/>
  <pageSetup paperSize="9" scale="7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2020-03-10T05:44:40Z</cp:lastPrinted>
  <dcterms:created xsi:type="dcterms:W3CDTF">2011-07-12T06:15:51Z</dcterms:created>
  <dcterms:modified xsi:type="dcterms:W3CDTF">2025-02-07T09:31:04Z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2023-02-10T03:53:42Z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b07a3a1f-1c6f-4624-aa48-1f79354ba88a</vt:lpwstr>
  </property>
  <property fmtid="{D5CDD505-2E9C-101B-9397-08002B2CF9AE}" pid="8" name="MSIP_Label_19af64ac-ddc0-4065-a63a-7a118b8d0382_ContentBits">
    <vt:lpwstr>5</vt:lpwstr>
  </property>
</Properties>
</file>