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abirshanaa\Downloads\Web_Data_-_March_2026\"/>
    </mc:Choice>
  </mc:AlternateContent>
  <xr:revisionPtr revIDLastSave="0" documentId="13_ncr:1_{7981ABC2-6846-4F31-B8E3-192FE45C065A}" xr6:coauthVersionLast="47" xr6:coauthVersionMax="47" xr10:uidLastSave="{00000000-0000-0000-0000-000000000000}"/>
  <bookViews>
    <workbookView xWindow="-120" yWindow="-120" windowWidth="29040" windowHeight="15720" xr2:uid="{00000000-000D-0000-FFFF-FFFF00000000}"/>
  </bookViews>
  <sheets>
    <sheet name="4.06" sheetId="4" r:id="rId1"/>
  </sheets>
  <definedNames>
    <definedName name="_xlnm.Print_Area" localSheetId="0">'4.06'!$A$1:$N$300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4" l="1"/>
  <c r="H65" i="4"/>
  <c r="K68" i="4"/>
  <c r="C69" i="4"/>
  <c r="H69" i="4" s="1"/>
  <c r="K69" i="4"/>
  <c r="C70" i="4"/>
  <c r="F70" i="4"/>
  <c r="K70" i="4"/>
  <c r="H70" i="4" l="1"/>
</calcChain>
</file>

<file path=xl/sharedStrings.xml><?xml version="1.0" encoding="utf-8"?>
<sst xmlns="http://schemas.openxmlformats.org/spreadsheetml/2006/main" count="616" uniqueCount="93">
  <si>
    <t>Total</t>
  </si>
  <si>
    <t>Others</t>
  </si>
  <si>
    <t>ASSETS</t>
  </si>
  <si>
    <t>Rs. Million</t>
  </si>
  <si>
    <t>A S S E T S</t>
  </si>
  <si>
    <t>International Reserves</t>
  </si>
  <si>
    <t>Domestic Assets</t>
  </si>
  <si>
    <t>Special Drawing Rights</t>
  </si>
  <si>
    <t>LIABILITIES</t>
  </si>
  <si>
    <t>L I A B I L I T I E S</t>
  </si>
  <si>
    <t>Currency Issue</t>
  </si>
  <si>
    <t>Deposits</t>
  </si>
  <si>
    <t>Other Liabilities and Accounts</t>
  </si>
  <si>
    <t>Capital</t>
  </si>
  <si>
    <t>Surplus</t>
  </si>
  <si>
    <t>Notes in Circulation</t>
  </si>
  <si>
    <t>Coins in Circulation</t>
  </si>
  <si>
    <t>Government</t>
  </si>
  <si>
    <t>Commercial Banks</t>
  </si>
  <si>
    <t>Source : Central Bank of Sri Lanka</t>
  </si>
  <si>
    <t>Feb</t>
  </si>
  <si>
    <t>Mar</t>
  </si>
  <si>
    <t>Apr</t>
  </si>
  <si>
    <t>May</t>
  </si>
  <si>
    <t>June</t>
  </si>
  <si>
    <t>July</t>
  </si>
  <si>
    <t>Aug</t>
  </si>
  <si>
    <t>Sep</t>
  </si>
  <si>
    <t>Oct</t>
  </si>
  <si>
    <t>Nov</t>
  </si>
  <si>
    <t>Dec</t>
  </si>
  <si>
    <t>Jun</t>
  </si>
  <si>
    <t>Jul</t>
  </si>
  <si>
    <t>2003 Jan</t>
  </si>
  <si>
    <t>2004 Jan</t>
  </si>
  <si>
    <t>2005 Jan</t>
  </si>
  <si>
    <t>2006 Jan</t>
  </si>
  <si>
    <t>2007 Jan</t>
  </si>
  <si>
    <t>percentage of Curresncy and Deposit Liabilities</t>
  </si>
  <si>
    <t>Government Agencies and Institutions</t>
  </si>
  <si>
    <t>End of Period</t>
  </si>
  <si>
    <t>(b)  Includes securities acquired from government institutions.</t>
  </si>
  <si>
    <t>(c)  According to IAS, the amount of Sri Lanka's quota with the IMF has been taken into the Central Bank's balance sheet.</t>
  </si>
  <si>
    <t>Total Assets and Liabilities</t>
  </si>
  <si>
    <t>International Reserve as a Percentage of Currency and Deposit Liabilities</t>
  </si>
  <si>
    <t>2008 Jan</t>
  </si>
  <si>
    <t>2009 Jan</t>
  </si>
  <si>
    <t>End of period</t>
  </si>
  <si>
    <t>Foreign Government and non Governmental securities            (a) (b)</t>
  </si>
  <si>
    <t>Cash and Bank Balances Abroad Including Treasury Bills</t>
  </si>
  <si>
    <t>Loans and Advances to</t>
  </si>
  <si>
    <t>(a)  The balance sheet data of the Central Bank from January 2002  is based on International Accounting Standards (IAS).  Accordingly foreign securities of the Central Bank have been</t>
  </si>
  <si>
    <t xml:space="preserve">       valued at current market prices since January 2002.  These data prior to January 2002 are according to local books at cost or face value whichever is less.</t>
  </si>
  <si>
    <t>(d)  According to IAS, balance sheet of the CBSL is prepared on accrual basis and receivables show interest receivables on foreign securities.</t>
  </si>
  <si>
    <t xml:space="preserve">International Organisations, Foreign Governments &amp; Foreign Banking Institutions </t>
  </si>
  <si>
    <t>2010 Jan</t>
  </si>
  <si>
    <t>2011 Jan</t>
  </si>
  <si>
    <t>2012 Jan</t>
  </si>
  <si>
    <t>2013 Jan</t>
  </si>
  <si>
    <t>2014 Jan</t>
  </si>
  <si>
    <t>2015 Jan</t>
  </si>
  <si>
    <t>2016 Jan</t>
  </si>
  <si>
    <t>2017 Jan</t>
  </si>
  <si>
    <t>2018 Jan</t>
  </si>
  <si>
    <t>4.06 Assets and Liabilities of the Central Bank - Monthly</t>
  </si>
  <si>
    <t>IMF Related Assets                    (c)</t>
  </si>
  <si>
    <t>Receivables              (d)</t>
  </si>
  <si>
    <t>2019 Jan</t>
  </si>
  <si>
    <t>2020 Jan</t>
  </si>
  <si>
    <t xml:space="preserve">Other Assets and Accounts </t>
  </si>
  <si>
    <t>2021 Jan</t>
  </si>
  <si>
    <t>2022 Jan</t>
  </si>
  <si>
    <t>2023 Jan</t>
  </si>
  <si>
    <t xml:space="preserve">Mar </t>
  </si>
  <si>
    <r>
      <rPr>
        <b/>
        <i/>
        <sz val="8"/>
        <color theme="1"/>
        <rFont val="Book Antiqua"/>
        <family val="1"/>
      </rPr>
      <t xml:space="preserve">Note: </t>
    </r>
    <r>
      <rPr>
        <sz val="8"/>
        <color theme="1"/>
        <rFont val="Book Antiqua"/>
        <family val="1"/>
      </rPr>
      <t xml:space="preserve">Valuation changes arising from changes in the exchange rate have led to significant changes in monetary and credit aggregates during the period starting from March 2022.  </t>
    </r>
  </si>
  <si>
    <t>2024 Jan</t>
  </si>
  <si>
    <t xml:space="preserve">Government                          (e)  </t>
  </si>
  <si>
    <t>Others                         (f)</t>
  </si>
  <si>
    <t xml:space="preserve">Government and Government Guaranteed Securities                    (g) </t>
  </si>
  <si>
    <t>(f)  Credit provided under "Susahana" refinance credit scheme is included from December 2005 to December 2016. Credit support facilities under the COVID-19 Renaissance scheme is included from May 2020.</t>
  </si>
  <si>
    <t>(g)  According to IAS, government and government guaranteed securities are on fair value basis since January 2002.</t>
  </si>
  <si>
    <t xml:space="preserve">Securities Outstanding        </t>
  </si>
  <si>
    <t xml:space="preserve">(e) With the conversion of total outstanding provisional advances to the Government into longer term Treasury bonds under the Domestic Debt Optimisation (DDO) operation, </t>
  </si>
  <si>
    <t xml:space="preserve">      the balance reported under the outstanding provisional advances to the Government became Zero w.e.f. September 2023.</t>
  </si>
  <si>
    <t>1,804,931.6 (h)</t>
  </si>
  <si>
    <t>(h) The notable increase in government and government guaranteed securities during November 2024 was primarily due to the change in method used to estimate the fair value of the Treasury bond holding of the Central Bank.</t>
  </si>
  <si>
    <t>2025 Jan</t>
  </si>
  <si>
    <t xml:space="preserve">Nov </t>
  </si>
  <si>
    <t>2026 Jan</t>
  </si>
  <si>
    <t xml:space="preserve">2026 Jan </t>
  </si>
  <si>
    <t xml:space="preserve">Feb </t>
  </si>
  <si>
    <t>(i) Provisional</t>
  </si>
  <si>
    <t>Apr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</si>
</sst>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_);_(* \(#,##0\);_(* &quot;-&quot;??_);_(@_)"/>
    <numFmt numFmtId="166" formatCode="#,##0.0_);\(#,##0.0\)"/>
    <numFmt numFmtId="167" formatCode="_-* #,##0.00_-;\-* #,##0.00_-;_-* &quot;-&quot;??_-;_-@_-"/>
    <numFmt numFmtId="168" formatCode="[$-409]General"/>
    <numFmt numFmtId="169" formatCode="#,##0.00&quot; &quot;;&quot; (&quot;#,##0.00&quot;)&quot;;&quot; -&quot;#&quot; &quot;;@&quot; &quot;"/>
    <numFmt numFmtId="170" formatCode="[$$-409]#,##0.00;[Red]&quot;-&quot;[$$-409]#,##0.00"/>
  </numFmts>
  <fonts count="59">
    <font>
      <sz val="10"/>
      <name val="Arial"/>
    </font>
    <font>
      <sz val="11"/>
      <color theme="1"/>
      <name val="Calibri"/>
      <family val="2"/>
      <scheme val="minor"/>
    </font>
    <font>
      <sz val="10"/>
      <name val="Arial"/>
      <family val="2"/>
    </font>
    <font>
      <sz val="12"/>
      <name val="Arial"/>
      <family val="2"/>
    </font>
    <font>
      <sz val="7.5"/>
      <name val="Book Antiqua"/>
      <family val="1"/>
    </font>
    <font>
      <b/>
      <sz val="11"/>
      <name val="Book Antiqua"/>
      <family val="1"/>
    </font>
    <font>
      <b/>
      <sz val="9"/>
      <name val="Book Antiqua"/>
      <family val="1"/>
    </font>
    <font>
      <b/>
      <sz val="7.5"/>
      <name val="Book Antiqua"/>
      <family val="1"/>
    </font>
    <font>
      <sz val="7.5"/>
      <color indexed="8"/>
      <name val="Book Antiqua"/>
      <family val="1"/>
    </font>
    <font>
      <i/>
      <sz val="7.5"/>
      <name val="Book Antiqua"/>
      <family val="1"/>
    </font>
    <font>
      <sz val="8"/>
      <name val="Book Antiqua"/>
      <family val="1"/>
    </font>
    <font>
      <sz val="11"/>
      <color theme="1"/>
      <name val="Book Antiqua"/>
      <family val="1"/>
    </font>
    <font>
      <b/>
      <sz val="11"/>
      <color theme="1"/>
      <name val="Book Antiqua"/>
      <family val="1"/>
    </font>
    <font>
      <sz val="8"/>
      <color theme="1"/>
      <name val="Book Antiqua"/>
      <family val="1"/>
    </font>
    <font>
      <b/>
      <i/>
      <sz val="8"/>
      <color theme="1"/>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62"/>
      <name val="Cambria"/>
      <family val="2"/>
    </font>
    <font>
      <b/>
      <sz val="11"/>
      <color indexed="8"/>
      <name val="Calibri"/>
      <family val="2"/>
    </font>
    <font>
      <sz val="11"/>
      <color indexed="10"/>
      <name val="Calibri"/>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1"/>
    </font>
    <font>
      <i/>
      <sz val="11"/>
      <color rgb="FF808080"/>
      <name val="Calibri"/>
      <family val="2"/>
    </font>
    <font>
      <sz val="11"/>
      <color rgb="FF008000"/>
      <name val="Calibri"/>
      <family val="2"/>
    </font>
    <font>
      <b/>
      <i/>
      <sz val="16"/>
      <color rgb="FF000000"/>
      <name val="Arial2"/>
    </font>
    <font>
      <b/>
      <sz val="15"/>
      <color rgb="FF003366"/>
      <name val="Calibri"/>
      <family val="2"/>
    </font>
    <font>
      <b/>
      <i/>
      <sz val="16"/>
      <color rgb="FF000000"/>
      <name val="Arial1"/>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1"/>
      <color rgb="FF993300"/>
      <name val="Calibri"/>
      <family val="2"/>
    </font>
    <font>
      <sz val="11"/>
      <color rgb="FF000000"/>
      <name val="Arial2"/>
    </font>
    <font>
      <b/>
      <sz val="11"/>
      <color rgb="FF333333"/>
      <name val="Calibri"/>
      <family val="2"/>
    </font>
    <font>
      <b/>
      <i/>
      <u/>
      <sz val="11"/>
      <color rgb="FF000000"/>
      <name val="Arial2"/>
    </font>
    <font>
      <b/>
      <i/>
      <u/>
      <sz val="11"/>
      <color rgb="FF000000"/>
      <name val="Arial1"/>
    </font>
    <font>
      <b/>
      <sz val="18"/>
      <color rgb="FF003366"/>
      <name val="Cambria"/>
      <family val="1"/>
    </font>
    <font>
      <b/>
      <sz val="11"/>
      <color rgb="FF000000"/>
      <name val="Calibri"/>
      <family val="2"/>
    </font>
    <font>
      <sz val="11"/>
      <color rgb="FFFF0000"/>
      <name val="Calibri"/>
      <family val="2"/>
    </font>
  </fonts>
  <fills count="40">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0C0C0"/>
        <bgColor rgb="FFC0C0C0"/>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s>
  <borders count="36">
    <border>
      <left/>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8"/>
      </right>
      <top/>
      <bottom/>
      <diagonal/>
    </border>
    <border>
      <left/>
      <right/>
      <top style="thin">
        <color indexed="49"/>
      </top>
      <bottom style="double">
        <color indexed="4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s>
  <cellStyleXfs count="1378">
    <xf numFmtId="0" fontId="0" fillId="0" borderId="0"/>
    <xf numFmtId="43" fontId="2" fillId="0" borderId="0" applyFont="0" applyFill="0" applyBorder="0" applyAlignment="0" applyProtection="0"/>
    <xf numFmtId="0" fontId="3" fillId="0" borderId="0"/>
    <xf numFmtId="0" fontId="3" fillId="0" borderId="0"/>
    <xf numFmtId="0" fontId="15" fillId="3" borderId="0" applyNumberFormat="0" applyBorder="0" applyAlignment="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0" fontId="15" fillId="4" borderId="0" applyNumberFormat="0" applyBorder="0" applyAlignment="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0" fontId="15" fillId="5" borderId="0" applyNumberFormat="0" applyBorder="0" applyAlignment="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0" fontId="15" fillId="3" borderId="0" applyNumberFormat="0" applyBorder="0" applyAlignment="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0" fontId="15" fillId="6" borderId="0" applyNumberFormat="0" applyBorder="0" applyAlignment="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0" fontId="15" fillId="5" borderId="0" applyNumberFormat="0" applyBorder="0" applyAlignment="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0" fontId="15" fillId="7" borderId="0" applyNumberFormat="0" applyBorder="0" applyAlignment="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0" fontId="15" fillId="4" borderId="0" applyNumberFormat="0" applyBorder="0" applyAlignment="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0" fontId="15" fillId="8" borderId="0" applyNumberFormat="0" applyBorder="0" applyAlignment="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0" fontId="15" fillId="7" borderId="0" applyNumberFormat="0" applyBorder="0" applyAlignment="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0" fontId="15" fillId="9" borderId="0" applyNumberFormat="0" applyBorder="0" applyAlignment="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0" fontId="15" fillId="8" borderId="0" applyNumberFormat="0" applyBorder="0" applyAlignment="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0" fontId="16" fillId="10" borderId="0" applyNumberFormat="0" applyBorder="0" applyAlignment="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0" fontId="16" fillId="4" borderId="0" applyNumberFormat="0" applyBorder="0" applyAlignment="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0" fontId="16" fillId="8" borderId="0" applyNumberFormat="0" applyBorder="0" applyAlignment="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0" fontId="16" fillId="7" borderId="0" applyNumberFormat="0" applyBorder="0" applyAlignment="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0" fontId="16" fillId="10" borderId="0" applyNumberFormat="0" applyBorder="0" applyAlignment="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0" fontId="16" fillId="4" borderId="0" applyNumberFormat="0" applyBorder="0" applyAlignment="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0" fontId="16" fillId="10" borderId="0" applyNumberFormat="0" applyBorder="0" applyAlignment="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0" fontId="16" fillId="11" borderId="0" applyNumberFormat="0" applyBorder="0" applyAlignment="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0" fontId="16" fillId="12" borderId="0" applyNumberFormat="0" applyBorder="0" applyAlignment="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0" fontId="16" fillId="13" borderId="0" applyNumberFormat="0" applyBorder="0" applyAlignment="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0" fontId="16" fillId="10" borderId="0" applyNumberFormat="0" applyBorder="0" applyAlignment="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0" fontId="16" fillId="14" borderId="0" applyNumberFormat="0" applyBorder="0" applyAlignment="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0" fontId="17" fillId="15" borderId="0" applyNumberFormat="0" applyBorder="0" applyAlignment="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0" fontId="18" fillId="16" borderId="17" applyNumberFormat="0" applyAlignment="0"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0" fontId="19" fillId="17" borderId="18" applyNumberFormat="0" applyAlignment="0"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43" fontId="2" fillId="0" borderId="0" applyFill="0" applyBorder="0" applyAlignment="0" applyProtection="0"/>
    <xf numFmtId="167" fontId="1" fillId="0" borderId="0" applyFont="0" applyFill="0" applyBorder="0" applyAlignment="0" applyProtection="0"/>
    <xf numFmtId="169" fontId="41" fillId="0" borderId="0" applyBorder="0" applyProtection="0"/>
    <xf numFmtId="0" fontId="20" fillId="0" borderId="0" applyNumberFormat="0" applyFill="0" applyBorder="0" applyAlignment="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0" fontId="21" fillId="18" borderId="0" applyNumberFormat="0" applyBorder="0" applyAlignment="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0" fontId="44" fillId="0" borderId="0" applyNumberFormat="0" applyBorder="0" applyProtection="0">
      <alignment horizontal="center"/>
    </xf>
    <xf numFmtId="0" fontId="22" fillId="0" borderId="19" applyNumberFormat="0" applyFill="0" applyAlignment="0"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6" fillId="0" borderId="0" applyBorder="0" applyProtection="0">
      <alignment horizontal="center"/>
    </xf>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0" fontId="23" fillId="0" borderId="20" applyNumberFormat="0" applyFill="0" applyAlignment="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0" fontId="24" fillId="0" borderId="21" applyNumberFormat="0" applyFill="0" applyAlignment="0"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0" fontId="24" fillId="0" borderId="0" applyNumberFormat="0" applyFill="0" applyBorder="0" applyAlignment="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0" fontId="44" fillId="0" borderId="0" applyNumberFormat="0" applyBorder="0" applyProtection="0">
      <alignment horizontal="center" textRotation="90"/>
    </xf>
    <xf numFmtId="168" fontId="46" fillId="0" borderId="0" applyBorder="0" applyProtection="0">
      <alignment horizontal="center" textRotation="90"/>
    </xf>
    <xf numFmtId="0" fontId="25" fillId="8" borderId="17" applyNumberFormat="0" applyAlignment="0"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0" fontId="26" fillId="0" borderId="22" applyNumberFormat="0" applyFill="0" applyAlignment="0"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0" fontId="27" fillId="8" borderId="0" applyNumberFormat="0" applyBorder="0" applyAlignment="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0" fontId="52" fillId="0" borderId="0"/>
    <xf numFmtId="0" fontId="2" fillId="0" borderId="0"/>
    <xf numFmtId="0" fontId="3" fillId="5" borderId="23" applyNumberFormat="0" applyAlignment="0"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0" fontId="28" fillId="16" borderId="24" applyNumberFormat="0" applyAlignment="0"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40" fontId="29" fillId="16" borderId="0">
      <alignment horizontal="right"/>
    </xf>
    <xf numFmtId="0" fontId="30" fillId="16" borderId="0">
      <alignment horizontal="right"/>
    </xf>
    <xf numFmtId="0" fontId="31" fillId="16" borderId="25"/>
    <xf numFmtId="0" fontId="31" fillId="0" borderId="0" applyBorder="0">
      <alignment horizontal="center"/>
    </xf>
    <xf numFmtId="0" fontId="32" fillId="0" borderId="0" applyBorder="0">
      <alignment horizontal="center"/>
    </xf>
    <xf numFmtId="0" fontId="54" fillId="0" borderId="0" applyNumberFormat="0" applyBorder="0" applyProtection="0"/>
    <xf numFmtId="168" fontId="55" fillId="0" borderId="0" applyBorder="0" applyProtection="0"/>
    <xf numFmtId="170" fontId="54" fillId="0" borderId="0" applyBorder="0" applyProtection="0"/>
    <xf numFmtId="170" fontId="55" fillId="0" borderId="0" applyBorder="0" applyProtection="0"/>
    <xf numFmtId="0" fontId="33" fillId="0" borderId="0" applyNumberFormat="0" applyFill="0" applyBorder="0" applyAlignment="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0" fontId="34" fillId="0" borderId="26" applyNumberFormat="0" applyFill="0" applyAlignment="0"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0" fontId="35" fillId="0" borderId="0" applyNumberFormat="0" applyFill="0" applyBorder="0" applyAlignment="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73">
    <xf numFmtId="0" fontId="0" fillId="0" borderId="0" xfId="0"/>
    <xf numFmtId="0" fontId="4" fillId="2" borderId="0" xfId="0" applyFont="1" applyFill="1"/>
    <xf numFmtId="0" fontId="7" fillId="2" borderId="0" xfId="0" applyFont="1" applyFill="1" applyAlignment="1">
      <alignment horizontal="righ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0" xfId="0" applyFont="1" applyFill="1" applyAlignment="1">
      <alignment horizontal="left"/>
    </xf>
    <xf numFmtId="0" fontId="8" fillId="2" borderId="3" xfId="0" applyFont="1" applyFill="1" applyBorder="1" applyAlignment="1">
      <alignment horizontal="right"/>
    </xf>
    <xf numFmtId="166" fontId="8" fillId="2" borderId="3" xfId="0" applyNumberFormat="1" applyFont="1" applyFill="1" applyBorder="1" applyAlignment="1">
      <alignment horizontal="right"/>
    </xf>
    <xf numFmtId="166" fontId="4" fillId="2" borderId="0" xfId="0" applyNumberFormat="1" applyFont="1" applyFill="1"/>
    <xf numFmtId="0" fontId="4" fillId="2" borderId="0" xfId="0" applyFont="1" applyFill="1" applyAlignment="1">
      <alignment horizontal="left"/>
    </xf>
    <xf numFmtId="0" fontId="4" fillId="2" borderId="0" xfId="0" applyFont="1" applyFill="1" applyAlignment="1">
      <alignment horizontal="center" wrapText="1"/>
    </xf>
    <xf numFmtId="164" fontId="4" fillId="2" borderId="0" xfId="2" applyNumberFormat="1" applyFont="1" applyFill="1"/>
    <xf numFmtId="0" fontId="4" fillId="2" borderId="0" xfId="0" applyFont="1" applyFill="1" applyAlignment="1">
      <alignment horizontal="center"/>
    </xf>
    <xf numFmtId="0" fontId="4" fillId="2" borderId="4" xfId="0" applyFont="1" applyFill="1" applyBorder="1" applyAlignment="1">
      <alignment horizontal="centerContinuous" wrapText="1"/>
    </xf>
    <xf numFmtId="0" fontId="4" fillId="2" borderId="5" xfId="0" applyFont="1" applyFill="1" applyBorder="1" applyAlignment="1">
      <alignment horizontal="centerContinuous" wrapText="1"/>
    </xf>
    <xf numFmtId="0" fontId="4" fillId="2" borderId="3" xfId="0" applyFont="1" applyFill="1" applyBorder="1" applyAlignment="1">
      <alignment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6" fontId="4" fillId="2" borderId="3" xfId="0" applyNumberFormat="1" applyFont="1" applyFill="1" applyBorder="1" applyAlignment="1">
      <alignment horizontal="right"/>
    </xf>
    <xf numFmtId="166" fontId="4" fillId="2" borderId="3" xfId="0" applyNumberFormat="1" applyFont="1" applyFill="1" applyBorder="1"/>
    <xf numFmtId="0" fontId="4" fillId="2" borderId="0" xfId="0" applyFont="1" applyFill="1" applyAlignment="1">
      <alignment vertical="top" wrapText="1"/>
    </xf>
    <xf numFmtId="0" fontId="9" fillId="2" borderId="0" xfId="0" applyFont="1" applyFill="1" applyAlignment="1">
      <alignment wrapText="1"/>
    </xf>
    <xf numFmtId="165" fontId="10" fillId="2" borderId="0" xfId="1" applyNumberFormat="1" applyFont="1" applyFill="1"/>
    <xf numFmtId="0" fontId="5" fillId="2" borderId="0" xfId="0" applyFont="1" applyFill="1" applyAlignment="1">
      <alignment wrapText="1"/>
    </xf>
    <xf numFmtId="0" fontId="0" fillId="2" borderId="0" xfId="0" applyFill="1"/>
    <xf numFmtId="0" fontId="4" fillId="2" borderId="0" xfId="0" applyFont="1" applyFill="1" applyAlignment="1">
      <alignment vertical="center"/>
    </xf>
    <xf numFmtId="164" fontId="4" fillId="2" borderId="0" xfId="2" applyNumberFormat="1"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right" vertical="center" wrapText="1"/>
    </xf>
    <xf numFmtId="0" fontId="4" fillId="2" borderId="0" xfId="2" applyFont="1" applyFill="1" applyAlignment="1">
      <alignment vertical="center"/>
    </xf>
    <xf numFmtId="0" fontId="11" fillId="2" borderId="0" xfId="0" applyFont="1" applyFill="1"/>
    <xf numFmtId="0" fontId="12" fillId="2" borderId="0" xfId="0" applyFont="1" applyFill="1"/>
    <xf numFmtId="0" fontId="13" fillId="2" borderId="0" xfId="0" applyFont="1" applyFill="1"/>
    <xf numFmtId="43" fontId="4" fillId="2" borderId="0" xfId="1" applyFont="1" applyFill="1"/>
    <xf numFmtId="0" fontId="8" fillId="2" borderId="0" xfId="0" applyFont="1" applyFill="1" applyAlignment="1">
      <alignment horizontal="right"/>
    </xf>
    <xf numFmtId="166" fontId="8" fillId="2" borderId="0" xfId="0" applyNumberFormat="1" applyFont="1" applyFill="1" applyAlignment="1">
      <alignment horizontal="right"/>
    </xf>
    <xf numFmtId="0" fontId="8" fillId="0" borderId="3" xfId="0" applyFont="1" applyBorder="1" applyAlignment="1">
      <alignment horizontal="right"/>
    </xf>
    <xf numFmtId="166" fontId="8" fillId="0" borderId="3" xfId="0" applyNumberFormat="1" applyFont="1" applyBorder="1" applyAlignment="1">
      <alignment horizontal="right"/>
    </xf>
    <xf numFmtId="0" fontId="8" fillId="2" borderId="9" xfId="0" applyFont="1" applyFill="1" applyBorder="1" applyAlignment="1">
      <alignment horizontal="right"/>
    </xf>
    <xf numFmtId="166" fontId="4" fillId="2" borderId="9" xfId="0" applyNumberFormat="1" applyFont="1" applyFill="1" applyBorder="1" applyAlignment="1">
      <alignment horizontal="right"/>
    </xf>
    <xf numFmtId="166" fontId="8" fillId="2" borderId="9" xfId="0" applyNumberFormat="1" applyFont="1" applyFill="1" applyBorder="1" applyAlignment="1">
      <alignment horizontal="right"/>
    </xf>
    <xf numFmtId="166" fontId="4" fillId="2" borderId="0" xfId="0" applyNumberFormat="1" applyFont="1" applyFill="1" applyAlignment="1">
      <alignment horizontal="right"/>
    </xf>
    <xf numFmtId="166" fontId="4" fillId="2" borderId="9" xfId="0" applyNumberFormat="1" applyFont="1" applyFill="1" applyBorder="1"/>
    <xf numFmtId="165" fontId="4" fillId="2" borderId="0" xfId="1" applyNumberFormat="1" applyFont="1" applyFill="1"/>
    <xf numFmtId="0" fontId="4" fillId="2" borderId="0" xfId="0" applyFont="1" applyFill="1" applyAlignment="1">
      <alignment horizont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0" xfId="0" applyFont="1" applyFill="1" applyAlignment="1">
      <alignment horizontal="left" wrapText="1"/>
    </xf>
    <xf numFmtId="0" fontId="4" fillId="2" borderId="0" xfId="0" applyFont="1" applyFill="1" applyAlignment="1">
      <alignment horizontal="left"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0" xfId="0" applyFont="1" applyFill="1" applyAlignment="1">
      <alignment horizontal="left"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2" borderId="0" xfId="0" applyFont="1" applyFill="1" applyAlignment="1">
      <alignment horizont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7" fillId="2" borderId="7" xfId="0" applyFont="1" applyFill="1" applyBorder="1" applyAlignment="1">
      <alignment horizontal="center" vertical="center" wrapText="1"/>
    </xf>
    <xf numFmtId="0" fontId="4" fillId="2" borderId="7" xfId="0" applyFont="1" applyFill="1" applyBorder="1" applyAlignment="1">
      <alignment horizontal="center" wrapText="1"/>
    </xf>
  </cellXfs>
  <cellStyles count="1378">
    <cellStyle name="20% - Accent1 1" xfId="5" xr:uid="{6BE0906C-631F-44F0-AF88-A5EEDEB5C650}"/>
    <cellStyle name="20% - Accent1 10" xfId="6" xr:uid="{FA27AC56-F164-4869-8382-228414A71F19}"/>
    <cellStyle name="20% - Accent1 11" xfId="7" xr:uid="{8CD002F7-CA3F-437A-9B92-DC3BBFBC4858}"/>
    <cellStyle name="20% - Accent1 12" xfId="8" xr:uid="{D46E54FA-8946-49F9-92FA-05E6D4F17CC0}"/>
    <cellStyle name="20% - Accent1 13" xfId="9" xr:uid="{8220780E-19A7-42BE-8234-A8BAE850F856}"/>
    <cellStyle name="20% - Accent1 14" xfId="10" xr:uid="{2DCC27E2-D3FE-4F39-843A-0B9BCE0313C3}"/>
    <cellStyle name="20% - Accent1 15" xfId="11" xr:uid="{235BD441-E9F0-42DF-B8E5-D98BC43DA468}"/>
    <cellStyle name="20% - Accent1 16" xfId="12" xr:uid="{8436116B-1971-44F1-90A5-0D2599DA3D85}"/>
    <cellStyle name="20% - Accent1 17" xfId="13" xr:uid="{747E919B-4A2E-4F20-A050-606CA88E04B1}"/>
    <cellStyle name="20% - Accent1 18" xfId="14" xr:uid="{EA67FF3C-7454-4676-A2A2-50682EC16DA4}"/>
    <cellStyle name="20% - Accent1 19" xfId="15" xr:uid="{210501B4-7981-4945-B4D4-D5F693A317AF}"/>
    <cellStyle name="20% - Accent1 2" xfId="16" xr:uid="{D728E32F-3528-4283-AC49-DE776279A214}"/>
    <cellStyle name="20% - Accent1 20" xfId="17" xr:uid="{B5B1507A-7098-44BC-846A-535D7908BD04}"/>
    <cellStyle name="20% - Accent1 21" xfId="18" xr:uid="{870114AD-B8C3-47CD-BC03-925F4A0CC813}"/>
    <cellStyle name="20% - Accent1 22" xfId="19" xr:uid="{38AEA522-4B01-4BD1-8900-3E121225B6F6}"/>
    <cellStyle name="20% - Accent1 23" xfId="20" xr:uid="{BA69BBE3-1886-4A31-9046-A178D8BA2D93}"/>
    <cellStyle name="20% - Accent1 24" xfId="21" xr:uid="{DA7D73FF-B4A1-49F7-87B6-DD3229610251}"/>
    <cellStyle name="20% - Accent1 25" xfId="22" xr:uid="{9DAA10DF-5F3D-45C3-86A4-A208286F73C9}"/>
    <cellStyle name="20% - Accent1 26" xfId="23" xr:uid="{AB9CFD14-C079-43EC-8A15-558372F2F327}"/>
    <cellStyle name="20% - Accent1 27" xfId="24" xr:uid="{3D01FDA4-950A-4492-8BF6-72B1C221A775}"/>
    <cellStyle name="20% - Accent1 28" xfId="25" xr:uid="{A1D29F54-F387-496F-9503-F191F9B3BCC9}"/>
    <cellStyle name="20% - Accent1 29" xfId="26" xr:uid="{D265105D-7B84-46E8-BB44-18D9414EC0DA}"/>
    <cellStyle name="20% - Accent1 3" xfId="27" xr:uid="{14243248-8161-43A9-9BB1-E3E310B8BA02}"/>
    <cellStyle name="20% - Accent1 30" xfId="28" xr:uid="{2B11BC7C-92F1-46B3-9726-57087BB470F5}"/>
    <cellStyle name="20% - Accent1 31" xfId="29" xr:uid="{5B617639-5E31-4796-AE2D-BE837D0B22FE}"/>
    <cellStyle name="20% - Accent1 32" xfId="30" xr:uid="{C020ADB4-CF84-43C6-82C2-2AEC1E40969D}"/>
    <cellStyle name="20% - Accent1 33" xfId="4" xr:uid="{0F50896D-621E-4E16-B742-3DFC214489F3}"/>
    <cellStyle name="20% - Accent1 4" xfId="31" xr:uid="{35A9F21E-DF06-414C-9E27-9148AF2E44F0}"/>
    <cellStyle name="20% - Accent1 5" xfId="32" xr:uid="{BDFCDBBB-403E-4881-9352-213AF81D1204}"/>
    <cellStyle name="20% - Accent1 6" xfId="33" xr:uid="{00116485-9E44-4C77-8493-FADD010326A8}"/>
    <cellStyle name="20% - Accent1 7" xfId="34" xr:uid="{CCEB4839-2387-402B-AB7E-9DC79B89C4C6}"/>
    <cellStyle name="20% - Accent1 8" xfId="35" xr:uid="{8C5997E4-8449-4AE0-AABA-E1663F8CFADC}"/>
    <cellStyle name="20% - Accent1 9" xfId="36" xr:uid="{6589F298-C906-4FC3-865A-A5D406F8351A}"/>
    <cellStyle name="20% - Accent2 1" xfId="38" xr:uid="{33A28CB1-9A2B-49B6-9AD2-85B6714E13C6}"/>
    <cellStyle name="20% - Accent2 10" xfId="39" xr:uid="{883EBEF2-34D3-4E8D-8854-02182877A84C}"/>
    <cellStyle name="20% - Accent2 11" xfId="40" xr:uid="{5E059BC9-D18F-41FF-9087-9797C7D62CBD}"/>
    <cellStyle name="20% - Accent2 12" xfId="41" xr:uid="{CE63A767-C0A6-4E1D-B67F-8B8711884950}"/>
    <cellStyle name="20% - Accent2 13" xfId="42" xr:uid="{FD90C8CD-7436-4D9A-870D-EB2CBCCFE706}"/>
    <cellStyle name="20% - Accent2 14" xfId="43" xr:uid="{F21306F8-09BB-4230-B231-B253E460798D}"/>
    <cellStyle name="20% - Accent2 15" xfId="44" xr:uid="{2ECD8575-6D6A-48D5-82F1-58867F93044C}"/>
    <cellStyle name="20% - Accent2 16" xfId="45" xr:uid="{84C5151D-D740-487A-A2A9-F01AA16E450F}"/>
    <cellStyle name="20% - Accent2 17" xfId="46" xr:uid="{AACA012D-ED1B-4105-A330-B13983CCA8C2}"/>
    <cellStyle name="20% - Accent2 18" xfId="47" xr:uid="{E07093D3-26A5-4BA2-B2BA-C87B67813409}"/>
    <cellStyle name="20% - Accent2 19" xfId="48" xr:uid="{F734D0E7-0BD2-4C15-8F4D-665B20EE8B01}"/>
    <cellStyle name="20% - Accent2 2" xfId="49" xr:uid="{C2E4CE4B-809E-4D32-BEAA-110A60A3D2F2}"/>
    <cellStyle name="20% - Accent2 20" xfId="50" xr:uid="{68A6F15D-3B94-45BF-93D2-664C9071F77B}"/>
    <cellStyle name="20% - Accent2 21" xfId="51" xr:uid="{5BC73979-6435-4477-82F5-5EC9A9820779}"/>
    <cellStyle name="20% - Accent2 22" xfId="52" xr:uid="{26335305-CA42-4F51-BC99-373B558E6B0E}"/>
    <cellStyle name="20% - Accent2 23" xfId="53" xr:uid="{8F0A77A2-F9E7-479D-B32C-884E07A4A710}"/>
    <cellStyle name="20% - Accent2 24" xfId="54" xr:uid="{C2EF4397-1EBB-4115-BC90-14D9D052F20B}"/>
    <cellStyle name="20% - Accent2 25" xfId="55" xr:uid="{5FF6E342-F467-46D7-8231-27A1427B5F22}"/>
    <cellStyle name="20% - Accent2 26" xfId="56" xr:uid="{ED697478-AE75-49CA-99F8-6EFE4B11D4BB}"/>
    <cellStyle name="20% - Accent2 27" xfId="57" xr:uid="{7A7DF2A5-929A-4E7F-BB4A-BCD5FF6A7A1F}"/>
    <cellStyle name="20% - Accent2 28" xfId="58" xr:uid="{5A401700-D0DC-44EF-ADBE-C145491D045E}"/>
    <cellStyle name="20% - Accent2 29" xfId="59" xr:uid="{3D416054-1527-4354-9EF2-5339056DD1F0}"/>
    <cellStyle name="20% - Accent2 3" xfId="60" xr:uid="{BF5E0EF7-9459-4F48-9D90-07B394CA2F5A}"/>
    <cellStyle name="20% - Accent2 30" xfId="61" xr:uid="{3A5FDB98-6778-4682-A7D5-8ED1BE793F92}"/>
    <cellStyle name="20% - Accent2 31" xfId="62" xr:uid="{C38BB440-C23F-46A5-B069-37AEE16B5316}"/>
    <cellStyle name="20% - Accent2 32" xfId="63" xr:uid="{10C5D62A-F4E0-4A34-937A-139F1DE2172B}"/>
    <cellStyle name="20% - Accent2 33" xfId="37" xr:uid="{E46DB38B-535A-464C-9041-3F538A80539C}"/>
    <cellStyle name="20% - Accent2 4" xfId="64" xr:uid="{69B109B4-68A9-4A13-9620-31748E92985C}"/>
    <cellStyle name="20% - Accent2 5" xfId="65" xr:uid="{C15B1C4A-2472-4678-BD02-8F52EB318E8A}"/>
    <cellStyle name="20% - Accent2 6" xfId="66" xr:uid="{93468E23-4F16-4731-9CEA-C76D5732D9AA}"/>
    <cellStyle name="20% - Accent2 7" xfId="67" xr:uid="{8A6D6706-D28C-4B8E-8FDE-648F8B5856BA}"/>
    <cellStyle name="20% - Accent2 8" xfId="68" xr:uid="{C8BC2C9D-DD3A-4C9E-B6F7-2DCE364C40E1}"/>
    <cellStyle name="20% - Accent2 9" xfId="69" xr:uid="{B640F133-1915-4C50-9108-D1BCCCAC25AF}"/>
    <cellStyle name="20% - Accent3 1" xfId="71" xr:uid="{C0B13BB4-C1CD-44AD-9D7A-5FE54F2ACF4D}"/>
    <cellStyle name="20% - Accent3 10" xfId="72" xr:uid="{C1C1FD0A-A29A-484A-8704-B4D92DE32FF6}"/>
    <cellStyle name="20% - Accent3 11" xfId="73" xr:uid="{C1D4C63C-AACE-407E-84B9-8D423C76AE1E}"/>
    <cellStyle name="20% - Accent3 12" xfId="74" xr:uid="{ED08C0DE-D274-4640-ABE1-E037F611FC86}"/>
    <cellStyle name="20% - Accent3 13" xfId="75" xr:uid="{9A45DC3F-8691-4223-AFFA-8EF794755A52}"/>
    <cellStyle name="20% - Accent3 14" xfId="76" xr:uid="{18145BBC-318A-479D-B80C-E48BF2E9021D}"/>
    <cellStyle name="20% - Accent3 15" xfId="77" xr:uid="{3E1B0C68-76F4-4862-BDDC-E29DBAB80BC5}"/>
    <cellStyle name="20% - Accent3 16" xfId="78" xr:uid="{ECE36FAF-6174-4983-8765-F32DF70A1EBA}"/>
    <cellStyle name="20% - Accent3 17" xfId="79" xr:uid="{ADD5D58B-5C2A-4254-9A05-7613CEFBBA89}"/>
    <cellStyle name="20% - Accent3 18" xfId="80" xr:uid="{8CFB097C-4013-4887-A1FD-90742925E1F6}"/>
    <cellStyle name="20% - Accent3 19" xfId="81" xr:uid="{D10E43AD-2FF5-4464-85B2-28EC88224829}"/>
    <cellStyle name="20% - Accent3 2" xfId="82" xr:uid="{0BF63AC7-CDD1-4BF2-97A3-A0F4D4D8B6DF}"/>
    <cellStyle name="20% - Accent3 20" xfId="83" xr:uid="{DA843E76-CA34-4DAE-BFDC-52761E73B534}"/>
    <cellStyle name="20% - Accent3 21" xfId="84" xr:uid="{09A7C747-45C4-4335-8600-A333A56D11D9}"/>
    <cellStyle name="20% - Accent3 22" xfId="85" xr:uid="{3A497681-0168-4698-8327-8AC509747DDF}"/>
    <cellStyle name="20% - Accent3 23" xfId="86" xr:uid="{B40797B2-BFBC-4F6B-8651-101C16139392}"/>
    <cellStyle name="20% - Accent3 24" xfId="87" xr:uid="{B83EE9B7-F267-48D9-8637-8F26FB1BD52B}"/>
    <cellStyle name="20% - Accent3 25" xfId="88" xr:uid="{CCB4F579-77C4-4510-B479-EA2D97678DB3}"/>
    <cellStyle name="20% - Accent3 26" xfId="89" xr:uid="{04E3AC78-E624-48FF-B04D-089683CBFEC8}"/>
    <cellStyle name="20% - Accent3 27" xfId="90" xr:uid="{FC3BA094-55FA-451D-9A12-C3F39B636E53}"/>
    <cellStyle name="20% - Accent3 28" xfId="91" xr:uid="{123D2428-B12F-45F9-9FD4-8A7DB47FCF59}"/>
    <cellStyle name="20% - Accent3 29" xfId="92" xr:uid="{575C5C74-11FC-460E-A58E-E2EBF7217FBF}"/>
    <cellStyle name="20% - Accent3 3" xfId="93" xr:uid="{AD52304E-1159-4AA9-941C-97BD56BC6117}"/>
    <cellStyle name="20% - Accent3 30" xfId="94" xr:uid="{55E5466D-06AC-4A6F-87D2-0B145B018FAE}"/>
    <cellStyle name="20% - Accent3 31" xfId="95" xr:uid="{785E7FE4-4DBC-4B0F-BF01-94885ABE6ACC}"/>
    <cellStyle name="20% - Accent3 32" xfId="96" xr:uid="{4E1CE2CE-7124-439D-BD5B-627BA1FA5D75}"/>
    <cellStyle name="20% - Accent3 33" xfId="70" xr:uid="{03DF14E4-9924-4756-A042-B4326B4145D2}"/>
    <cellStyle name="20% - Accent3 4" xfId="97" xr:uid="{5AD79708-85B6-4437-B798-04D7AD35581B}"/>
    <cellStyle name="20% - Accent3 5" xfId="98" xr:uid="{B3CAD55C-183E-4FCD-9097-13A042E1AD8B}"/>
    <cellStyle name="20% - Accent3 6" xfId="99" xr:uid="{E9288A7F-C5F5-4450-8D94-5F9A986A7B1B}"/>
    <cellStyle name="20% - Accent3 7" xfId="100" xr:uid="{B749C685-5E6A-4BB9-BCE0-C4926E6A4DC1}"/>
    <cellStyle name="20% - Accent3 8" xfId="101" xr:uid="{2508A0E7-6425-4D56-B1FF-6B36CA6408D3}"/>
    <cellStyle name="20% - Accent3 9" xfId="102" xr:uid="{D9109D36-70E8-406E-BA26-6CF9051BDDB0}"/>
    <cellStyle name="20% - Accent4 1" xfId="104" xr:uid="{DA370F93-DC0F-4FA0-82C0-F7AEE4E34E92}"/>
    <cellStyle name="20% - Accent4 10" xfId="105" xr:uid="{20C7C61E-7551-4CE7-8645-81D2B5467284}"/>
    <cellStyle name="20% - Accent4 11" xfId="106" xr:uid="{544C14A9-F411-4E21-A8C1-FEC508533776}"/>
    <cellStyle name="20% - Accent4 12" xfId="107" xr:uid="{E1A9A630-3760-4036-9EB6-E30F44B58D78}"/>
    <cellStyle name="20% - Accent4 13" xfId="108" xr:uid="{BC57B0AB-F3C9-4B18-974F-CBC9FCD0A370}"/>
    <cellStyle name="20% - Accent4 14" xfId="109" xr:uid="{57D2957E-1F12-4107-867D-C72661B2AF3A}"/>
    <cellStyle name="20% - Accent4 15" xfId="110" xr:uid="{C5AD91C0-9E4F-4926-8629-D7A5281556D4}"/>
    <cellStyle name="20% - Accent4 16" xfId="111" xr:uid="{03C8E264-70D5-4AB0-857C-18DFF8340EB2}"/>
    <cellStyle name="20% - Accent4 17" xfId="112" xr:uid="{C0070517-3381-41FE-925E-B94A8EA2CABC}"/>
    <cellStyle name="20% - Accent4 18" xfId="113" xr:uid="{5F9FE3EB-A3B1-4533-9FDC-C8A977BF805F}"/>
    <cellStyle name="20% - Accent4 19" xfId="114" xr:uid="{96A7FC0D-A3F2-4D56-88E3-6AD4312FCEB3}"/>
    <cellStyle name="20% - Accent4 2" xfId="115" xr:uid="{550BCBE9-3F5A-4210-A6E0-6C8580A13C70}"/>
    <cellStyle name="20% - Accent4 20" xfId="116" xr:uid="{B4F5EB8E-651F-4506-940C-D64605185BDC}"/>
    <cellStyle name="20% - Accent4 21" xfId="117" xr:uid="{C8454BBF-2F72-4DF4-9744-2F51E254D1D0}"/>
    <cellStyle name="20% - Accent4 22" xfId="118" xr:uid="{8218E315-F46C-4818-8943-75338A15CE9E}"/>
    <cellStyle name="20% - Accent4 23" xfId="119" xr:uid="{5DDBEFBC-CAFC-46A0-9750-DE6EFB82FA09}"/>
    <cellStyle name="20% - Accent4 24" xfId="120" xr:uid="{F6FCCD37-85BA-4B5D-98F8-AC9C6FE3DA61}"/>
    <cellStyle name="20% - Accent4 25" xfId="121" xr:uid="{0F316F07-F37E-4A2F-9C4D-ACCAE42409F8}"/>
    <cellStyle name="20% - Accent4 26" xfId="122" xr:uid="{73FBD96F-5B92-4992-AA6E-B75597DB427F}"/>
    <cellStyle name="20% - Accent4 27" xfId="123" xr:uid="{7769F5F6-7903-4570-9F5B-8F4C9C0137E4}"/>
    <cellStyle name="20% - Accent4 28" xfId="124" xr:uid="{540388FF-6C10-4553-9602-9707D1E52DB1}"/>
    <cellStyle name="20% - Accent4 29" xfId="125" xr:uid="{F0D142B2-9517-402F-903F-CEC3E5AB8BE1}"/>
    <cellStyle name="20% - Accent4 3" xfId="126" xr:uid="{57325F56-C73F-4790-B6DB-5083EAB0CC91}"/>
    <cellStyle name="20% - Accent4 30" xfId="127" xr:uid="{FA302206-07A8-492E-B529-99065CA13B1A}"/>
    <cellStyle name="20% - Accent4 31" xfId="128" xr:uid="{98C451F2-47DA-4D8B-A9C9-422FB65BDB8F}"/>
    <cellStyle name="20% - Accent4 32" xfId="129" xr:uid="{61EBD128-3CE3-4A70-9337-4FBE92699FE2}"/>
    <cellStyle name="20% - Accent4 33" xfId="103" xr:uid="{A3B81FBB-5235-40E0-89AA-33C949F0F0D8}"/>
    <cellStyle name="20% - Accent4 4" xfId="130" xr:uid="{5DF906CB-8E05-4CD8-BA7D-EF6C86EA230A}"/>
    <cellStyle name="20% - Accent4 5" xfId="131" xr:uid="{CD319303-3795-463A-BCDB-59173FF90198}"/>
    <cellStyle name="20% - Accent4 6" xfId="132" xr:uid="{F34698E2-D89E-459D-93F1-C6C07AE3CD4B}"/>
    <cellStyle name="20% - Accent4 7" xfId="133" xr:uid="{59F395E1-F706-466E-894C-C0585E0B872C}"/>
    <cellStyle name="20% - Accent4 8" xfId="134" xr:uid="{8563995B-073F-45E6-A3D6-6BC92E3C0F2B}"/>
    <cellStyle name="20% - Accent4 9" xfId="135" xr:uid="{C8D108EC-5B15-49F9-B10A-9B60399BEF9E}"/>
    <cellStyle name="20% - Accent5 1" xfId="137" xr:uid="{907CA0C7-6256-4B42-9042-60B045D157D2}"/>
    <cellStyle name="20% - Accent5 10" xfId="138" xr:uid="{A40D4258-DCF9-4DAA-960D-1132B618D6D8}"/>
    <cellStyle name="20% - Accent5 11" xfId="139" xr:uid="{B3080A44-39D2-4D40-80FF-80E36CFEBDAF}"/>
    <cellStyle name="20% - Accent5 12" xfId="140" xr:uid="{C88A60E4-A55D-495D-9DE0-EC05540ADA80}"/>
    <cellStyle name="20% - Accent5 13" xfId="141" xr:uid="{E368F579-CD45-4F0E-80B8-300951749F1A}"/>
    <cellStyle name="20% - Accent5 14" xfId="142" xr:uid="{C2A9A3DB-3386-43D7-913D-FA1BDA1A93F2}"/>
    <cellStyle name="20% - Accent5 15" xfId="143" xr:uid="{4659148D-F73C-4D57-8884-47E0D2671ADA}"/>
    <cellStyle name="20% - Accent5 16" xfId="144" xr:uid="{3EF54418-D9F3-45A1-9765-BCBF4DB2C72A}"/>
    <cellStyle name="20% - Accent5 17" xfId="145" xr:uid="{DD58DBA4-934F-4C71-AE4B-F675B323034F}"/>
    <cellStyle name="20% - Accent5 18" xfId="146" xr:uid="{AC38BDD2-729C-48F7-B716-AA845BC2319E}"/>
    <cellStyle name="20% - Accent5 19" xfId="147" xr:uid="{5D949EA1-8E71-48CE-83AD-66E48DFDF314}"/>
    <cellStyle name="20% - Accent5 2" xfId="148" xr:uid="{EA625877-A263-4DE7-9BAA-F293C6E82823}"/>
    <cellStyle name="20% - Accent5 20" xfId="149" xr:uid="{B1478C16-8B35-4DD2-BD8F-4FE07209490E}"/>
    <cellStyle name="20% - Accent5 21" xfId="150" xr:uid="{5B1A3883-5327-401B-BA70-40CCD826067B}"/>
    <cellStyle name="20% - Accent5 22" xfId="151" xr:uid="{361B1711-88E4-4ED9-B862-6E11F6E6EDCB}"/>
    <cellStyle name="20% - Accent5 23" xfId="152" xr:uid="{73A841C5-12DD-4DCA-BD37-98B0D36E3F1F}"/>
    <cellStyle name="20% - Accent5 24" xfId="153" xr:uid="{AAF6A773-EBAD-48B3-BE75-0662915DD215}"/>
    <cellStyle name="20% - Accent5 25" xfId="154" xr:uid="{BCB87CE8-7389-421D-8C98-6F7305D0B3AD}"/>
    <cellStyle name="20% - Accent5 26" xfId="155" xr:uid="{B4E5E3E3-E0A2-4FBE-8415-EE6D18908F80}"/>
    <cellStyle name="20% - Accent5 27" xfId="156" xr:uid="{D417EFE0-E5F5-4B1F-A99A-531738054E56}"/>
    <cellStyle name="20% - Accent5 28" xfId="157" xr:uid="{827BBAEA-992C-4B72-ABBC-A255DA9682E7}"/>
    <cellStyle name="20% - Accent5 29" xfId="158" xr:uid="{D3FBDDDC-EC4C-4995-93D1-739FF90B072D}"/>
    <cellStyle name="20% - Accent5 3" xfId="159" xr:uid="{33F79F60-71CF-4FBC-A067-C70798CA73E7}"/>
    <cellStyle name="20% - Accent5 30" xfId="160" xr:uid="{DEF07644-573C-44D4-BCF9-58BB62F87D48}"/>
    <cellStyle name="20% - Accent5 31" xfId="161" xr:uid="{8C634941-7036-4083-95F0-BC2A03302092}"/>
    <cellStyle name="20% - Accent5 32" xfId="162" xr:uid="{DB6E4C25-FE00-4881-BCFD-BB26B40543EE}"/>
    <cellStyle name="20% - Accent5 33" xfId="136" xr:uid="{2A41E5DB-B70F-4BF3-85DA-E07BD3E2593F}"/>
    <cellStyle name="20% - Accent5 4" xfId="163" xr:uid="{4387218D-8FBC-4328-B336-DEE83DBA8BF4}"/>
    <cellStyle name="20% - Accent5 5" xfId="164" xr:uid="{01E61459-17BB-4E79-9383-358B0877E19F}"/>
    <cellStyle name="20% - Accent5 6" xfId="165" xr:uid="{A0EA4F55-2F31-44C3-8622-50B3EF5853D1}"/>
    <cellStyle name="20% - Accent5 7" xfId="166" xr:uid="{60919936-5BFF-4AF4-9BFD-10AEA2C5DC12}"/>
    <cellStyle name="20% - Accent5 8" xfId="167" xr:uid="{06DB6120-5B78-4FE1-A92D-64E8EA8D2A00}"/>
    <cellStyle name="20% - Accent5 9" xfId="168" xr:uid="{05A6188C-97C5-4C0C-B229-86D2E3B48E38}"/>
    <cellStyle name="20% - Accent6 1" xfId="170" xr:uid="{AB3F7D72-EA98-48CA-9AC6-85B3E7DBE9BA}"/>
    <cellStyle name="20% - Accent6 10" xfId="171" xr:uid="{E7D07345-913B-43EF-A210-9835F829D91E}"/>
    <cellStyle name="20% - Accent6 11" xfId="172" xr:uid="{E65BA663-51F2-48CA-9F85-1D5D40299D76}"/>
    <cellStyle name="20% - Accent6 12" xfId="173" xr:uid="{952E769B-2F4D-414C-A8B6-C4E7FC8B6F1D}"/>
    <cellStyle name="20% - Accent6 13" xfId="174" xr:uid="{7D8A3F44-76D0-449B-9C05-BDD7763123F2}"/>
    <cellStyle name="20% - Accent6 14" xfId="175" xr:uid="{02521B94-0F44-463D-A567-73BF6615C687}"/>
    <cellStyle name="20% - Accent6 15" xfId="176" xr:uid="{70475299-E6A7-482A-82DA-49AE34D7EA0F}"/>
    <cellStyle name="20% - Accent6 16" xfId="177" xr:uid="{428E2E3B-641F-4DBA-82D0-4B1C3EE35B4C}"/>
    <cellStyle name="20% - Accent6 17" xfId="178" xr:uid="{F89AEE48-C8E3-4D69-85A4-2040F98B034D}"/>
    <cellStyle name="20% - Accent6 18" xfId="179" xr:uid="{F1267C2A-9612-4EF0-8FAA-D26C04C1B20D}"/>
    <cellStyle name="20% - Accent6 19" xfId="180" xr:uid="{2D61A543-3A04-4463-BE47-F894C8E63D90}"/>
    <cellStyle name="20% - Accent6 2" xfId="181" xr:uid="{E260BC61-7E9D-45C3-AB65-96C7705940BD}"/>
    <cellStyle name="20% - Accent6 20" xfId="182" xr:uid="{2BCA22D6-FC39-428D-9D4A-A918BC2F6486}"/>
    <cellStyle name="20% - Accent6 21" xfId="183" xr:uid="{B4113E72-2804-4D30-B02B-15AB355AF628}"/>
    <cellStyle name="20% - Accent6 22" xfId="184" xr:uid="{932B1FE3-DD63-4168-885D-BEAF3CC411FE}"/>
    <cellStyle name="20% - Accent6 23" xfId="185" xr:uid="{0581F925-2200-4F1A-86F2-9BE25EA00B49}"/>
    <cellStyle name="20% - Accent6 24" xfId="186" xr:uid="{32B4C35D-7B16-40BF-812A-9F7BEB0212F2}"/>
    <cellStyle name="20% - Accent6 25" xfId="187" xr:uid="{168E039A-6182-43B5-9CDE-F3C5AEFC3943}"/>
    <cellStyle name="20% - Accent6 26" xfId="188" xr:uid="{0157FC19-A83F-437E-8CA7-DCDD26F864D0}"/>
    <cellStyle name="20% - Accent6 27" xfId="189" xr:uid="{47DE94F8-89A3-4BCB-AFD5-6CE5FE4B248E}"/>
    <cellStyle name="20% - Accent6 28" xfId="190" xr:uid="{408F5525-6CFD-4735-839B-2BB6A218CB0F}"/>
    <cellStyle name="20% - Accent6 29" xfId="191" xr:uid="{A7D3570D-6615-43CB-AAB8-C981183E8A8C}"/>
    <cellStyle name="20% - Accent6 3" xfId="192" xr:uid="{A91112C8-67FE-40A2-8A88-6501B18836A7}"/>
    <cellStyle name="20% - Accent6 30" xfId="193" xr:uid="{0A734396-655A-48E4-B1AC-0C9751ECB67B}"/>
    <cellStyle name="20% - Accent6 31" xfId="194" xr:uid="{F0DAC188-C0B3-45E6-9278-3975A611BE60}"/>
    <cellStyle name="20% - Accent6 32" xfId="195" xr:uid="{E0D5953F-5B2A-4059-98FF-E749A7902B8F}"/>
    <cellStyle name="20% - Accent6 33" xfId="169" xr:uid="{08903906-D37F-4C22-A17B-89C444EACBB7}"/>
    <cellStyle name="20% - Accent6 4" xfId="196" xr:uid="{777A11A1-0CD6-4F24-9889-7F4B57DA9EB1}"/>
    <cellStyle name="20% - Accent6 5" xfId="197" xr:uid="{2FB41EBF-9702-4ABF-8758-9BCA1DA0273E}"/>
    <cellStyle name="20% - Accent6 6" xfId="198" xr:uid="{47DF1F8C-6051-4819-8D3A-4694A1E8DA8C}"/>
    <cellStyle name="20% - Accent6 7" xfId="199" xr:uid="{18B1DFCA-8238-44C1-9C7C-0C11A2A20243}"/>
    <cellStyle name="20% - Accent6 8" xfId="200" xr:uid="{8A8D3E65-7CCD-41E3-8019-1C86712F3C85}"/>
    <cellStyle name="20% - Accent6 9" xfId="201" xr:uid="{BA6BE401-57DD-4FA4-B0D6-F1D7D0B9C311}"/>
    <cellStyle name="40% - Accent1 1" xfId="203" xr:uid="{444502FA-09F0-4D7F-A92B-A07159F9F1A9}"/>
    <cellStyle name="40% - Accent1 10" xfId="204" xr:uid="{42A31B4F-AA46-4B41-8CBF-44D77C8B6B87}"/>
    <cellStyle name="40% - Accent1 11" xfId="205" xr:uid="{EB551865-953C-4F5A-9EDD-4286945C5BCE}"/>
    <cellStyle name="40% - Accent1 12" xfId="206" xr:uid="{D23B05CD-D6D9-49AC-B281-99C727E1CDBC}"/>
    <cellStyle name="40% - Accent1 13" xfId="207" xr:uid="{984FCAF0-83E4-40E7-808C-37206BC1FE67}"/>
    <cellStyle name="40% - Accent1 14" xfId="208" xr:uid="{3866EAAC-0B78-491F-B97E-49AD68A3B86C}"/>
    <cellStyle name="40% - Accent1 15" xfId="209" xr:uid="{2E02FF46-CCAF-4601-87D2-52B892AFA132}"/>
    <cellStyle name="40% - Accent1 16" xfId="210" xr:uid="{51722040-AD4B-477E-9EF7-B42AE9838F42}"/>
    <cellStyle name="40% - Accent1 17" xfId="211" xr:uid="{8AA051FE-5A6B-4F89-BB03-D1798F715081}"/>
    <cellStyle name="40% - Accent1 18" xfId="212" xr:uid="{90317E9A-2A90-43ED-9521-87E83DFDCCCC}"/>
    <cellStyle name="40% - Accent1 19" xfId="213" xr:uid="{EA379CE2-8AE4-4CAB-AA69-15AF47E4EC0F}"/>
    <cellStyle name="40% - Accent1 2" xfId="214" xr:uid="{F710C8AE-9911-4239-AB34-5602048E1FC3}"/>
    <cellStyle name="40% - Accent1 20" xfId="215" xr:uid="{C50C6E69-20B2-48AF-B6DF-484A55186390}"/>
    <cellStyle name="40% - Accent1 21" xfId="216" xr:uid="{2A96E34A-22EF-4045-9C8E-74B7A5ADAB35}"/>
    <cellStyle name="40% - Accent1 22" xfId="217" xr:uid="{F8183A72-71B7-4FFB-A5A1-C8C69E24A121}"/>
    <cellStyle name="40% - Accent1 23" xfId="218" xr:uid="{48CA52D9-23FC-4EF6-9264-EC631E4E75C2}"/>
    <cellStyle name="40% - Accent1 24" xfId="219" xr:uid="{8BF86AFB-1FA4-4AFA-AEC6-6AF98F104FC5}"/>
    <cellStyle name="40% - Accent1 25" xfId="220" xr:uid="{AA9ED0A8-A0DE-4E8D-91AB-B57920347EBA}"/>
    <cellStyle name="40% - Accent1 26" xfId="221" xr:uid="{92174120-E00E-4F7A-BDFE-E90D7AD82617}"/>
    <cellStyle name="40% - Accent1 27" xfId="222" xr:uid="{CD63A619-05EC-4B39-A642-90DB262D4E88}"/>
    <cellStyle name="40% - Accent1 28" xfId="223" xr:uid="{4F1D28FD-D9D7-42FB-B6F5-D028BD734C11}"/>
    <cellStyle name="40% - Accent1 29" xfId="224" xr:uid="{551252DA-F48A-4953-9158-570A7724FCC2}"/>
    <cellStyle name="40% - Accent1 3" xfId="225" xr:uid="{62C4BF60-3C81-478D-ADA3-C72A89B41853}"/>
    <cellStyle name="40% - Accent1 30" xfId="226" xr:uid="{8C1AC549-FC52-4C7A-A6DB-0190A3D09FB0}"/>
    <cellStyle name="40% - Accent1 31" xfId="227" xr:uid="{582B29B8-BD68-45B6-9A79-A2E8554FC434}"/>
    <cellStyle name="40% - Accent1 32" xfId="228" xr:uid="{014420F3-B98F-40F4-9920-EA37AB5C3013}"/>
    <cellStyle name="40% - Accent1 33" xfId="202" xr:uid="{35F045A1-D415-47D4-984E-B7C773DD07F4}"/>
    <cellStyle name="40% - Accent1 4" xfId="229" xr:uid="{D4BAF7E6-813F-4529-BF0A-138014116230}"/>
    <cellStyle name="40% - Accent1 5" xfId="230" xr:uid="{0E19942D-4AAE-4D25-ABFC-2FF143867D12}"/>
    <cellStyle name="40% - Accent1 6" xfId="231" xr:uid="{3ED0674A-1AD4-4488-88D5-9E85605C5FB0}"/>
    <cellStyle name="40% - Accent1 7" xfId="232" xr:uid="{46A711FE-5ED2-4459-AFF1-7D90A70B5640}"/>
    <cellStyle name="40% - Accent1 8" xfId="233" xr:uid="{0D9ED229-2287-42A6-9F6C-252C5A32BC5D}"/>
    <cellStyle name="40% - Accent1 9" xfId="234" xr:uid="{B7484FE8-FB3D-4F59-A149-C537219B5EE3}"/>
    <cellStyle name="40% - Accent2 1" xfId="236" xr:uid="{19ACBFCA-0C52-46CA-B04A-3BF894C07B29}"/>
    <cellStyle name="40% - Accent2 10" xfId="237" xr:uid="{546BD276-8246-4AFE-A706-AEE4142CF736}"/>
    <cellStyle name="40% - Accent2 11" xfId="238" xr:uid="{C8DF7A4D-0E1A-4EE2-A27A-12621A795BF8}"/>
    <cellStyle name="40% - Accent2 12" xfId="239" xr:uid="{E2D4F3F7-010D-402E-B390-07D36B367BA5}"/>
    <cellStyle name="40% - Accent2 13" xfId="240" xr:uid="{4A4E8F98-FCA5-4E79-9111-56C8730ECF65}"/>
    <cellStyle name="40% - Accent2 14" xfId="241" xr:uid="{C0691BCA-2C13-4061-B316-85476386E026}"/>
    <cellStyle name="40% - Accent2 15" xfId="242" xr:uid="{BA806760-F1B6-41C9-B520-2FB12F944B71}"/>
    <cellStyle name="40% - Accent2 16" xfId="243" xr:uid="{D6ADE8D2-C1D3-4772-8964-56184603FF8F}"/>
    <cellStyle name="40% - Accent2 17" xfId="244" xr:uid="{83314DA0-6AB7-4651-8042-DFAF436D1CE2}"/>
    <cellStyle name="40% - Accent2 18" xfId="245" xr:uid="{98B574BE-7EDC-43F3-9A6B-CE8A8750A39E}"/>
    <cellStyle name="40% - Accent2 19" xfId="246" xr:uid="{578C5F72-53EF-42EB-9988-F65BFFCCA3A1}"/>
    <cellStyle name="40% - Accent2 2" xfId="247" xr:uid="{929563ED-E11F-4C4E-8EB1-55BAD230B230}"/>
    <cellStyle name="40% - Accent2 20" xfId="248" xr:uid="{529D9336-E5D5-4906-89E1-403620E5172F}"/>
    <cellStyle name="40% - Accent2 21" xfId="249" xr:uid="{F26AF699-E4D2-421D-A51E-E45A9EA20020}"/>
    <cellStyle name="40% - Accent2 22" xfId="250" xr:uid="{E13BBD18-41E9-4B69-9DCD-D75AE8466722}"/>
    <cellStyle name="40% - Accent2 23" xfId="251" xr:uid="{DFB86E49-166E-4475-A3DD-B197E0EB74E2}"/>
    <cellStyle name="40% - Accent2 24" xfId="252" xr:uid="{8622AA09-3E2C-4B4A-AE6B-FBEE5E84AEF6}"/>
    <cellStyle name="40% - Accent2 25" xfId="253" xr:uid="{4127BC35-0146-476F-A95F-39361528FD23}"/>
    <cellStyle name="40% - Accent2 26" xfId="254" xr:uid="{403F1652-E6D9-4B0D-8719-4C4AC0D4EFFC}"/>
    <cellStyle name="40% - Accent2 27" xfId="255" xr:uid="{8D07FF83-4D2E-4659-8EC9-EAEC82129915}"/>
    <cellStyle name="40% - Accent2 28" xfId="256" xr:uid="{29BB237F-0CFD-41A4-A64B-B98882DA2FB3}"/>
    <cellStyle name="40% - Accent2 29" xfId="257" xr:uid="{915D21D4-2AAE-4B21-BC76-8F0E0C7DBEC2}"/>
    <cellStyle name="40% - Accent2 3" xfId="258" xr:uid="{69933CB9-FF64-4C57-BB57-76A67DC5EF5F}"/>
    <cellStyle name="40% - Accent2 30" xfId="259" xr:uid="{43CC90B3-D89F-4A82-B79B-905F84939630}"/>
    <cellStyle name="40% - Accent2 31" xfId="260" xr:uid="{B7CC32B5-C930-449C-B2D9-DC45E4278E37}"/>
    <cellStyle name="40% - Accent2 32" xfId="261" xr:uid="{1BF9099B-577D-4879-8CF6-8AB772206C2B}"/>
    <cellStyle name="40% - Accent2 33" xfId="235" xr:uid="{14F5B175-A474-439E-8CF0-E19AE9460FEC}"/>
    <cellStyle name="40% - Accent2 4" xfId="262" xr:uid="{5BB73EF0-767F-4D43-9A9A-AEB1D029974D}"/>
    <cellStyle name="40% - Accent2 5" xfId="263" xr:uid="{98745890-321D-4B54-A5CE-B347A71D8488}"/>
    <cellStyle name="40% - Accent2 6" xfId="264" xr:uid="{F53AEDEA-E065-4691-B5AD-2247202A7971}"/>
    <cellStyle name="40% - Accent2 7" xfId="265" xr:uid="{15F8653C-F81E-489C-8374-333455D451EE}"/>
    <cellStyle name="40% - Accent2 8" xfId="266" xr:uid="{952A1670-144E-40EE-9BA5-C78890E376D7}"/>
    <cellStyle name="40% - Accent2 9" xfId="267" xr:uid="{6625679A-E693-4AE6-84D3-88E71E846838}"/>
    <cellStyle name="40% - Accent3 1" xfId="269" xr:uid="{211BC7C7-AEC1-403F-B31A-234B08D0578B}"/>
    <cellStyle name="40% - Accent3 10" xfId="270" xr:uid="{6B36AF1D-6848-435A-9EF6-744078ACFCB3}"/>
    <cellStyle name="40% - Accent3 11" xfId="271" xr:uid="{459B285C-F585-4CCF-AFA8-D45910765E8F}"/>
    <cellStyle name="40% - Accent3 12" xfId="272" xr:uid="{90305D66-C735-4C47-826C-FC2AF495E8EF}"/>
    <cellStyle name="40% - Accent3 13" xfId="273" xr:uid="{2CD7B79C-3B8D-4337-B9FE-84E961F9A2A6}"/>
    <cellStyle name="40% - Accent3 14" xfId="274" xr:uid="{C058CBDC-01A4-448A-B685-1618FC6739EA}"/>
    <cellStyle name="40% - Accent3 15" xfId="275" xr:uid="{DB735D6B-E6B4-452B-8910-604E6650D4CA}"/>
    <cellStyle name="40% - Accent3 16" xfId="276" xr:uid="{F9EFA909-AB25-4C5D-8917-B9EF0EC04FB9}"/>
    <cellStyle name="40% - Accent3 17" xfId="277" xr:uid="{C6467376-86D7-4A45-84E5-1F89E5E288F1}"/>
    <cellStyle name="40% - Accent3 18" xfId="278" xr:uid="{527962D9-9BE3-41DE-849D-C5E7F6CA1606}"/>
    <cellStyle name="40% - Accent3 19" xfId="279" xr:uid="{BCF34796-45EE-4757-8DEF-1804F16D87D2}"/>
    <cellStyle name="40% - Accent3 2" xfId="280" xr:uid="{936C015F-570E-4FA8-BD25-90B536404D1C}"/>
    <cellStyle name="40% - Accent3 20" xfId="281" xr:uid="{4DCC46CF-28A1-48F5-87C9-643D614F70DE}"/>
    <cellStyle name="40% - Accent3 21" xfId="282" xr:uid="{DABA61FE-AD4E-4398-9393-7564EE428934}"/>
    <cellStyle name="40% - Accent3 22" xfId="283" xr:uid="{DA586C68-104F-415E-9511-22CE9B450125}"/>
    <cellStyle name="40% - Accent3 23" xfId="284" xr:uid="{1F9E8DD6-A777-4543-845A-27BF053383D1}"/>
    <cellStyle name="40% - Accent3 24" xfId="285" xr:uid="{ABA0ECB3-3EC2-4631-8278-6596CE1C2BF0}"/>
    <cellStyle name="40% - Accent3 25" xfId="286" xr:uid="{3D51DD88-0480-4C7C-8B2D-E5E3B439D115}"/>
    <cellStyle name="40% - Accent3 26" xfId="287" xr:uid="{BA165251-8AC4-488D-AF2E-23A961F8A3F0}"/>
    <cellStyle name="40% - Accent3 27" xfId="288" xr:uid="{4574FD72-438A-49AE-B71C-2744DD8E1959}"/>
    <cellStyle name="40% - Accent3 28" xfId="289" xr:uid="{0BF50EB5-2F77-459E-9826-652873B032D2}"/>
    <cellStyle name="40% - Accent3 29" xfId="290" xr:uid="{E2E79E76-31FA-4368-A8A9-95A1D871F296}"/>
    <cellStyle name="40% - Accent3 3" xfId="291" xr:uid="{5A6D344C-0267-47AD-9CFA-EFB551C162FE}"/>
    <cellStyle name="40% - Accent3 30" xfId="292" xr:uid="{3CDA0AF5-5DE8-410A-84B0-17E46B7EA050}"/>
    <cellStyle name="40% - Accent3 31" xfId="293" xr:uid="{D77A11EC-F5E6-421B-B2B0-B574FA9DED38}"/>
    <cellStyle name="40% - Accent3 32" xfId="294" xr:uid="{FCF6C4BE-DDE9-4960-9092-80F1BDED012C}"/>
    <cellStyle name="40% - Accent3 33" xfId="268" xr:uid="{8F66B5C4-7398-4F6E-8606-DD26D5320A0A}"/>
    <cellStyle name="40% - Accent3 4" xfId="295" xr:uid="{667C99BF-A65F-4F22-B0A1-5F8939D7F78F}"/>
    <cellStyle name="40% - Accent3 5" xfId="296" xr:uid="{60916908-342A-4355-A671-48F136A39B69}"/>
    <cellStyle name="40% - Accent3 6" xfId="297" xr:uid="{B12BD844-7B90-4599-94D9-54753462204E}"/>
    <cellStyle name="40% - Accent3 7" xfId="298" xr:uid="{EAE3EB05-D593-416A-BE89-C0DB3D85EFAE}"/>
    <cellStyle name="40% - Accent3 8" xfId="299" xr:uid="{E0E7B999-943E-4346-AD9C-A2ECCFE189EA}"/>
    <cellStyle name="40% - Accent3 9" xfId="300" xr:uid="{18EAEC8F-659E-4104-9939-389CD8C6103B}"/>
    <cellStyle name="40% - Accent4 1" xfId="302" xr:uid="{66D92EB9-2B00-48E9-9564-38CF7B1B0A50}"/>
    <cellStyle name="40% - Accent4 10" xfId="303" xr:uid="{31D00911-0BC1-456B-B56C-F53A08488C3B}"/>
    <cellStyle name="40% - Accent4 11" xfId="304" xr:uid="{BFBD73A3-7BEC-4702-BFD4-B2AD8C7822C4}"/>
    <cellStyle name="40% - Accent4 12" xfId="305" xr:uid="{591ABB8D-59A9-40AB-8C13-EB2185B5F8D7}"/>
    <cellStyle name="40% - Accent4 13" xfId="306" xr:uid="{647C37A1-7B5D-4580-B2C2-37A28BF714A2}"/>
    <cellStyle name="40% - Accent4 14" xfId="307" xr:uid="{0D3EFAB7-FEE2-475A-BCAE-8F5D6AA0D258}"/>
    <cellStyle name="40% - Accent4 15" xfId="308" xr:uid="{677EA901-A9F4-463E-A9D5-0C42491EA5AE}"/>
    <cellStyle name="40% - Accent4 16" xfId="309" xr:uid="{9E6A5807-75A2-44E2-A46F-B339DAE6248B}"/>
    <cellStyle name="40% - Accent4 17" xfId="310" xr:uid="{5FFBF886-3139-4432-9802-AD8C32323FA1}"/>
    <cellStyle name="40% - Accent4 18" xfId="311" xr:uid="{5A8F591C-0D52-4AA6-AF26-0A298BEA1F84}"/>
    <cellStyle name="40% - Accent4 19" xfId="312" xr:uid="{30AF2447-75AD-4CD5-A3A7-47D526C18271}"/>
    <cellStyle name="40% - Accent4 2" xfId="313" xr:uid="{ECC1A1A3-6B0E-4386-B638-29E427B1F882}"/>
    <cellStyle name="40% - Accent4 20" xfId="314" xr:uid="{A2D9192D-B653-4FF6-8DD6-448DE51F852B}"/>
    <cellStyle name="40% - Accent4 21" xfId="315" xr:uid="{6D63F554-8E5D-46B9-9133-3A7C2933282A}"/>
    <cellStyle name="40% - Accent4 22" xfId="316" xr:uid="{DBD6E1A7-61D0-4A62-951D-02E7FE2517BF}"/>
    <cellStyle name="40% - Accent4 23" xfId="317" xr:uid="{750E472F-36BC-42F5-BF76-56E99F56C783}"/>
    <cellStyle name="40% - Accent4 24" xfId="318" xr:uid="{28F136E9-5E3E-429D-B4A2-44ED6E9239D3}"/>
    <cellStyle name="40% - Accent4 25" xfId="319" xr:uid="{E6923D79-BCB4-40DE-B2D3-C2B9CE5B7262}"/>
    <cellStyle name="40% - Accent4 26" xfId="320" xr:uid="{C172AA9A-728A-4C79-BE8A-48C27420A949}"/>
    <cellStyle name="40% - Accent4 27" xfId="321" xr:uid="{9C2B8892-DE23-4C2F-98AA-7C8263AA4249}"/>
    <cellStyle name="40% - Accent4 28" xfId="322" xr:uid="{BC9AD0C0-5C3E-4898-9B23-AE98CF3AA54D}"/>
    <cellStyle name="40% - Accent4 29" xfId="323" xr:uid="{5459CD55-F660-4C11-8E41-C1F8135E8064}"/>
    <cellStyle name="40% - Accent4 3" xfId="324" xr:uid="{70BB64BD-7718-4D91-A258-71E0FE9E0AB2}"/>
    <cellStyle name="40% - Accent4 30" xfId="325" xr:uid="{EF25A920-BC40-4A09-A6DA-B63C190AA8F9}"/>
    <cellStyle name="40% - Accent4 31" xfId="326" xr:uid="{3B510DD3-654A-4395-BF0F-0BC3DAABC825}"/>
    <cellStyle name="40% - Accent4 32" xfId="327" xr:uid="{1D00DD39-E53D-4690-B619-9AC46C64AC94}"/>
    <cellStyle name="40% - Accent4 33" xfId="301" xr:uid="{C6C12526-1122-4DF2-A6B0-520A7D12BBCC}"/>
    <cellStyle name="40% - Accent4 4" xfId="328" xr:uid="{DD989DAA-BCB5-460F-8661-785DDE6BE647}"/>
    <cellStyle name="40% - Accent4 5" xfId="329" xr:uid="{2F3802E4-6781-48CF-8E8D-426C526F9453}"/>
    <cellStyle name="40% - Accent4 6" xfId="330" xr:uid="{59CC22B9-B6DC-42F1-85AB-C4242DDC328C}"/>
    <cellStyle name="40% - Accent4 7" xfId="331" xr:uid="{B242A0D4-690C-4A11-B12D-D4AE52CFA090}"/>
    <cellStyle name="40% - Accent4 8" xfId="332" xr:uid="{527CDE6E-0555-4BDF-B42A-E929F0C0199B}"/>
    <cellStyle name="40% - Accent4 9" xfId="333" xr:uid="{3632ADF8-B55F-4B16-87B7-880239C740EA}"/>
    <cellStyle name="40% - Accent5 1" xfId="335" xr:uid="{94F910FF-31E1-4685-93EF-A2295174B020}"/>
    <cellStyle name="40% - Accent5 10" xfId="336" xr:uid="{CBDA660C-8526-472D-9685-FDD1E436168D}"/>
    <cellStyle name="40% - Accent5 11" xfId="337" xr:uid="{B9AF9640-81D6-4BDC-A507-B91D6F15D077}"/>
    <cellStyle name="40% - Accent5 12" xfId="338" xr:uid="{7C6556DE-8B33-497E-8473-E1F41AA19A99}"/>
    <cellStyle name="40% - Accent5 13" xfId="339" xr:uid="{81C2C53A-EE08-458A-9EAD-0A2AB394B5DE}"/>
    <cellStyle name="40% - Accent5 14" xfId="340" xr:uid="{955E8564-FDEA-443F-A92A-006C756EDBB1}"/>
    <cellStyle name="40% - Accent5 15" xfId="341" xr:uid="{A865AEBC-47C6-478B-9429-CE7AA13719A0}"/>
    <cellStyle name="40% - Accent5 16" xfId="342" xr:uid="{D38CD52E-25B9-4B95-831B-4C16547D46FF}"/>
    <cellStyle name="40% - Accent5 17" xfId="343" xr:uid="{948EACE0-84A2-4F99-97E5-B1E477DDECC9}"/>
    <cellStyle name="40% - Accent5 18" xfId="344" xr:uid="{273F5455-28BB-4733-B593-5EB501DCACA8}"/>
    <cellStyle name="40% - Accent5 19" xfId="345" xr:uid="{3D42000E-889A-42F7-A645-77F4F5CDB018}"/>
    <cellStyle name="40% - Accent5 2" xfId="346" xr:uid="{3F7C08F1-258C-4959-B29A-345367E80E44}"/>
    <cellStyle name="40% - Accent5 20" xfId="347" xr:uid="{C6541A29-12F7-40B8-BB83-7360D413C41E}"/>
    <cellStyle name="40% - Accent5 21" xfId="348" xr:uid="{2D67C5E1-0EEF-4A3F-907D-239061EF440D}"/>
    <cellStyle name="40% - Accent5 22" xfId="349" xr:uid="{C83D8431-BEA8-497C-9826-238FB55E2278}"/>
    <cellStyle name="40% - Accent5 23" xfId="350" xr:uid="{C4516E34-90F2-4235-B113-D7A88A3F7258}"/>
    <cellStyle name="40% - Accent5 24" xfId="351" xr:uid="{6EFCF650-3E7A-4AB1-8BF3-7D61AF4212ED}"/>
    <cellStyle name="40% - Accent5 25" xfId="352" xr:uid="{7E626BD6-C96A-4FEB-8F16-F6048C7FD0AC}"/>
    <cellStyle name="40% - Accent5 26" xfId="353" xr:uid="{866CD830-2479-4056-9468-E9B1E3D17F6C}"/>
    <cellStyle name="40% - Accent5 27" xfId="354" xr:uid="{21F20807-50ED-4041-B6F2-3FFBEF16DBB9}"/>
    <cellStyle name="40% - Accent5 28" xfId="355" xr:uid="{29EA2CF5-7C7C-4487-83C8-12AB7D4A7D81}"/>
    <cellStyle name="40% - Accent5 29" xfId="356" xr:uid="{0987C56A-8FA0-478E-9779-99B537B7D173}"/>
    <cellStyle name="40% - Accent5 3" xfId="357" xr:uid="{39322EFA-DABA-4DE7-A5B5-7E14B542492D}"/>
    <cellStyle name="40% - Accent5 30" xfId="358" xr:uid="{8AFF48C1-A144-4C79-BF32-F3C7A2674C84}"/>
    <cellStyle name="40% - Accent5 31" xfId="359" xr:uid="{9DFD0CA3-1D9B-460D-885E-43E3AB0BDB98}"/>
    <cellStyle name="40% - Accent5 32" xfId="360" xr:uid="{F72DE69E-3181-4266-A394-D559151ED671}"/>
    <cellStyle name="40% - Accent5 33" xfId="334" xr:uid="{74AEF68B-4419-42F3-8651-05969A57A9AA}"/>
    <cellStyle name="40% - Accent5 4" xfId="361" xr:uid="{EE8BC36A-C201-4599-B51D-430ECA7BFBDE}"/>
    <cellStyle name="40% - Accent5 5" xfId="362" xr:uid="{77CCA058-32A7-46F4-A86C-725CA45B4A1A}"/>
    <cellStyle name="40% - Accent5 6" xfId="363" xr:uid="{78048585-2EE3-483A-9035-E33BFC3E1001}"/>
    <cellStyle name="40% - Accent5 7" xfId="364" xr:uid="{F781B68F-8BDA-47F7-9D9D-1690B86F9318}"/>
    <cellStyle name="40% - Accent5 8" xfId="365" xr:uid="{40DA6F4E-18FC-449C-8AFF-89DDA700D1DF}"/>
    <cellStyle name="40% - Accent5 9" xfId="366" xr:uid="{5E3B0015-9E49-456C-B1FE-2119604AD438}"/>
    <cellStyle name="40% - Accent6 1" xfId="368" xr:uid="{093B4CFF-7E09-44B4-ACE7-E038D017A1C6}"/>
    <cellStyle name="40% - Accent6 10" xfId="369" xr:uid="{4B06B2E8-B1FF-4BCD-BC36-FD82DD6C1DEF}"/>
    <cellStyle name="40% - Accent6 11" xfId="370" xr:uid="{88E01722-F4D9-430F-AF9F-DEF2ACDFE333}"/>
    <cellStyle name="40% - Accent6 12" xfId="371" xr:uid="{82823F54-E172-4A5D-B651-776ED75C3404}"/>
    <cellStyle name="40% - Accent6 13" xfId="372" xr:uid="{F883DC19-094A-4DD2-87E2-DCF8FE181D7E}"/>
    <cellStyle name="40% - Accent6 14" xfId="373" xr:uid="{9FF03C9A-2F41-41ED-96C8-A3BFEC0EC09B}"/>
    <cellStyle name="40% - Accent6 15" xfId="374" xr:uid="{A7EB41A5-775D-4F49-8E2E-271589B3FB80}"/>
    <cellStyle name="40% - Accent6 16" xfId="375" xr:uid="{F37056BC-593B-470E-A2A6-6E0D04F04989}"/>
    <cellStyle name="40% - Accent6 17" xfId="376" xr:uid="{727C71A9-3FB8-4362-97AB-A5888355A4C3}"/>
    <cellStyle name="40% - Accent6 18" xfId="377" xr:uid="{FD270FCF-452C-4EE4-BA40-615EB0984EAB}"/>
    <cellStyle name="40% - Accent6 19" xfId="378" xr:uid="{C80168B6-91A4-4740-B312-0219C25FF614}"/>
    <cellStyle name="40% - Accent6 2" xfId="379" xr:uid="{0598AEEA-E02F-47CF-93A5-EA4A1536180A}"/>
    <cellStyle name="40% - Accent6 20" xfId="380" xr:uid="{D01FED69-3586-40B9-B1F2-19C2E910525A}"/>
    <cellStyle name="40% - Accent6 21" xfId="381" xr:uid="{7EC5B25E-7C02-4D71-A44D-219CC0359824}"/>
    <cellStyle name="40% - Accent6 22" xfId="382" xr:uid="{48DB1314-14F3-4FA2-89CE-237D7133DBC7}"/>
    <cellStyle name="40% - Accent6 23" xfId="383" xr:uid="{2772256A-0F39-4A44-A7AB-9974AFE801FB}"/>
    <cellStyle name="40% - Accent6 24" xfId="384" xr:uid="{F4DBCFB0-C511-4D4C-95D4-064D5F983374}"/>
    <cellStyle name="40% - Accent6 25" xfId="385" xr:uid="{837F611E-03EA-437F-A202-901CA48C9D83}"/>
    <cellStyle name="40% - Accent6 26" xfId="386" xr:uid="{C542BA74-E256-4E43-B6F6-2946455E336A}"/>
    <cellStyle name="40% - Accent6 27" xfId="387" xr:uid="{AAA40EFD-9297-4BCC-9F23-2B8CC52213D5}"/>
    <cellStyle name="40% - Accent6 28" xfId="388" xr:uid="{758392C5-598B-46FA-A57F-C4ECB881BDF0}"/>
    <cellStyle name="40% - Accent6 29" xfId="389" xr:uid="{252B3F1E-DAE4-41BA-AE8D-D092EB97A0C2}"/>
    <cellStyle name="40% - Accent6 3" xfId="390" xr:uid="{D52D3C9C-CC4E-46FF-A6B1-4C1F58968894}"/>
    <cellStyle name="40% - Accent6 30" xfId="391" xr:uid="{7BEC12DB-A211-4BAB-9F49-607D9E43B9CF}"/>
    <cellStyle name="40% - Accent6 31" xfId="392" xr:uid="{921A2B4E-F8A8-47CF-90E0-3989F6E6C30C}"/>
    <cellStyle name="40% - Accent6 32" xfId="393" xr:uid="{0D986026-ACBC-427C-BD56-CDB58E368DD4}"/>
    <cellStyle name="40% - Accent6 33" xfId="367" xr:uid="{3CFB85FE-7D74-4BD5-899B-E40877D6F6C3}"/>
    <cellStyle name="40% - Accent6 4" xfId="394" xr:uid="{494EB6CB-5CAA-45CF-B8F2-245F8385F3DA}"/>
    <cellStyle name="40% - Accent6 5" xfId="395" xr:uid="{31C7FE17-19F5-4B29-82A4-215F500FC2B3}"/>
    <cellStyle name="40% - Accent6 6" xfId="396" xr:uid="{8573D0E9-7D75-4941-B72F-F4F7345CD5A2}"/>
    <cellStyle name="40% - Accent6 7" xfId="397" xr:uid="{8CD9B95D-40BC-418C-84DB-DBE54F0E936A}"/>
    <cellStyle name="40% - Accent6 8" xfId="398" xr:uid="{2F936A33-3F1F-43BB-85CF-86837B024592}"/>
    <cellStyle name="40% - Accent6 9" xfId="399" xr:uid="{1D9153FC-F0FB-49FA-8ACF-9AA4AC2A066E}"/>
    <cellStyle name="60% - Accent1 1" xfId="401" xr:uid="{38989725-03D1-4993-A842-8E13C297D0CE}"/>
    <cellStyle name="60% - Accent1 10" xfId="402" xr:uid="{A4F665FA-9090-4268-8C38-37E8424D4F41}"/>
    <cellStyle name="60% - Accent1 11" xfId="403" xr:uid="{9691D3EF-0548-4DE3-86EC-8E7462448062}"/>
    <cellStyle name="60% - Accent1 12" xfId="404" xr:uid="{FA4B10C5-08C8-4596-9914-2CF69D8ECDAF}"/>
    <cellStyle name="60% - Accent1 13" xfId="405" xr:uid="{6217BC01-9CE1-46C8-8B91-FF8A916465ED}"/>
    <cellStyle name="60% - Accent1 14" xfId="406" xr:uid="{ABF8D812-A55B-4948-B6DC-6A61ADEA309A}"/>
    <cellStyle name="60% - Accent1 15" xfId="407" xr:uid="{1867A2D0-9314-4E0C-B291-404C6AAB6493}"/>
    <cellStyle name="60% - Accent1 16" xfId="408" xr:uid="{398380CC-96EB-4278-AA89-AB36298113AC}"/>
    <cellStyle name="60% - Accent1 17" xfId="409" xr:uid="{0323E2FF-FA88-4840-84CE-A53C9F1CD4B7}"/>
    <cellStyle name="60% - Accent1 18" xfId="410" xr:uid="{56D3062C-51AB-4F6A-A492-9DAEAA42D08A}"/>
    <cellStyle name="60% - Accent1 19" xfId="411" xr:uid="{29561DD8-3AB5-47E6-A9F6-6295223F1963}"/>
    <cellStyle name="60% - Accent1 2" xfId="412" xr:uid="{D8862D99-D8A2-40EC-A8FC-1FAE4C119419}"/>
    <cellStyle name="60% - Accent1 20" xfId="413" xr:uid="{72AE3BE2-DB92-43B0-A5D3-86A45F89E483}"/>
    <cellStyle name="60% - Accent1 21" xfId="414" xr:uid="{1E3698F9-4365-471D-BE45-C88F62CAE5F1}"/>
    <cellStyle name="60% - Accent1 22" xfId="415" xr:uid="{C830022F-F11F-4539-903B-DC7A016374D3}"/>
    <cellStyle name="60% - Accent1 23" xfId="416" xr:uid="{992787AF-72D4-4979-95CF-F77153594FAD}"/>
    <cellStyle name="60% - Accent1 24" xfId="417" xr:uid="{1EE15FE1-04E6-47B8-9F64-A03F5623572D}"/>
    <cellStyle name="60% - Accent1 25" xfId="418" xr:uid="{CE154134-2D2D-424C-BBA9-A038698B9515}"/>
    <cellStyle name="60% - Accent1 26" xfId="419" xr:uid="{6C873BFA-C2DC-4F3E-81FB-F1F231BA3953}"/>
    <cellStyle name="60% - Accent1 27" xfId="420" xr:uid="{58C8BB0D-4A18-4284-B45D-68D68CEF32F5}"/>
    <cellStyle name="60% - Accent1 28" xfId="421" xr:uid="{5FBD126B-B009-4C52-87F8-1AC1B6449A6D}"/>
    <cellStyle name="60% - Accent1 29" xfId="422" xr:uid="{56E44EBE-9E39-4BCE-BF87-3C754BDF7C47}"/>
    <cellStyle name="60% - Accent1 3" xfId="423" xr:uid="{8509E3DF-15F2-4A77-9FFD-74E47A16BE30}"/>
    <cellStyle name="60% - Accent1 30" xfId="424" xr:uid="{6B7BA2AE-0F8B-4421-B82C-8EC5C262BDA0}"/>
    <cellStyle name="60% - Accent1 31" xfId="425" xr:uid="{06ED5399-7D46-4EE5-93C6-EA4ECDED958E}"/>
    <cellStyle name="60% - Accent1 32" xfId="426" xr:uid="{A6512D63-9192-4482-B821-685E9C112008}"/>
    <cellStyle name="60% - Accent1 33" xfId="400" xr:uid="{3A4642CD-3DB2-4CDB-90C6-1B5B0B6421B4}"/>
    <cellStyle name="60% - Accent1 4" xfId="427" xr:uid="{9B3442A4-2209-4873-82D0-322EA5E26205}"/>
    <cellStyle name="60% - Accent1 5" xfId="428" xr:uid="{750A4275-68D8-4197-A681-BE3BD7B1C0D0}"/>
    <cellStyle name="60% - Accent1 6" xfId="429" xr:uid="{AF421A0B-6DE7-43F7-A8D9-333859ECF34A}"/>
    <cellStyle name="60% - Accent1 7" xfId="430" xr:uid="{7194A713-69DA-4D1A-AFFC-77BED0088C9E}"/>
    <cellStyle name="60% - Accent1 8" xfId="431" xr:uid="{85133099-3E7A-44C4-9464-BDA4406BAE44}"/>
    <cellStyle name="60% - Accent1 9" xfId="432" xr:uid="{F574E076-4190-4CDA-8C37-C11BFB396477}"/>
    <cellStyle name="60% - Accent2 1" xfId="434" xr:uid="{657798A8-FC31-4F87-963D-72964B50247D}"/>
    <cellStyle name="60% - Accent2 10" xfId="435" xr:uid="{81FEC7A4-2FCB-49C5-8145-7A8AAE8D0B85}"/>
    <cellStyle name="60% - Accent2 11" xfId="436" xr:uid="{58AEAADE-CEAC-4B86-A518-D5F36B908D26}"/>
    <cellStyle name="60% - Accent2 12" xfId="437" xr:uid="{E0F33332-4211-4992-A4F5-BE77C62F5AFB}"/>
    <cellStyle name="60% - Accent2 13" xfId="438" xr:uid="{BA155B45-EC3F-471F-A06C-FFA99699BAB1}"/>
    <cellStyle name="60% - Accent2 14" xfId="439" xr:uid="{78766C5B-32C8-4EED-8F55-3A743EBA95CA}"/>
    <cellStyle name="60% - Accent2 15" xfId="440" xr:uid="{E41E4C99-AE98-4B4E-B852-1B0A717E7437}"/>
    <cellStyle name="60% - Accent2 16" xfId="441" xr:uid="{AEDDC1A0-1245-4820-92EB-F5E75B09AC4D}"/>
    <cellStyle name="60% - Accent2 17" xfId="442" xr:uid="{673ACB3B-29A1-4936-8026-3132A70BA679}"/>
    <cellStyle name="60% - Accent2 18" xfId="443" xr:uid="{890E73A4-8C4E-450C-B71B-33010C80220E}"/>
    <cellStyle name="60% - Accent2 19" xfId="444" xr:uid="{31C839A7-8D57-434D-B636-5C18AA229E90}"/>
    <cellStyle name="60% - Accent2 2" xfId="445" xr:uid="{DDE046D6-728A-45B0-88B7-7525E0CFFACE}"/>
    <cellStyle name="60% - Accent2 20" xfId="446" xr:uid="{CFA64B87-C245-4A9C-B125-95704F32F41E}"/>
    <cellStyle name="60% - Accent2 21" xfId="447" xr:uid="{213CA77E-F17F-4A93-82D9-8BB159306F74}"/>
    <cellStyle name="60% - Accent2 22" xfId="448" xr:uid="{489E9434-DA9A-44CD-8A7A-89E09058C314}"/>
    <cellStyle name="60% - Accent2 23" xfId="449" xr:uid="{4AF6EF0C-2C1A-43E0-BFBD-363F56DD01C2}"/>
    <cellStyle name="60% - Accent2 24" xfId="450" xr:uid="{A2C3C85E-7A73-497A-8C42-65227C8026D3}"/>
    <cellStyle name="60% - Accent2 25" xfId="451" xr:uid="{C97B1B7F-23AC-45D5-BAE8-14642FD37035}"/>
    <cellStyle name="60% - Accent2 26" xfId="452" xr:uid="{BCBAC604-5067-493B-8337-42EBC159A5E1}"/>
    <cellStyle name="60% - Accent2 27" xfId="453" xr:uid="{041C7296-6623-43C9-8A33-BB24231D0CCF}"/>
    <cellStyle name="60% - Accent2 28" xfId="454" xr:uid="{77197D3E-6768-4697-A9B7-1C9BCFABFC44}"/>
    <cellStyle name="60% - Accent2 29" xfId="455" xr:uid="{0C769EAF-0AFB-4975-B57E-5B697E1379AC}"/>
    <cellStyle name="60% - Accent2 3" xfId="456" xr:uid="{2934D6A3-908F-4EC2-9A1E-249A744B9190}"/>
    <cellStyle name="60% - Accent2 30" xfId="457" xr:uid="{2A174484-64D4-4081-8D28-ACB032CC0348}"/>
    <cellStyle name="60% - Accent2 31" xfId="458" xr:uid="{019A9F9F-5220-483D-AA27-F29F6C941469}"/>
    <cellStyle name="60% - Accent2 32" xfId="459" xr:uid="{4A759C13-77FE-45D3-9936-073FB006EB73}"/>
    <cellStyle name="60% - Accent2 33" xfId="433" xr:uid="{76D709B3-1F88-4210-872E-B2ABF0320E0A}"/>
    <cellStyle name="60% - Accent2 4" xfId="460" xr:uid="{DC8527A0-4D53-4E3D-9EC8-7F465A491940}"/>
    <cellStyle name="60% - Accent2 5" xfId="461" xr:uid="{A099D4C5-8531-4E01-AB8E-FB719A6094AC}"/>
    <cellStyle name="60% - Accent2 6" xfId="462" xr:uid="{EADB8CE8-5BEF-4632-B79F-A1E8D2E81F71}"/>
    <cellStyle name="60% - Accent2 7" xfId="463" xr:uid="{B2152A5E-BB46-44CC-9196-944594464F61}"/>
    <cellStyle name="60% - Accent2 8" xfId="464" xr:uid="{F9891C94-6CC4-4389-A38B-61432AC7F3E2}"/>
    <cellStyle name="60% - Accent2 9" xfId="465" xr:uid="{5045FC10-59CD-4564-A9B4-516B8908B98E}"/>
    <cellStyle name="60% - Accent3 1" xfId="467" xr:uid="{66793730-6E43-400F-9154-B3F84332344F}"/>
    <cellStyle name="60% - Accent3 10" xfId="468" xr:uid="{BBAB3229-2982-4D06-A3D2-2BB416628A75}"/>
    <cellStyle name="60% - Accent3 11" xfId="469" xr:uid="{FEB437C5-7572-4654-BC7F-445CEA45CF01}"/>
    <cellStyle name="60% - Accent3 12" xfId="470" xr:uid="{C47F669C-68B2-4C50-A6B8-94CA08ED2CCF}"/>
    <cellStyle name="60% - Accent3 13" xfId="471" xr:uid="{F1C0D1BE-502D-4DCF-BD51-ACABBD972FED}"/>
    <cellStyle name="60% - Accent3 14" xfId="472" xr:uid="{338EA300-F323-4A4E-B06A-5AEA295B508A}"/>
    <cellStyle name="60% - Accent3 15" xfId="473" xr:uid="{AD178FA0-AA27-4874-BB5D-B482246EA175}"/>
    <cellStyle name="60% - Accent3 16" xfId="474" xr:uid="{726CDD05-4EEC-46A9-81B1-B6560485914A}"/>
    <cellStyle name="60% - Accent3 17" xfId="475" xr:uid="{F9318653-1DC0-426E-8FCF-4A0E83D78A9B}"/>
    <cellStyle name="60% - Accent3 18" xfId="476" xr:uid="{1E4E3557-2331-47FF-932C-7329EF00AFF2}"/>
    <cellStyle name="60% - Accent3 19" xfId="477" xr:uid="{C7A010A2-B770-448A-993F-DCE8EF562791}"/>
    <cellStyle name="60% - Accent3 2" xfId="478" xr:uid="{7E901634-C16B-4401-A5C8-3BEE4926D2C5}"/>
    <cellStyle name="60% - Accent3 20" xfId="479" xr:uid="{48438D23-7CD3-4B27-9E12-52F52106C650}"/>
    <cellStyle name="60% - Accent3 21" xfId="480" xr:uid="{F4FB8A0E-8AFD-41A1-8A7C-F9028BBCED41}"/>
    <cellStyle name="60% - Accent3 22" xfId="481" xr:uid="{1B9309B2-A8FB-4727-80AC-460CB9B1BB8E}"/>
    <cellStyle name="60% - Accent3 23" xfId="482" xr:uid="{6ED173F0-F868-4951-925C-A71B58879783}"/>
    <cellStyle name="60% - Accent3 24" xfId="483" xr:uid="{6E33F535-95AB-4B3F-A564-7A85FDC1AB7E}"/>
    <cellStyle name="60% - Accent3 25" xfId="484" xr:uid="{3AF91FB5-30BF-4B41-9262-74210C9C16CE}"/>
    <cellStyle name="60% - Accent3 26" xfId="485" xr:uid="{112C5549-3AA3-4304-93D7-EBCAE3AFCFCC}"/>
    <cellStyle name="60% - Accent3 27" xfId="486" xr:uid="{367F1AC3-F548-4404-B12F-F0EE02A024E7}"/>
    <cellStyle name="60% - Accent3 28" xfId="487" xr:uid="{00A03B75-F405-48E2-81C4-73EC15155F08}"/>
    <cellStyle name="60% - Accent3 29" xfId="488" xr:uid="{859B0731-505F-4E2A-BDA5-4A419FF1FC5C}"/>
    <cellStyle name="60% - Accent3 3" xfId="489" xr:uid="{A2527EC6-DC66-40EC-8CC1-6AB220A75ED5}"/>
    <cellStyle name="60% - Accent3 30" xfId="490" xr:uid="{834BAC9B-B49B-434D-9014-D1D515D827F6}"/>
    <cellStyle name="60% - Accent3 31" xfId="491" xr:uid="{7B3A1114-8883-4D0E-AA0A-046F6C069A4A}"/>
    <cellStyle name="60% - Accent3 32" xfId="492" xr:uid="{2502C228-9172-493E-AFD9-009FD67FDFE8}"/>
    <cellStyle name="60% - Accent3 33" xfId="466" xr:uid="{37BECD17-F9A3-486A-A175-31724C6074B3}"/>
    <cellStyle name="60% - Accent3 4" xfId="493" xr:uid="{500CD562-7172-4E71-AEFB-EF0CB7C8706E}"/>
    <cellStyle name="60% - Accent3 5" xfId="494" xr:uid="{2FC80E36-47CF-4D9E-8A1D-6C9F707809AB}"/>
    <cellStyle name="60% - Accent3 6" xfId="495" xr:uid="{9322ACBE-A5CA-4B0B-868E-23C159F2E839}"/>
    <cellStyle name="60% - Accent3 7" xfId="496" xr:uid="{02000649-6425-414D-95C2-1DA29320FA54}"/>
    <cellStyle name="60% - Accent3 8" xfId="497" xr:uid="{7D293C5F-D729-4695-AEFE-A56577A58D27}"/>
    <cellStyle name="60% - Accent3 9" xfId="498" xr:uid="{626EC908-50A4-462D-8ECB-D60C3277B56F}"/>
    <cellStyle name="60% - Accent4 1" xfId="500" xr:uid="{98456E5C-ADAD-4B0C-BE6F-8125F7B1E756}"/>
    <cellStyle name="60% - Accent4 10" xfId="501" xr:uid="{AE2D8CA5-ABEC-45D2-AB28-4A7ECA4E3BD8}"/>
    <cellStyle name="60% - Accent4 11" xfId="502" xr:uid="{880CD4F3-DEB2-4560-AFA0-4382476D59EC}"/>
    <cellStyle name="60% - Accent4 12" xfId="503" xr:uid="{3BBA648C-0F7E-49FB-8642-A0F79CFA5A2D}"/>
    <cellStyle name="60% - Accent4 13" xfId="504" xr:uid="{0802107A-B763-49B1-9E8B-552A394B350F}"/>
    <cellStyle name="60% - Accent4 14" xfId="505" xr:uid="{CFCFD262-2275-4A4C-822E-E23A1039697E}"/>
    <cellStyle name="60% - Accent4 15" xfId="506" xr:uid="{D9B6B331-C226-4739-A086-9C086CCE43B7}"/>
    <cellStyle name="60% - Accent4 16" xfId="507" xr:uid="{589E264D-5D79-465A-8062-AE5D9942CBAE}"/>
    <cellStyle name="60% - Accent4 17" xfId="508" xr:uid="{8164AF81-206F-4903-97F8-DFE9C50A07D4}"/>
    <cellStyle name="60% - Accent4 18" xfId="509" xr:uid="{DE9F6B72-79B8-4BBA-B25B-804856A83A84}"/>
    <cellStyle name="60% - Accent4 19" xfId="510" xr:uid="{C7146053-0372-444E-8A22-3E9AB1D4689A}"/>
    <cellStyle name="60% - Accent4 2" xfId="511" xr:uid="{88BB739B-9CEB-4055-9449-812FC6244B66}"/>
    <cellStyle name="60% - Accent4 20" xfId="512" xr:uid="{F39DBDEF-74F3-4D25-AAA4-91560101E590}"/>
    <cellStyle name="60% - Accent4 21" xfId="513" xr:uid="{A42B894D-EA3C-4001-8C55-82FF85144863}"/>
    <cellStyle name="60% - Accent4 22" xfId="514" xr:uid="{835290BF-FBC3-4272-937E-3435DA8C41D9}"/>
    <cellStyle name="60% - Accent4 23" xfId="515" xr:uid="{9A6FA6F5-A6A1-4B66-93EA-6679F4318EA7}"/>
    <cellStyle name="60% - Accent4 24" xfId="516" xr:uid="{A9EA3B05-BBB3-4F38-88EF-49B6218124C9}"/>
    <cellStyle name="60% - Accent4 25" xfId="517" xr:uid="{30BBF4DC-8ABF-402B-8500-8D3C13D21003}"/>
    <cellStyle name="60% - Accent4 26" xfId="518" xr:uid="{6124A540-EFF7-45DD-8B42-BC116C88315B}"/>
    <cellStyle name="60% - Accent4 27" xfId="519" xr:uid="{E211EB6A-0D2A-4511-B9D1-549292D6D315}"/>
    <cellStyle name="60% - Accent4 28" xfId="520" xr:uid="{CCF3DEAB-4BA5-4365-830F-3E121C5A14A8}"/>
    <cellStyle name="60% - Accent4 29" xfId="521" xr:uid="{12123BAF-71D0-4AA7-8A9E-7B48848D0D95}"/>
    <cellStyle name="60% - Accent4 3" xfId="522" xr:uid="{1A5D3BB4-FC52-4EFF-BE95-33D596FFA513}"/>
    <cellStyle name="60% - Accent4 30" xfId="523" xr:uid="{C221E594-9495-4984-A20F-7FEFFFB86F23}"/>
    <cellStyle name="60% - Accent4 31" xfId="524" xr:uid="{848643A6-84CC-4E6D-ABD2-C2047AA406CA}"/>
    <cellStyle name="60% - Accent4 32" xfId="525" xr:uid="{8F993711-3735-427C-98D5-D22657235728}"/>
    <cellStyle name="60% - Accent4 33" xfId="499" xr:uid="{1D14DD53-6B0B-4C76-A960-7A0FF02248C0}"/>
    <cellStyle name="60% - Accent4 4" xfId="526" xr:uid="{B8D1D4E0-79AC-474C-B5D1-DA6CFFDE39F3}"/>
    <cellStyle name="60% - Accent4 5" xfId="527" xr:uid="{3AD3CD8E-0823-4AF2-B527-955FED7496FD}"/>
    <cellStyle name="60% - Accent4 6" xfId="528" xr:uid="{3302A73E-EC2A-482A-95E3-F4990A763855}"/>
    <cellStyle name="60% - Accent4 7" xfId="529" xr:uid="{ABF26548-6D74-42CD-87A3-0512788C2945}"/>
    <cellStyle name="60% - Accent4 8" xfId="530" xr:uid="{461F082F-6EA0-41E7-A258-2E79E98E0DE5}"/>
    <cellStyle name="60% - Accent4 9" xfId="531" xr:uid="{158DD11A-37CE-4E13-A2B3-52266143F26E}"/>
    <cellStyle name="60% - Accent5 1" xfId="533" xr:uid="{7007A29B-96FE-4A1C-86FA-25178B6F3A82}"/>
    <cellStyle name="60% - Accent5 10" xfId="534" xr:uid="{6BAE45B2-70EC-48A1-8125-01AEBD0D0FF6}"/>
    <cellStyle name="60% - Accent5 11" xfId="535" xr:uid="{5D4A4D88-DAE4-49D8-8516-D546C2CC2BDF}"/>
    <cellStyle name="60% - Accent5 12" xfId="536" xr:uid="{069742A6-0D8F-47AE-821D-84250889BBDC}"/>
    <cellStyle name="60% - Accent5 13" xfId="537" xr:uid="{EC30BE19-08F0-4C0B-8AC7-BDE42D94ECA6}"/>
    <cellStyle name="60% - Accent5 14" xfId="538" xr:uid="{02F6B9B3-C972-42F0-938B-5B641B8BD997}"/>
    <cellStyle name="60% - Accent5 15" xfId="539" xr:uid="{3D09480F-A777-4D64-97AC-343752CD54D4}"/>
    <cellStyle name="60% - Accent5 16" xfId="540" xr:uid="{BE8E1460-DA08-40EC-A859-C5415CB66575}"/>
    <cellStyle name="60% - Accent5 17" xfId="541" xr:uid="{0FE2D4ED-49D4-4390-9F59-B95B6DD195C6}"/>
    <cellStyle name="60% - Accent5 18" xfId="542" xr:uid="{A036BF07-D258-4551-9655-68D70279B543}"/>
    <cellStyle name="60% - Accent5 19" xfId="543" xr:uid="{A40A72CA-F30A-4ED0-8561-CF1D66602EA5}"/>
    <cellStyle name="60% - Accent5 2" xfId="544" xr:uid="{B27B14FB-4657-43F1-9F48-A47DAAE7EF21}"/>
    <cellStyle name="60% - Accent5 20" xfId="545" xr:uid="{7B0446AA-F8A1-4936-9FE4-D3C05E695DB8}"/>
    <cellStyle name="60% - Accent5 21" xfId="546" xr:uid="{1C5D0F24-C6D9-4EE5-9CCA-85B277E52F86}"/>
    <cellStyle name="60% - Accent5 22" xfId="547" xr:uid="{0C537713-8B92-4001-A857-0FC22BE8D808}"/>
    <cellStyle name="60% - Accent5 23" xfId="548" xr:uid="{BF807E25-C117-41CD-A38C-4878D6DFAB4B}"/>
    <cellStyle name="60% - Accent5 24" xfId="549" xr:uid="{55C7F1C1-4676-4E2A-9019-94D3E0F62A3C}"/>
    <cellStyle name="60% - Accent5 25" xfId="550" xr:uid="{DA14A110-D81B-4674-816E-511AA7CC6429}"/>
    <cellStyle name="60% - Accent5 26" xfId="551" xr:uid="{6EC00F87-1C14-448E-9128-BB51A7A899E9}"/>
    <cellStyle name="60% - Accent5 27" xfId="552" xr:uid="{66062EF0-71E3-4D41-AD16-DE2CB5B2203C}"/>
    <cellStyle name="60% - Accent5 28" xfId="553" xr:uid="{6CF64EBA-3E28-47C4-9ACE-1C12B35AF59F}"/>
    <cellStyle name="60% - Accent5 29" xfId="554" xr:uid="{5CB11285-D9F0-4195-B1A9-0BFCD4CC3C87}"/>
    <cellStyle name="60% - Accent5 3" xfId="555" xr:uid="{74329BE0-9DCA-4E49-A1F9-BE4D38AD90CB}"/>
    <cellStyle name="60% - Accent5 30" xfId="556" xr:uid="{DF3445BB-7652-4231-A687-1A080752D1E0}"/>
    <cellStyle name="60% - Accent5 31" xfId="557" xr:uid="{EF032D48-3F9B-4B1C-8E76-13823B16AEDA}"/>
    <cellStyle name="60% - Accent5 32" xfId="558" xr:uid="{BFBE42CF-6234-400D-8B6D-81DC6B2F2DD8}"/>
    <cellStyle name="60% - Accent5 33" xfId="532" xr:uid="{3D7D0F71-C220-4A0B-8920-2C88277BA49F}"/>
    <cellStyle name="60% - Accent5 4" xfId="559" xr:uid="{14D43FE3-F0AB-427E-A3A4-3C2323AAE80D}"/>
    <cellStyle name="60% - Accent5 5" xfId="560" xr:uid="{EC4B2188-E37E-4C29-9E1F-31A897A26992}"/>
    <cellStyle name="60% - Accent5 6" xfId="561" xr:uid="{0E7A9149-F83E-432A-8013-C8D7192A6CEF}"/>
    <cellStyle name="60% - Accent5 7" xfId="562" xr:uid="{09E29CB0-865A-4981-A6C2-E48B3A1BC6A5}"/>
    <cellStyle name="60% - Accent5 8" xfId="563" xr:uid="{499D3BAE-CCA1-4FA4-8EA7-DE1E99D06A51}"/>
    <cellStyle name="60% - Accent5 9" xfId="564" xr:uid="{1A24951D-D697-4DF7-AA5D-4CC257E17116}"/>
    <cellStyle name="60% - Accent6 1" xfId="566" xr:uid="{1A0EFE7F-AFF0-43C3-B73C-0B2187CEF613}"/>
    <cellStyle name="60% - Accent6 10" xfId="567" xr:uid="{BD702795-E771-45C1-B310-367A8A959E32}"/>
    <cellStyle name="60% - Accent6 11" xfId="568" xr:uid="{882A7380-01C1-42F7-897E-41DDD5DFD0AB}"/>
    <cellStyle name="60% - Accent6 12" xfId="569" xr:uid="{B639EA09-EC62-4A54-B7F0-448ABD4B35F7}"/>
    <cellStyle name="60% - Accent6 13" xfId="570" xr:uid="{551BAD5B-E842-4D47-AC16-F527F385BF4F}"/>
    <cellStyle name="60% - Accent6 14" xfId="571" xr:uid="{2A247711-D77F-4189-8119-04E9B1F49AB2}"/>
    <cellStyle name="60% - Accent6 15" xfId="572" xr:uid="{E70A9F10-9B18-4C37-A72D-33ECD439CB0B}"/>
    <cellStyle name="60% - Accent6 16" xfId="573" xr:uid="{1AC47CD7-D71A-4A23-92F0-4BB9D9352025}"/>
    <cellStyle name="60% - Accent6 17" xfId="574" xr:uid="{EBC0D93D-9906-4B26-82C5-28F7951A890C}"/>
    <cellStyle name="60% - Accent6 18" xfId="575" xr:uid="{BDEF0C10-B286-46BF-A0DB-899971123CC0}"/>
    <cellStyle name="60% - Accent6 19" xfId="576" xr:uid="{18C5846B-79D6-4D4F-96B5-88664400002E}"/>
    <cellStyle name="60% - Accent6 2" xfId="577" xr:uid="{770160C5-BF08-4EB8-B287-FCB28F0A1C15}"/>
    <cellStyle name="60% - Accent6 20" xfId="578" xr:uid="{595DFB1B-5C4A-49FA-AB4E-C397427C2788}"/>
    <cellStyle name="60% - Accent6 21" xfId="579" xr:uid="{79687D2C-9EB3-4B67-ADA2-E6905889B747}"/>
    <cellStyle name="60% - Accent6 22" xfId="580" xr:uid="{6AFD330A-9063-4596-83FC-9556DB1FD096}"/>
    <cellStyle name="60% - Accent6 23" xfId="581" xr:uid="{96E4C873-5B8F-449E-B283-3957B4C65207}"/>
    <cellStyle name="60% - Accent6 24" xfId="582" xr:uid="{3FF752CC-0CBA-464F-91C6-62C07AE6D3D5}"/>
    <cellStyle name="60% - Accent6 25" xfId="583" xr:uid="{516D0165-1BDA-4894-B44E-42EEF03AFF65}"/>
    <cellStyle name="60% - Accent6 26" xfId="584" xr:uid="{08C6F7CD-4CE2-4537-AAA2-A95C89EFCF41}"/>
    <cellStyle name="60% - Accent6 27" xfId="585" xr:uid="{95B8EBE6-3E3E-4502-89DF-E27CB453DB8C}"/>
    <cellStyle name="60% - Accent6 28" xfId="586" xr:uid="{6BBDD3F2-AE69-4208-A12E-CEDA6EEB65E4}"/>
    <cellStyle name="60% - Accent6 29" xfId="587" xr:uid="{BF0C7854-6412-4BA4-A080-3CFE68692BA8}"/>
    <cellStyle name="60% - Accent6 3" xfId="588" xr:uid="{72D7AF6E-E1B9-45B6-AA62-54E9D6FCF9EC}"/>
    <cellStyle name="60% - Accent6 30" xfId="589" xr:uid="{6CA9AA51-5C89-4B97-AFD8-19A4B015A9F5}"/>
    <cellStyle name="60% - Accent6 31" xfId="590" xr:uid="{70F045CA-9833-432D-B21E-F7269BC861D8}"/>
    <cellStyle name="60% - Accent6 32" xfId="591" xr:uid="{5F2663FA-1468-49C6-8569-A18A2F55128E}"/>
    <cellStyle name="60% - Accent6 33" xfId="565" xr:uid="{647D0DE4-A8D0-4AEB-B159-DAAB5ECD939E}"/>
    <cellStyle name="60% - Accent6 4" xfId="592" xr:uid="{3513D83F-6E1A-498A-B8B2-B64945720E53}"/>
    <cellStyle name="60% - Accent6 5" xfId="593" xr:uid="{DF286918-7846-4935-A37B-DB133B56E4AC}"/>
    <cellStyle name="60% - Accent6 6" xfId="594" xr:uid="{A90198EB-BB83-4E8C-A1D9-9A201E3AB2BF}"/>
    <cellStyle name="60% - Accent6 7" xfId="595" xr:uid="{92250C6F-1D13-4FA1-BB05-A41EE8928BE8}"/>
    <cellStyle name="60% - Accent6 8" xfId="596" xr:uid="{26EEE4CF-34AA-4C68-9E88-EAECC25F537B}"/>
    <cellStyle name="60% - Accent6 9" xfId="597" xr:uid="{2A40466A-E733-48DA-92B1-0DBA3C135BBE}"/>
    <cellStyle name="Accent1 1" xfId="599" xr:uid="{27EFC626-6D37-4D09-B1DC-D9B772EEF28F}"/>
    <cellStyle name="Accent1 10" xfId="600" xr:uid="{5A257226-BBA0-49B6-8A49-7089911B6FD9}"/>
    <cellStyle name="Accent1 11" xfId="601" xr:uid="{775B5D6A-605D-4FCB-8D5E-FF756B09D634}"/>
    <cellStyle name="Accent1 12" xfId="602" xr:uid="{DF04541A-E2D6-4E8D-919F-EE157BCF8B3C}"/>
    <cellStyle name="Accent1 13" xfId="603" xr:uid="{8B32C03E-FCA3-45A4-801B-10424EA8717D}"/>
    <cellStyle name="Accent1 14" xfId="604" xr:uid="{FB2E1590-E8A0-4387-A4BF-970A4C17ABD5}"/>
    <cellStyle name="Accent1 15" xfId="605" xr:uid="{51724B8C-66E2-4008-ABC8-EB6D25595C0D}"/>
    <cellStyle name="Accent1 16" xfId="606" xr:uid="{4883620D-A875-48E4-86D5-E4675634146F}"/>
    <cellStyle name="Accent1 17" xfId="607" xr:uid="{EE95CE15-9BC1-4BB1-A32E-8E7EB4069B1A}"/>
    <cellStyle name="Accent1 18" xfId="608" xr:uid="{80FC959B-F5C0-4A9E-9749-22DAD0C4B6D7}"/>
    <cellStyle name="Accent1 19" xfId="609" xr:uid="{6D5ACB26-3525-4EE2-8A3F-ADA3E4B4C44C}"/>
    <cellStyle name="Accent1 2" xfId="610" xr:uid="{EC9DCA00-FEF8-4739-BE2E-882EED64BDE7}"/>
    <cellStyle name="Accent1 20" xfId="611" xr:uid="{2CDC39F6-0210-4BDC-98F7-0E5419FC00B3}"/>
    <cellStyle name="Accent1 21" xfId="612" xr:uid="{6D37849B-55C1-4CB6-9360-7AA40978264A}"/>
    <cellStyle name="Accent1 22" xfId="613" xr:uid="{990D3157-FF53-4D27-A552-E5DD194D51F2}"/>
    <cellStyle name="Accent1 23" xfId="614" xr:uid="{9BF7EC97-E6B9-4883-9C31-51960527CA5F}"/>
    <cellStyle name="Accent1 24" xfId="615" xr:uid="{DFE67D25-77A0-458B-902D-894AD5D48BCB}"/>
    <cellStyle name="Accent1 25" xfId="616" xr:uid="{97FD460A-E90F-4827-829B-CB47EB080D43}"/>
    <cellStyle name="Accent1 26" xfId="617" xr:uid="{03C37D66-B150-4391-BFD6-BFC697C2D946}"/>
    <cellStyle name="Accent1 27" xfId="618" xr:uid="{46BD10E0-1D93-47A7-8EDC-DA065175CDD6}"/>
    <cellStyle name="Accent1 28" xfId="619" xr:uid="{9CEC2052-F4C4-45EB-997B-8BAB75429F52}"/>
    <cellStyle name="Accent1 29" xfId="620" xr:uid="{8CF67679-5C92-4A22-AE3C-62F7941CB322}"/>
    <cellStyle name="Accent1 3" xfId="621" xr:uid="{42845BBD-D27B-49E0-AC47-44A5D842565A}"/>
    <cellStyle name="Accent1 30" xfId="622" xr:uid="{3EAA71CA-48F7-4D9E-8B38-01B49E191B65}"/>
    <cellStyle name="Accent1 31" xfId="623" xr:uid="{537CBD9E-D52A-4A8C-B649-A4899F3A83F0}"/>
    <cellStyle name="Accent1 32" xfId="624" xr:uid="{26904783-AEA7-43AF-BEF3-0C72C03A6258}"/>
    <cellStyle name="Accent1 33" xfId="598" xr:uid="{E60688F1-569C-445C-A93C-5DF9A1B14EFA}"/>
    <cellStyle name="Accent1 4" xfId="625" xr:uid="{A7783450-1FC8-43FF-8E82-CA910414D273}"/>
    <cellStyle name="Accent1 5" xfId="626" xr:uid="{96F259BA-20CD-47CD-87E8-15621E97BCC3}"/>
    <cellStyle name="Accent1 6" xfId="627" xr:uid="{2695DACE-1E4D-4EF9-A325-A5415DD10A71}"/>
    <cellStyle name="Accent1 7" xfId="628" xr:uid="{770CD836-A4E6-4CA3-988D-B55285DDD180}"/>
    <cellStyle name="Accent1 8" xfId="629" xr:uid="{E229B757-1C2E-4691-A0E9-B5B248123382}"/>
    <cellStyle name="Accent1 9" xfId="630" xr:uid="{41BB0D92-124A-4EBA-9D92-B358F1D6F913}"/>
    <cellStyle name="Accent2 1" xfId="632" xr:uid="{4597C667-9F68-4291-BA06-514748449C2B}"/>
    <cellStyle name="Accent2 10" xfId="633" xr:uid="{0D880CCC-BF93-43AB-B840-DE85DC4BF8AC}"/>
    <cellStyle name="Accent2 11" xfId="634" xr:uid="{47532B9D-144E-4581-83B4-46EC38EF83ED}"/>
    <cellStyle name="Accent2 12" xfId="635" xr:uid="{43362A7D-8951-4D3F-8D75-0FFD80DF758B}"/>
    <cellStyle name="Accent2 13" xfId="636" xr:uid="{6DA84F0E-2638-4A7C-8290-32825FAF0928}"/>
    <cellStyle name="Accent2 14" xfId="637" xr:uid="{E8D840C2-38E7-44F0-BB05-149C0F8CD553}"/>
    <cellStyle name="Accent2 15" xfId="638" xr:uid="{1C2479D7-0310-4A36-B21E-742958238D6F}"/>
    <cellStyle name="Accent2 16" xfId="639" xr:uid="{C71C6457-5800-4BC8-8F30-4DF547EADE14}"/>
    <cellStyle name="Accent2 17" xfId="640" xr:uid="{7A9C9CD1-E06B-4EDE-B47B-F211BAC93FDD}"/>
    <cellStyle name="Accent2 18" xfId="641" xr:uid="{00C7E26D-9F4D-4C0F-962B-47DD931A5410}"/>
    <cellStyle name="Accent2 19" xfId="642" xr:uid="{2426F5F8-DC57-4680-AAE5-84004C23FDC0}"/>
    <cellStyle name="Accent2 2" xfId="643" xr:uid="{2B2C311E-A491-4ED5-83E1-95635581775F}"/>
    <cellStyle name="Accent2 20" xfId="644" xr:uid="{4D40C659-2FD7-44AA-9CE6-7596C07E0AB4}"/>
    <cellStyle name="Accent2 21" xfId="645" xr:uid="{CC0AC629-7D82-4BEB-910C-71F2A9534B41}"/>
    <cellStyle name="Accent2 22" xfId="646" xr:uid="{0CAAE917-1817-403D-A315-33C827A46F05}"/>
    <cellStyle name="Accent2 23" xfId="647" xr:uid="{CA7F3E90-032C-4918-AA1B-0E23521C2AD1}"/>
    <cellStyle name="Accent2 24" xfId="648" xr:uid="{2FDB8117-84B0-4920-8C8E-08C5B6A8E32A}"/>
    <cellStyle name="Accent2 25" xfId="649" xr:uid="{1B8974BE-2F0A-4CFA-A461-FDF844AAC863}"/>
    <cellStyle name="Accent2 26" xfId="650" xr:uid="{58796242-90A8-41A0-B3D7-CEAD05512373}"/>
    <cellStyle name="Accent2 27" xfId="651" xr:uid="{C14CD6E5-30B9-461B-8E97-762ABF0C905A}"/>
    <cellStyle name="Accent2 28" xfId="652" xr:uid="{289B29A0-1FB6-48B8-BE47-C07DA878F05C}"/>
    <cellStyle name="Accent2 29" xfId="653" xr:uid="{E61E1DCB-34FB-41B6-BE85-52558B3039F6}"/>
    <cellStyle name="Accent2 3" xfId="654" xr:uid="{230A1EFF-FD49-4D41-89B4-AFBD0D9304B4}"/>
    <cellStyle name="Accent2 30" xfId="655" xr:uid="{C26A72A2-1785-499A-A888-63816BDF607D}"/>
    <cellStyle name="Accent2 31" xfId="656" xr:uid="{61962B09-12E2-421F-A5D1-DA53F4D52BCE}"/>
    <cellStyle name="Accent2 32" xfId="657" xr:uid="{17338570-E196-45B2-837F-1C96D131BEB2}"/>
    <cellStyle name="Accent2 33" xfId="631" xr:uid="{4DA861E0-36D8-4726-9898-F86FF02741C4}"/>
    <cellStyle name="Accent2 4" xfId="658" xr:uid="{F8CD7E97-6CB8-4E73-A2B2-323A6D763380}"/>
    <cellStyle name="Accent2 5" xfId="659" xr:uid="{FF1A8CDC-9B95-4CC2-932E-BE9C75664542}"/>
    <cellStyle name="Accent2 6" xfId="660" xr:uid="{E9CFE4B9-9520-4EDA-AD7E-997F1FFE9DC9}"/>
    <cellStyle name="Accent2 7" xfId="661" xr:uid="{A3916F77-BFDB-40D2-9948-399D9C49380A}"/>
    <cellStyle name="Accent2 8" xfId="662" xr:uid="{FAB4F8D7-753F-4866-9771-3E12736646EE}"/>
    <cellStyle name="Accent2 9" xfId="663" xr:uid="{85C440CC-13DE-490F-9AAF-D40F5FC8BB8E}"/>
    <cellStyle name="Accent3 1" xfId="665" xr:uid="{3AEFFFBB-B06A-4F53-9D1D-AC02165F81AA}"/>
    <cellStyle name="Accent3 10" xfId="666" xr:uid="{08C01D48-3397-4401-A833-F4928AA247A2}"/>
    <cellStyle name="Accent3 11" xfId="667" xr:uid="{10A36EF0-3BB5-4A1C-B569-B0A7B86F0D3B}"/>
    <cellStyle name="Accent3 12" xfId="668" xr:uid="{6364BFFB-5603-4A42-B437-4B03D0A82896}"/>
    <cellStyle name="Accent3 13" xfId="669" xr:uid="{AC2223DF-A763-4410-B4E1-21B8194AD558}"/>
    <cellStyle name="Accent3 14" xfId="670" xr:uid="{0CEE0FA6-9E22-4019-B2EA-4F75811DD0DE}"/>
    <cellStyle name="Accent3 15" xfId="671" xr:uid="{7CCA8C37-0289-4F33-9B25-51A27F1E0238}"/>
    <cellStyle name="Accent3 16" xfId="672" xr:uid="{402E3A7E-B640-4432-9D37-11EF3BA547C4}"/>
    <cellStyle name="Accent3 17" xfId="673" xr:uid="{EEE65D33-129C-426C-883C-5DA101C5CAD8}"/>
    <cellStyle name="Accent3 18" xfId="674" xr:uid="{2911A4BC-ACE1-436E-834A-CBB57AA33C7D}"/>
    <cellStyle name="Accent3 19" xfId="675" xr:uid="{64C6EF59-4F18-4213-AB97-FFE0AA6B426D}"/>
    <cellStyle name="Accent3 2" xfId="676" xr:uid="{23CECB32-199E-4C72-B4B6-FC81DD7515F0}"/>
    <cellStyle name="Accent3 20" xfId="677" xr:uid="{2AA5115E-A451-4A3F-A998-EA0B345F9020}"/>
    <cellStyle name="Accent3 21" xfId="678" xr:uid="{4EEB30F6-CCBC-46D9-82C2-7F49D1A09532}"/>
    <cellStyle name="Accent3 22" xfId="679" xr:uid="{0A388A4B-2AC8-493C-BF06-ECF7FCECEC05}"/>
    <cellStyle name="Accent3 23" xfId="680" xr:uid="{F7DE3ACE-7434-4434-B0F5-779A4FE720A0}"/>
    <cellStyle name="Accent3 24" xfId="681" xr:uid="{EC12DA53-DB58-4B78-8C96-59D62BD81DED}"/>
    <cellStyle name="Accent3 25" xfId="682" xr:uid="{0194E6B8-6FFB-4CE1-BE8B-93B1387D7001}"/>
    <cellStyle name="Accent3 26" xfId="683" xr:uid="{711AB09E-9F3E-4CEE-9773-122FFDFD1139}"/>
    <cellStyle name="Accent3 27" xfId="684" xr:uid="{D757A5B9-58A6-4F1D-93A6-9DAD39D583B3}"/>
    <cellStyle name="Accent3 28" xfId="685" xr:uid="{88ABB256-55D2-49DD-BE84-25CEBB751E9C}"/>
    <cellStyle name="Accent3 29" xfId="686" xr:uid="{59F1E10A-C97B-438C-9154-9DBCEE77290E}"/>
    <cellStyle name="Accent3 3" xfId="687" xr:uid="{90D57E9B-0D4D-4769-B47E-C53BDA244EED}"/>
    <cellStyle name="Accent3 30" xfId="688" xr:uid="{AD17702C-2C0B-412E-91C9-CA5092B8E8E0}"/>
    <cellStyle name="Accent3 31" xfId="689" xr:uid="{AAB615D5-3A36-479A-8FE5-B587A985FF81}"/>
    <cellStyle name="Accent3 32" xfId="690" xr:uid="{2822FCA5-7316-4D8B-8FE6-E23B64BD95A4}"/>
    <cellStyle name="Accent3 33" xfId="664" xr:uid="{C97CCEC1-294A-431A-BC21-D9217899AF74}"/>
    <cellStyle name="Accent3 4" xfId="691" xr:uid="{9A7B81F4-F9E9-4662-9AF2-F697D9AC97D1}"/>
    <cellStyle name="Accent3 5" xfId="692" xr:uid="{C8C30FFF-F76C-4036-965D-C963C4E5CAE3}"/>
    <cellStyle name="Accent3 6" xfId="693" xr:uid="{08B225C2-E89B-459E-9E9F-01C44A32AA88}"/>
    <cellStyle name="Accent3 7" xfId="694" xr:uid="{65874234-601F-4836-A947-152FD811BE63}"/>
    <cellStyle name="Accent3 8" xfId="695" xr:uid="{ED1C9D79-67AB-4BD9-84C5-FDAC421B3546}"/>
    <cellStyle name="Accent3 9" xfId="696" xr:uid="{6FB9A625-43C7-4629-B7FB-4A5AFE6D84A8}"/>
    <cellStyle name="Accent4 1" xfId="698" xr:uid="{D9110906-2F31-40EF-AD5A-86F5488C47F6}"/>
    <cellStyle name="Accent4 10" xfId="699" xr:uid="{01B27DB8-BACC-433A-9A2C-7CCC009C9959}"/>
    <cellStyle name="Accent4 11" xfId="700" xr:uid="{49BCE1D3-CCAF-422F-ABDE-E11D918B142B}"/>
    <cellStyle name="Accent4 12" xfId="701" xr:uid="{DB532CE5-3273-4226-9B0E-93B35F2A9C87}"/>
    <cellStyle name="Accent4 13" xfId="702" xr:uid="{AE8C1F6D-4D1A-4167-A2FE-305540AA8056}"/>
    <cellStyle name="Accent4 14" xfId="703" xr:uid="{03C8DFE3-C26B-4475-A1CB-5BE8AD229F97}"/>
    <cellStyle name="Accent4 15" xfId="704" xr:uid="{B33F756E-9C80-4D0D-8165-1AD89E63E28A}"/>
    <cellStyle name="Accent4 16" xfId="705" xr:uid="{57BA19E4-709D-4EF2-BB7A-C676164F494C}"/>
    <cellStyle name="Accent4 17" xfId="706" xr:uid="{82D1C3AA-8502-40DE-9513-F474F6019140}"/>
    <cellStyle name="Accent4 18" xfId="707" xr:uid="{8010E987-87E1-4683-A572-0B754D055924}"/>
    <cellStyle name="Accent4 19" xfId="708" xr:uid="{F9729C25-D5D2-4BA4-96B9-C31ED20AB0F2}"/>
    <cellStyle name="Accent4 2" xfId="709" xr:uid="{734C47FD-1792-46FD-A672-1EBA5ECF80D1}"/>
    <cellStyle name="Accent4 20" xfId="710" xr:uid="{D73DDCBF-A1CE-459F-A635-8A883A02CEBD}"/>
    <cellStyle name="Accent4 21" xfId="711" xr:uid="{F95B3B5F-F3DB-41D8-970A-A174C9754C21}"/>
    <cellStyle name="Accent4 22" xfId="712" xr:uid="{4706F229-90C8-48BD-9AF7-D5D33E81250D}"/>
    <cellStyle name="Accent4 23" xfId="713" xr:uid="{EFA24028-0B2B-490E-8B1C-D1CE20D8B94D}"/>
    <cellStyle name="Accent4 24" xfId="714" xr:uid="{0E770539-6B0F-4CC5-B68F-D8FA31AF4FCB}"/>
    <cellStyle name="Accent4 25" xfId="715" xr:uid="{BC082DAE-EB0B-4FAA-BEF6-4123A1CFA703}"/>
    <cellStyle name="Accent4 26" xfId="716" xr:uid="{09F30AD7-156F-4236-83AF-D2A2308C56FA}"/>
    <cellStyle name="Accent4 27" xfId="717" xr:uid="{BBA0930E-F3C4-4303-BBFA-5E79792D83EB}"/>
    <cellStyle name="Accent4 28" xfId="718" xr:uid="{042DEA97-A4C0-4A50-A5F7-7EBF0F0060EC}"/>
    <cellStyle name="Accent4 29" xfId="719" xr:uid="{DD3C6958-5C7F-40D1-B6FB-BCA9C8B12554}"/>
    <cellStyle name="Accent4 3" xfId="720" xr:uid="{F610E909-CC44-4219-A673-6DECCBA7B2C2}"/>
    <cellStyle name="Accent4 30" xfId="721" xr:uid="{6EBF93A2-2B98-4077-9A3F-6FAE0D47F5BD}"/>
    <cellStyle name="Accent4 31" xfId="722" xr:uid="{92E5B3BE-A3A1-4DEF-903A-B02DB1213670}"/>
    <cellStyle name="Accent4 32" xfId="723" xr:uid="{55557642-3D74-4523-AAB4-73527CF1E40C}"/>
    <cellStyle name="Accent4 33" xfId="697" xr:uid="{CF0D1007-997F-452C-B88B-112ED37A1957}"/>
    <cellStyle name="Accent4 4" xfId="724" xr:uid="{B5E6E660-DC47-4938-BB18-5EEA12818FEE}"/>
    <cellStyle name="Accent4 5" xfId="725" xr:uid="{466D3168-6ADC-4A95-8681-76C5483E591D}"/>
    <cellStyle name="Accent4 6" xfId="726" xr:uid="{965C8BB4-468F-4F30-B84B-4085E3CC50D9}"/>
    <cellStyle name="Accent4 7" xfId="727" xr:uid="{C5C99E72-3336-41D2-995C-59ABA5B44952}"/>
    <cellStyle name="Accent4 8" xfId="728" xr:uid="{FC132244-C04D-44D1-A46C-4084FCFA9ECF}"/>
    <cellStyle name="Accent4 9" xfId="729" xr:uid="{801EC1BA-C1ED-4C6B-ACB2-BA14BF0E810D}"/>
    <cellStyle name="Accent5 1" xfId="731" xr:uid="{C40D8609-1B4F-48FD-9389-F2B120D9EE78}"/>
    <cellStyle name="Accent5 10" xfId="732" xr:uid="{8AE35216-6547-4914-A6A3-7D005F70994F}"/>
    <cellStyle name="Accent5 11" xfId="733" xr:uid="{99F1B578-A16E-4B47-AE38-7360825C0656}"/>
    <cellStyle name="Accent5 12" xfId="734" xr:uid="{CD964322-7F8B-4A13-89A4-6FBBDD745402}"/>
    <cellStyle name="Accent5 13" xfId="735" xr:uid="{2C3CBB49-D830-4EE2-80BD-D2084A1DB718}"/>
    <cellStyle name="Accent5 14" xfId="736" xr:uid="{9EFA9B31-30A1-4D9C-9BA4-2AB513CE4905}"/>
    <cellStyle name="Accent5 15" xfId="737" xr:uid="{313C37C3-E816-4158-911D-9459BE5949DF}"/>
    <cellStyle name="Accent5 16" xfId="738" xr:uid="{F37282EF-4D84-418E-B1C4-F831190E80C1}"/>
    <cellStyle name="Accent5 17" xfId="739" xr:uid="{DAA6A110-2B74-413C-B632-16CF0480973C}"/>
    <cellStyle name="Accent5 18" xfId="740" xr:uid="{5170775C-E98A-4966-9327-CC164A7DD9B5}"/>
    <cellStyle name="Accent5 19" xfId="741" xr:uid="{703183AB-3A9F-42AA-B141-495822BDE092}"/>
    <cellStyle name="Accent5 2" xfId="742" xr:uid="{F17E00B2-56B6-496D-BDD1-D0D1C5A27C08}"/>
    <cellStyle name="Accent5 20" xfId="743" xr:uid="{39CDFA73-0318-47D9-95EC-85CD45A16BD0}"/>
    <cellStyle name="Accent5 21" xfId="744" xr:uid="{B51A9048-8B50-420B-9D7B-39064EA6AAD4}"/>
    <cellStyle name="Accent5 22" xfId="745" xr:uid="{B269B769-8EF1-4417-B13C-6E42EE615153}"/>
    <cellStyle name="Accent5 23" xfId="746" xr:uid="{2B0D7838-3A92-4375-8D31-59B24C01CA33}"/>
    <cellStyle name="Accent5 24" xfId="747" xr:uid="{A0DD0BEF-9CC4-4C37-B809-D88A0C5007D1}"/>
    <cellStyle name="Accent5 25" xfId="748" xr:uid="{77EEB615-83A6-4314-BE7B-9AA629B2230C}"/>
    <cellStyle name="Accent5 26" xfId="749" xr:uid="{9A1CF32E-D667-4B6B-8862-67820E776F7B}"/>
    <cellStyle name="Accent5 27" xfId="750" xr:uid="{5F192EE3-67ED-4C0F-8A6B-F1F21D6F66CB}"/>
    <cellStyle name="Accent5 28" xfId="751" xr:uid="{6D1C88A0-F4CB-4217-B244-27F330EB62D4}"/>
    <cellStyle name="Accent5 29" xfId="752" xr:uid="{506BBA68-F456-44AC-9906-B20189FA4CC2}"/>
    <cellStyle name="Accent5 3" xfId="753" xr:uid="{55A04F9E-91CC-4146-9804-4DF1C311FCC6}"/>
    <cellStyle name="Accent5 30" xfId="754" xr:uid="{01289D23-7E8B-4247-8D46-481B82BB4B6B}"/>
    <cellStyle name="Accent5 31" xfId="755" xr:uid="{23388DB5-13FD-4622-AF19-AE5CCA521C25}"/>
    <cellStyle name="Accent5 32" xfId="756" xr:uid="{888C10E1-486A-437B-B352-776C4020FDEA}"/>
    <cellStyle name="Accent5 33" xfId="730" xr:uid="{18EF09CD-BD31-471E-A2B8-0F5AB615FF33}"/>
    <cellStyle name="Accent5 4" xfId="757" xr:uid="{7FDD423E-AEF3-460C-9DF7-BA80EF4CA648}"/>
    <cellStyle name="Accent5 5" xfId="758" xr:uid="{2D7B97F0-98D9-4F76-9C15-99F809F563DE}"/>
    <cellStyle name="Accent5 6" xfId="759" xr:uid="{72DED39A-E445-458F-AC8A-475D0EE279EE}"/>
    <cellStyle name="Accent5 7" xfId="760" xr:uid="{1D235D9F-64C2-4BFE-AAD1-D128D8D40920}"/>
    <cellStyle name="Accent5 8" xfId="761" xr:uid="{6E559412-A0BB-416A-AEB3-610D3E38A2B4}"/>
    <cellStyle name="Accent5 9" xfId="762" xr:uid="{27EDB61F-775A-49FD-BB71-F5738ECE363E}"/>
    <cellStyle name="Accent6 1" xfId="764" xr:uid="{EF0F342D-0E69-4347-A3E3-CE3C67BB68DE}"/>
    <cellStyle name="Accent6 10" xfId="765" xr:uid="{B810D7F2-B38F-4889-8D39-1DF323C66357}"/>
    <cellStyle name="Accent6 11" xfId="766" xr:uid="{88EC6E13-D1D0-4718-BB04-517A09012FDB}"/>
    <cellStyle name="Accent6 12" xfId="767" xr:uid="{FDDACA81-0864-41FB-8F34-8F6E7CA57918}"/>
    <cellStyle name="Accent6 13" xfId="768" xr:uid="{73FCA18B-8988-4194-BD1D-616F2E8A8DAF}"/>
    <cellStyle name="Accent6 14" xfId="769" xr:uid="{7FFC697F-5B61-4EEC-BB2E-EE1551874909}"/>
    <cellStyle name="Accent6 15" xfId="770" xr:uid="{07ABB7FB-D182-4B1C-87FE-230679BF977F}"/>
    <cellStyle name="Accent6 16" xfId="771" xr:uid="{7C872CE7-9A13-4531-80BE-6A70FEA2AB06}"/>
    <cellStyle name="Accent6 17" xfId="772" xr:uid="{D617134E-5C0A-4072-BFEE-6A84EFEFDC20}"/>
    <cellStyle name="Accent6 18" xfId="773" xr:uid="{2442407E-1740-4C75-A550-A0CBE74D65C4}"/>
    <cellStyle name="Accent6 19" xfId="774" xr:uid="{F8007FD6-9AFE-4EF5-8E68-C3C8F510B4AF}"/>
    <cellStyle name="Accent6 2" xfId="775" xr:uid="{754D4148-3C87-45A7-96F4-802606ED7A94}"/>
    <cellStyle name="Accent6 20" xfId="776" xr:uid="{8E55A7DC-4DC5-4550-B0C9-529043AFD5EC}"/>
    <cellStyle name="Accent6 21" xfId="777" xr:uid="{77A7AFDF-6A01-4FC1-97B4-9BCE5DF8C597}"/>
    <cellStyle name="Accent6 22" xfId="778" xr:uid="{41F97143-BA7E-4FC9-B4D3-052A266EA141}"/>
    <cellStyle name="Accent6 23" xfId="779" xr:uid="{6059AD15-6392-4228-8B4B-8C07D705DF5D}"/>
    <cellStyle name="Accent6 24" xfId="780" xr:uid="{6D0A108A-6DF2-45E9-8362-08F089106364}"/>
    <cellStyle name="Accent6 25" xfId="781" xr:uid="{A075E629-AF51-46DD-9D26-2A15205A6B40}"/>
    <cellStyle name="Accent6 26" xfId="782" xr:uid="{63D80C30-CEBC-4F79-913E-726A58CF6742}"/>
    <cellStyle name="Accent6 27" xfId="783" xr:uid="{A11AA6F0-D521-4C2E-AD70-B4B034EE5689}"/>
    <cellStyle name="Accent6 28" xfId="784" xr:uid="{52EE1247-7BE2-4D8E-B9CA-B17A8C499F38}"/>
    <cellStyle name="Accent6 29" xfId="785" xr:uid="{E1031A09-E3F0-4587-AAAB-E4C5BF5F6D70}"/>
    <cellStyle name="Accent6 3" xfId="786" xr:uid="{511EDCE6-FB1F-4CA9-8E9F-ABDE50D7FA11}"/>
    <cellStyle name="Accent6 30" xfId="787" xr:uid="{D2BFEE6A-CEAA-4630-B314-88ADB1F42A4C}"/>
    <cellStyle name="Accent6 31" xfId="788" xr:uid="{5ED9590D-01A5-49EF-A3CB-7F3827B19E6E}"/>
    <cellStyle name="Accent6 32" xfId="789" xr:uid="{557F63E3-4468-4605-838E-F5DA24FCD8E7}"/>
    <cellStyle name="Accent6 33" xfId="763" xr:uid="{2CC7C43A-CC58-4D11-A872-368056C8A62C}"/>
    <cellStyle name="Accent6 4" xfId="790" xr:uid="{B86FED9F-5859-4268-83A6-BDD64A9EE6C1}"/>
    <cellStyle name="Accent6 5" xfId="791" xr:uid="{CC5A65B7-2868-4417-84C2-10C1A732B557}"/>
    <cellStyle name="Accent6 6" xfId="792" xr:uid="{6E1EED82-0E5F-43AE-AA06-ACAEA177BE6D}"/>
    <cellStyle name="Accent6 7" xfId="793" xr:uid="{AE44DF27-3A06-4DA7-AFAC-EB8B56E36131}"/>
    <cellStyle name="Accent6 8" xfId="794" xr:uid="{E42410D8-06EF-4DFE-81FE-398E41C1DC41}"/>
    <cellStyle name="Accent6 9" xfId="795" xr:uid="{B02F7648-9D5D-42F1-AF93-A041659B145A}"/>
    <cellStyle name="Bad 1" xfId="797" xr:uid="{52E0F7CF-F786-4BB7-A371-6478028709A1}"/>
    <cellStyle name="Bad 10" xfId="798" xr:uid="{DCB8FBAB-AA9E-4093-B0D2-AEEEF53C1BAB}"/>
    <cellStyle name="Bad 11" xfId="799" xr:uid="{1F93D2D3-9563-4142-A402-E461C603AB24}"/>
    <cellStyle name="Bad 12" xfId="800" xr:uid="{5159CCB0-EA57-4466-AAA2-6DF26BDA3BA2}"/>
    <cellStyle name="Bad 13" xfId="801" xr:uid="{1594D9BC-C0A2-426D-86AB-6E99535BBACC}"/>
    <cellStyle name="Bad 14" xfId="802" xr:uid="{D47E3CF0-3BD7-4735-9D8B-EC88F4F2CA54}"/>
    <cellStyle name="Bad 15" xfId="803" xr:uid="{3A64DABB-F7F1-4F3C-9A14-30F9073EAF10}"/>
    <cellStyle name="Bad 16" xfId="804" xr:uid="{937A678B-3CC7-4B23-8803-76475D9AF33C}"/>
    <cellStyle name="Bad 17" xfId="805" xr:uid="{D489A5BB-2148-4ED9-87DB-A18AD562BCD9}"/>
    <cellStyle name="Bad 18" xfId="806" xr:uid="{B043F06F-5FD2-43CD-AD9C-623D4715B547}"/>
    <cellStyle name="Bad 19" xfId="807" xr:uid="{AB1B75A9-1124-4224-9880-BF9140B07096}"/>
    <cellStyle name="Bad 2" xfId="808" xr:uid="{2E10FF5A-8A2B-4E08-95AB-F9D6EE4C98F6}"/>
    <cellStyle name="Bad 20" xfId="809" xr:uid="{44EB15F3-ADF7-4072-9ED5-C21099DD6D37}"/>
    <cellStyle name="Bad 21" xfId="810" xr:uid="{EA832C9B-69B5-472E-BA41-149734E00949}"/>
    <cellStyle name="Bad 22" xfId="811" xr:uid="{48D65B51-344D-4708-BC44-7DAD27474E53}"/>
    <cellStyle name="Bad 23" xfId="812" xr:uid="{C2667080-3681-4619-B4FA-9C4D2ED0F8C7}"/>
    <cellStyle name="Bad 24" xfId="813" xr:uid="{AFDAB7C8-3855-4657-BDBE-9B662531EE8B}"/>
    <cellStyle name="Bad 25" xfId="814" xr:uid="{ACDB4609-DC84-4936-9593-9A90B385F129}"/>
    <cellStyle name="Bad 26" xfId="815" xr:uid="{12C5FF60-9986-4CD5-AAE4-4F431133816E}"/>
    <cellStyle name="Bad 27" xfId="816" xr:uid="{E32D987C-BCC6-4EE5-8EA4-82D7AE527FC6}"/>
    <cellStyle name="Bad 28" xfId="817" xr:uid="{EB72EDD8-A3EF-47DD-9462-09E2588DF331}"/>
    <cellStyle name="Bad 29" xfId="818" xr:uid="{4636FF65-5924-4305-A828-F78C7306D91C}"/>
    <cellStyle name="Bad 3" xfId="819" xr:uid="{066F516B-7CC1-4888-A15C-F4ECEAFF59DC}"/>
    <cellStyle name="Bad 30" xfId="820" xr:uid="{BEC09857-8C4D-4C6A-AF36-53D0FB63B86B}"/>
    <cellStyle name="Bad 31" xfId="821" xr:uid="{348756B7-54A7-4B6B-838D-3AF316831FFB}"/>
    <cellStyle name="Bad 32" xfId="822" xr:uid="{FCF55089-E0CC-4606-92E3-5E7B79279D96}"/>
    <cellStyle name="Bad 33" xfId="796" xr:uid="{E5DC1367-7AC6-48D0-98F5-26AE333770CE}"/>
    <cellStyle name="Bad 4" xfId="823" xr:uid="{6A5F6A98-E171-4844-9634-C670A492F5CD}"/>
    <cellStyle name="Bad 5" xfId="824" xr:uid="{3F22C32F-8AE9-41F0-BB0B-A7976F34FE91}"/>
    <cellStyle name="Bad 6" xfId="825" xr:uid="{A478756A-CA0F-4DAE-B00F-5B997C651D6E}"/>
    <cellStyle name="Bad 7" xfId="826" xr:uid="{D1E34877-6F62-46BC-A8B3-21D028E340C3}"/>
    <cellStyle name="Bad 8" xfId="827" xr:uid="{1E56EBC6-F76B-458C-9C6C-DF78B260F56C}"/>
    <cellStyle name="Bad 9" xfId="828" xr:uid="{89792609-7A9D-4F03-AECE-B36E33B6C6C3}"/>
    <cellStyle name="Calculation 1" xfId="830" xr:uid="{35C2532E-E151-4F8E-B030-DCB8ECE67698}"/>
    <cellStyle name="Calculation 10" xfId="831" xr:uid="{D891EFCB-D708-4071-915E-6B6F391A120C}"/>
    <cellStyle name="Calculation 11" xfId="832" xr:uid="{E1CDC123-4A5C-40DD-B8B8-D500419C4CCA}"/>
    <cellStyle name="Calculation 12" xfId="833" xr:uid="{5D1EFB9F-3BDB-4305-958B-C90354277607}"/>
    <cellStyle name="Calculation 13" xfId="834" xr:uid="{1F26BAF2-4938-4B4E-9012-55DCD613D6D3}"/>
    <cellStyle name="Calculation 14" xfId="835" xr:uid="{7B6E8A15-4BCA-4922-A288-4E9F78F0D67A}"/>
    <cellStyle name="Calculation 15" xfId="836" xr:uid="{4FE791D9-EDA9-4F80-8387-E09973F7C8D4}"/>
    <cellStyle name="Calculation 16" xfId="837" xr:uid="{2390A9A6-7CF3-43D2-9BF9-6A589635AA91}"/>
    <cellStyle name="Calculation 17" xfId="838" xr:uid="{70BA35AA-1998-43C6-9CF1-D479DA71A30C}"/>
    <cellStyle name="Calculation 18" xfId="839" xr:uid="{A7AE5248-D282-471C-8583-487354129976}"/>
    <cellStyle name="Calculation 19" xfId="840" xr:uid="{1A0255C0-AB5F-4934-A2CF-CC28B0F4BF1E}"/>
    <cellStyle name="Calculation 2" xfId="841" xr:uid="{78BCA190-4C81-422E-B29B-D9E38AFB0E73}"/>
    <cellStyle name="Calculation 20" xfId="842" xr:uid="{EB65FC21-6AC0-4E98-848F-FC02482D7D6D}"/>
    <cellStyle name="Calculation 21" xfId="843" xr:uid="{88B3DADE-E32A-411A-B804-293C3F16E4BB}"/>
    <cellStyle name="Calculation 22" xfId="844" xr:uid="{17EBE395-D403-483E-AB9F-87AF8697ED9E}"/>
    <cellStyle name="Calculation 23" xfId="845" xr:uid="{9CD7A8AD-62D5-4683-8324-C0E916752B0B}"/>
    <cellStyle name="Calculation 24" xfId="846" xr:uid="{B0FE5ECF-7256-4344-AE36-C4CF73059BFF}"/>
    <cellStyle name="Calculation 25" xfId="847" xr:uid="{538F6F5B-0B2F-4B29-B81E-F56B5E4DDEEC}"/>
    <cellStyle name="Calculation 26" xfId="848" xr:uid="{458F4C5D-1595-4A70-BEA1-D30E1BE32902}"/>
    <cellStyle name="Calculation 27" xfId="849" xr:uid="{48F1059E-58F3-4986-B1EB-8DC0D75011B8}"/>
    <cellStyle name="Calculation 28" xfId="850" xr:uid="{EA8CA0DA-2A5A-4C2B-9E8F-F4056580EF91}"/>
    <cellStyle name="Calculation 29" xfId="851" xr:uid="{2DA3F2C9-AE35-4E2B-A926-E56713152375}"/>
    <cellStyle name="Calculation 3" xfId="852" xr:uid="{92A9123A-B555-47D1-AD09-380DD1A627E8}"/>
    <cellStyle name="Calculation 30" xfId="853" xr:uid="{2C2FA0CC-2768-4C1B-9407-2DB0BC0A60F0}"/>
    <cellStyle name="Calculation 31" xfId="854" xr:uid="{17B871BF-DF82-45DB-AA3C-26AD43121517}"/>
    <cellStyle name="Calculation 32" xfId="855" xr:uid="{4D3E88A4-E062-4AD5-B7CA-0D4C99DC63B8}"/>
    <cellStyle name="Calculation 33" xfId="829" xr:uid="{7FE0DFD6-B547-412D-96F0-7D2CEDC8ACD9}"/>
    <cellStyle name="Calculation 4" xfId="856" xr:uid="{229AEE78-C137-444D-A7F9-64AF8E290A66}"/>
    <cellStyle name="Calculation 5" xfId="857" xr:uid="{CC59321C-103C-4327-9A06-2540B05D64A4}"/>
    <cellStyle name="Calculation 6" xfId="858" xr:uid="{21F9A088-344C-4919-BB6E-B7C1303AADD3}"/>
    <cellStyle name="Calculation 7" xfId="859" xr:uid="{521BE6DA-7AFF-4364-B13F-A43D93416EBF}"/>
    <cellStyle name="Calculation 8" xfId="860" xr:uid="{1F51378C-2DAF-4945-83C8-2C566968DEE2}"/>
    <cellStyle name="Calculation 9" xfId="861" xr:uid="{ABD1C127-A30A-4B14-8C5A-8455DBCB1B89}"/>
    <cellStyle name="Check Cell 1" xfId="863" xr:uid="{16F0B0F2-73CE-4705-86BD-3872138272A5}"/>
    <cellStyle name="Check Cell 10" xfId="864" xr:uid="{1F8E5448-0D35-43BA-A90B-3778FD5DD559}"/>
    <cellStyle name="Check Cell 11" xfId="865" xr:uid="{C70B99AB-B2A5-47C3-ABA8-F9C276A5C031}"/>
    <cellStyle name="Check Cell 12" xfId="866" xr:uid="{B31F0A92-8BE4-4EDF-828C-0ACAFF2A34B6}"/>
    <cellStyle name="Check Cell 13" xfId="867" xr:uid="{1C242086-63BC-4091-8D10-97D3BBFB7108}"/>
    <cellStyle name="Check Cell 14" xfId="868" xr:uid="{DCB3563A-4370-40C9-9319-846820142C1E}"/>
    <cellStyle name="Check Cell 15" xfId="869" xr:uid="{2717093F-27BE-45AD-B685-5D02918931C9}"/>
    <cellStyle name="Check Cell 16" xfId="870" xr:uid="{3E69166A-1819-4D86-9D50-5D9862F088D6}"/>
    <cellStyle name="Check Cell 17" xfId="871" xr:uid="{55314F7F-3BC7-4D81-A2AC-3C1E8197F345}"/>
    <cellStyle name="Check Cell 18" xfId="872" xr:uid="{FF930CF6-4C02-4BC5-B613-59CC016C8A6F}"/>
    <cellStyle name="Check Cell 19" xfId="873" xr:uid="{0F9355EB-EA62-4A16-8C62-CC238E303AEB}"/>
    <cellStyle name="Check Cell 2" xfId="874" xr:uid="{22E4E9F5-BC62-443D-9D96-9108A7940C0C}"/>
    <cellStyle name="Check Cell 20" xfId="875" xr:uid="{97A8D7BD-E3DE-45F9-8E82-F1C20647709C}"/>
    <cellStyle name="Check Cell 21" xfId="876" xr:uid="{EB29EB56-9E92-4552-AAA0-7B5ED934409D}"/>
    <cellStyle name="Check Cell 22" xfId="877" xr:uid="{5E44B827-825E-401F-B602-F202E85DEE36}"/>
    <cellStyle name="Check Cell 23" xfId="878" xr:uid="{BD02676F-2455-43F1-9709-7209F6D2E4D3}"/>
    <cellStyle name="Check Cell 24" xfId="879" xr:uid="{962524C6-5D4F-47FE-8EE8-B4382203AEFB}"/>
    <cellStyle name="Check Cell 25" xfId="880" xr:uid="{B115AB4E-8594-48D9-B9EC-B3E3843C5B9D}"/>
    <cellStyle name="Check Cell 26" xfId="881" xr:uid="{6BA86D0A-EDA4-4E40-9A34-FA3E6661C1C8}"/>
    <cellStyle name="Check Cell 27" xfId="882" xr:uid="{0D00A1D2-4BFE-4AEA-A17A-4910A6DCC95C}"/>
    <cellStyle name="Check Cell 28" xfId="883" xr:uid="{03D57D72-37D3-472A-9952-63548F9D2519}"/>
    <cellStyle name="Check Cell 29" xfId="884" xr:uid="{EC997E97-9260-4395-BE0F-B3BE203C3503}"/>
    <cellStyle name="Check Cell 3" xfId="885" xr:uid="{EEE4799B-4D7A-49EF-B0C8-0892D02A42F1}"/>
    <cellStyle name="Check Cell 30" xfId="886" xr:uid="{27678B2E-302A-4630-8A5C-3F44005240AE}"/>
    <cellStyle name="Check Cell 31" xfId="887" xr:uid="{7F085898-1CAB-4F60-9028-168313A61934}"/>
    <cellStyle name="Check Cell 32" xfId="888" xr:uid="{CB3267E5-81FE-4AFF-8B17-CA9553B8570B}"/>
    <cellStyle name="Check Cell 33" xfId="862" xr:uid="{CFD60195-A05A-488C-8D8D-3B332E05BA1C}"/>
    <cellStyle name="Check Cell 4" xfId="889" xr:uid="{4B42C9C0-03DF-4308-B890-D899C5480CC5}"/>
    <cellStyle name="Check Cell 5" xfId="890" xr:uid="{1EE0FC47-C21E-4A54-B1E6-2EEA0DC349ED}"/>
    <cellStyle name="Check Cell 6" xfId="891" xr:uid="{D1DD0604-0463-4C01-BC08-73B9CAF2AE47}"/>
    <cellStyle name="Check Cell 7" xfId="892" xr:uid="{5F544469-864A-4347-999C-3849251EFB36}"/>
    <cellStyle name="Check Cell 8" xfId="893" xr:uid="{A93305C7-B14D-4933-B194-252F54EB3065}"/>
    <cellStyle name="Check Cell 9" xfId="894" xr:uid="{5A3D4B40-E9EC-4833-B7D0-D4F26AB8D852}"/>
    <cellStyle name="Comma" xfId="1" builtinId="3"/>
    <cellStyle name="Comma 2" xfId="896" xr:uid="{8A50E57E-7E9A-4FE6-9859-ACFFF14FD8E7}"/>
    <cellStyle name="Comma 2 2" xfId="1377" xr:uid="{72E4C870-AC5C-4DDF-87B4-11688BA0C6D3}"/>
    <cellStyle name="Comma 3" xfId="1376" xr:uid="{740AD855-9E7B-4B2D-A174-CDA64EADF0B8}"/>
    <cellStyle name="Comma 4" xfId="895" xr:uid="{2D45BC0F-AB49-4295-8FDE-E90F67B092E0}"/>
    <cellStyle name="Excel_BuiltIn_Comma" xfId="897" xr:uid="{DFAE8C35-83BB-443C-99D6-DAAFEEF30942}"/>
    <cellStyle name="Explanatory Text 1" xfId="899" xr:uid="{1E3DDCCB-3228-4ABF-B40F-C98B9288F7A2}"/>
    <cellStyle name="Explanatory Text 10" xfId="900" xr:uid="{7C2F7D0F-E828-482B-B3C1-42C39715570E}"/>
    <cellStyle name="Explanatory Text 11" xfId="901" xr:uid="{FC18C3CC-9626-4D1F-86ED-D76BB701CC65}"/>
    <cellStyle name="Explanatory Text 12" xfId="902" xr:uid="{CA6647C0-E8DE-4E20-B66B-2EC15FA0154E}"/>
    <cellStyle name="Explanatory Text 13" xfId="903" xr:uid="{3E6D6EB2-EC56-4E53-AE5D-DEB1618C4FFE}"/>
    <cellStyle name="Explanatory Text 14" xfId="904" xr:uid="{337E6627-3A1B-4FBE-86A7-0015340F6CDA}"/>
    <cellStyle name="Explanatory Text 15" xfId="905" xr:uid="{BDE09068-AB79-4966-B970-44BF46EA2009}"/>
    <cellStyle name="Explanatory Text 16" xfId="906" xr:uid="{00BE7748-EC21-431A-9543-7936649F6827}"/>
    <cellStyle name="Explanatory Text 17" xfId="907" xr:uid="{E4007A54-3B75-4256-A1F4-D7CF0C12CE16}"/>
    <cellStyle name="Explanatory Text 18" xfId="908" xr:uid="{E9D989AC-B647-413F-9C08-9DC7C568AFB0}"/>
    <cellStyle name="Explanatory Text 19" xfId="909" xr:uid="{DCABFAD8-E382-4592-B126-52942AD68479}"/>
    <cellStyle name="Explanatory Text 2" xfId="910" xr:uid="{6ACDD7CA-D61C-4FCB-A5F6-60B46CB4362D}"/>
    <cellStyle name="Explanatory Text 20" xfId="911" xr:uid="{112E04FB-B02A-4CF2-8242-A8C1EBF40C6F}"/>
    <cellStyle name="Explanatory Text 21" xfId="912" xr:uid="{47F8B244-9A62-44F6-8081-483080E7FFFD}"/>
    <cellStyle name="Explanatory Text 22" xfId="913" xr:uid="{31633D06-9DAC-4092-9FF8-27DDEE9370B3}"/>
    <cellStyle name="Explanatory Text 23" xfId="914" xr:uid="{E5D9A7A7-BA8A-452E-AB86-62B79BFF55A3}"/>
    <cellStyle name="Explanatory Text 24" xfId="915" xr:uid="{ECDFC3E2-7331-4F92-85F8-6807320E4ED9}"/>
    <cellStyle name="Explanatory Text 25" xfId="916" xr:uid="{D6F1BCAB-53C1-451B-882B-485E97C6DBFF}"/>
    <cellStyle name="Explanatory Text 26" xfId="917" xr:uid="{880B6B5C-3ECC-49A7-BF49-3D007DACE587}"/>
    <cellStyle name="Explanatory Text 27" xfId="918" xr:uid="{DC7D0BF7-16A2-4A99-83F9-AA01D6A4BF8A}"/>
    <cellStyle name="Explanatory Text 28" xfId="919" xr:uid="{09017983-E782-4007-B5F9-869ED7AE26CF}"/>
    <cellStyle name="Explanatory Text 29" xfId="920" xr:uid="{3FD80ED1-D449-479D-B4F9-51095FAA1940}"/>
    <cellStyle name="Explanatory Text 3" xfId="921" xr:uid="{1E180159-0068-4FB4-8090-C4527148791C}"/>
    <cellStyle name="Explanatory Text 30" xfId="922" xr:uid="{E89AC203-0F50-4646-828B-F40853A3AD65}"/>
    <cellStyle name="Explanatory Text 31" xfId="923" xr:uid="{DD961971-4A5E-40F7-B250-E3AFAE6D0E33}"/>
    <cellStyle name="Explanatory Text 32" xfId="924" xr:uid="{86D62409-D134-41A1-BA56-289D008AE17F}"/>
    <cellStyle name="Explanatory Text 33" xfId="898" xr:uid="{D769A95F-39FF-4965-8D24-6A825453256A}"/>
    <cellStyle name="Explanatory Text 4" xfId="925" xr:uid="{7FDBC26E-3136-46C9-BB51-7BE4754A4C95}"/>
    <cellStyle name="Explanatory Text 5" xfId="926" xr:uid="{CBD7B43A-9787-4523-B0AD-BA8658D471EC}"/>
    <cellStyle name="Explanatory Text 6" xfId="927" xr:uid="{FFD2CDF1-80BC-40F3-B086-5D2F7D29B489}"/>
    <cellStyle name="Explanatory Text 7" xfId="928" xr:uid="{21C5156D-6A8E-4219-B560-1972B74DEEA1}"/>
    <cellStyle name="Explanatory Text 8" xfId="929" xr:uid="{93F1D62A-0F1C-4BEF-AEB8-63777903BED6}"/>
    <cellStyle name="Explanatory Text 9" xfId="930" xr:uid="{1E1FF77C-F86B-4B93-AF26-FF4D77D3E649}"/>
    <cellStyle name="Good 1" xfId="932" xr:uid="{CDF47F11-D602-4624-9808-535D779AA2D2}"/>
    <cellStyle name="Good 10" xfId="933" xr:uid="{74A50B66-163A-4283-9759-42D388905D47}"/>
    <cellStyle name="Good 11" xfId="934" xr:uid="{B61B9074-EB2B-4B00-AB65-F0C091DE809A}"/>
    <cellStyle name="Good 12" xfId="935" xr:uid="{AAAED93A-01F2-4A5F-A444-87A001F33A5E}"/>
    <cellStyle name="Good 13" xfId="936" xr:uid="{F3CA742B-BAC0-414F-945F-551B9E2337E6}"/>
    <cellStyle name="Good 14" xfId="937" xr:uid="{68A3127C-E639-439A-8727-A41A5507A5A5}"/>
    <cellStyle name="Good 15" xfId="938" xr:uid="{BC07FD4D-598C-4244-81E5-EA67CC46C0FE}"/>
    <cellStyle name="Good 16" xfId="939" xr:uid="{D28BFF61-F6C9-415B-A0F5-47D4FC33CB2F}"/>
    <cellStyle name="Good 17" xfId="940" xr:uid="{B8C1FF5E-0702-457D-BDD1-49868754A52C}"/>
    <cellStyle name="Good 18" xfId="941" xr:uid="{84800AE5-B363-42A6-9686-34734B6A0946}"/>
    <cellStyle name="Good 19" xfId="942" xr:uid="{73220C66-F3E7-48FF-9565-FBA11E5A0634}"/>
    <cellStyle name="Good 2" xfId="943" xr:uid="{06B49CC8-C7ED-4498-9F59-8D3B70238435}"/>
    <cellStyle name="Good 20" xfId="944" xr:uid="{022CB8C3-5F6B-4336-A6D0-E4E30B503440}"/>
    <cellStyle name="Good 21" xfId="945" xr:uid="{E4885AC6-CA6A-448E-9EA7-CF894BA5F601}"/>
    <cellStyle name="Good 22" xfId="946" xr:uid="{E55C5909-65FE-46EB-8920-BB5D9F58FE74}"/>
    <cellStyle name="Good 23" xfId="947" xr:uid="{0C44A0D5-9936-4268-8D2E-8512AF59E4BB}"/>
    <cellStyle name="Good 24" xfId="948" xr:uid="{A2D12E07-1FC6-47F3-A8C3-4A2463116448}"/>
    <cellStyle name="Good 25" xfId="949" xr:uid="{D883CEAC-14FC-49B5-8CB1-4DDFB58ECD71}"/>
    <cellStyle name="Good 26" xfId="950" xr:uid="{D045E31B-930C-4C1D-AEE7-B30659E476A3}"/>
    <cellStyle name="Good 27" xfId="951" xr:uid="{EF171090-8298-466B-9D11-89934884A388}"/>
    <cellStyle name="Good 28" xfId="952" xr:uid="{531F3B89-5496-4020-BF68-CEB10C5728AE}"/>
    <cellStyle name="Good 29" xfId="953" xr:uid="{D068859E-B839-4719-9DAB-937018A9F31B}"/>
    <cellStyle name="Good 3" xfId="954" xr:uid="{FEB16E08-9AC2-4E45-B822-F15A10605B59}"/>
    <cellStyle name="Good 30" xfId="955" xr:uid="{BF0CC903-EF56-4DFC-BF8B-2937861AB49F}"/>
    <cellStyle name="Good 31" xfId="956" xr:uid="{EDED4249-C337-4EF0-B137-EC0F5390D90B}"/>
    <cellStyle name="Good 32" xfId="957" xr:uid="{42B6BB1F-22AE-48F1-88A2-B2C2155D1926}"/>
    <cellStyle name="Good 33" xfId="931" xr:uid="{4F7F8454-A4D1-48B7-BA36-2CA9B95C3731}"/>
    <cellStyle name="Good 4" xfId="958" xr:uid="{0F0E487E-8EEA-400F-8086-95B2DB0B2DFE}"/>
    <cellStyle name="Good 5" xfId="959" xr:uid="{25021DC2-B219-41F6-A038-66C9B7BB1325}"/>
    <cellStyle name="Good 6" xfId="960" xr:uid="{80741950-EE8A-4F49-9184-21DCA1702310}"/>
    <cellStyle name="Good 7" xfId="961" xr:uid="{DC1E0850-9F42-411E-AA9E-4790CBA5090A}"/>
    <cellStyle name="Good 8" xfId="962" xr:uid="{54533DC8-25A3-46C5-96CF-8CB27C7ACB4C}"/>
    <cellStyle name="Good 9" xfId="963" xr:uid="{A185594C-A76B-43CA-A761-662E13C2B120}"/>
    <cellStyle name="Heading" xfId="964" xr:uid="{F3B0BB5F-D356-408D-9A48-49E92D25F915}"/>
    <cellStyle name="Heading 1 1" xfId="966" xr:uid="{A7D99761-3D32-4D3B-B9C4-FABD42ED5798}"/>
    <cellStyle name="Heading 1 10" xfId="967" xr:uid="{48065DB1-BEC6-45DF-8937-4E108597B12C}"/>
    <cellStyle name="Heading 1 11" xfId="968" xr:uid="{7BEDEE3A-CFF9-4532-A441-A2247C6965BF}"/>
    <cellStyle name="Heading 1 12" xfId="969" xr:uid="{3367F7BC-E476-4BA1-B3CF-2D568D7E38BE}"/>
    <cellStyle name="Heading 1 13" xfId="970" xr:uid="{BD6A477C-5DD2-405B-9253-DDA914C56F05}"/>
    <cellStyle name="Heading 1 14" xfId="971" xr:uid="{B6DFA212-7024-42B2-945E-6FABA150B44D}"/>
    <cellStyle name="Heading 1 15" xfId="972" xr:uid="{063019C8-9C78-42D5-96F6-14104133A784}"/>
    <cellStyle name="Heading 1 16" xfId="973" xr:uid="{5B7926E9-8EAC-4131-8A7E-FAC4DD4F85E1}"/>
    <cellStyle name="Heading 1 17" xfId="974" xr:uid="{038912A2-D939-4225-8206-2DF307755ACE}"/>
    <cellStyle name="Heading 1 18" xfId="975" xr:uid="{0A3C7861-CC61-407C-84CF-D9CA8FB6F19C}"/>
    <cellStyle name="Heading 1 19" xfId="976" xr:uid="{1673E420-4472-4B18-9B6A-765319B2E27D}"/>
    <cellStyle name="Heading 1 2" xfId="977" xr:uid="{FCBAFCB0-CEBE-44B0-9A48-2C31D165F57F}"/>
    <cellStyle name="Heading 1 20" xfId="978" xr:uid="{DA8694B1-E03B-4CF7-99C3-C4FE286E58B1}"/>
    <cellStyle name="Heading 1 21" xfId="979" xr:uid="{43181513-DC27-4AD2-8E54-7D68407D9367}"/>
    <cellStyle name="Heading 1 22" xfId="980" xr:uid="{BDAD8904-7395-42CF-B633-F15D22F3080E}"/>
    <cellStyle name="Heading 1 23" xfId="981" xr:uid="{BF563E01-3E8F-4968-AD2B-83A03BA8CBE3}"/>
    <cellStyle name="Heading 1 24" xfId="982" xr:uid="{68116B94-4695-40C5-BCD3-1A1C32766D44}"/>
    <cellStyle name="Heading 1 25" xfId="983" xr:uid="{09CB50BB-56BE-4754-BE4A-C06FAA60C835}"/>
    <cellStyle name="Heading 1 26" xfId="984" xr:uid="{AA505AF2-5589-4374-816A-E1766E2A6DE2}"/>
    <cellStyle name="Heading 1 27" xfId="985" xr:uid="{E3E203C0-4DCE-4513-93B8-989B41CE53F9}"/>
    <cellStyle name="Heading 1 28" xfId="986" xr:uid="{19051770-C345-4EFE-A1BA-E1C6E3E27C6E}"/>
    <cellStyle name="Heading 1 29" xfId="987" xr:uid="{10ECA927-FF88-40B4-8F2B-AA6F9928878C}"/>
    <cellStyle name="Heading 1 3" xfId="988" xr:uid="{0D13B555-389C-4AF3-9FFB-74146F4884EB}"/>
    <cellStyle name="Heading 1 30" xfId="989" xr:uid="{248291D5-C4B1-4276-B1FC-334967BF0DC0}"/>
    <cellStyle name="Heading 1 31" xfId="990" xr:uid="{BBFBEB18-E310-4C82-895A-2A55BC008ED7}"/>
    <cellStyle name="Heading 1 32" xfId="991" xr:uid="{2C0C7128-2BAB-4392-900E-3273C459ACA0}"/>
    <cellStyle name="Heading 1 33" xfId="992" xr:uid="{5F2D8637-AFC5-4E83-99E1-1E04471009D7}"/>
    <cellStyle name="Heading 1 34" xfId="965" xr:uid="{B858413D-7587-4B47-9D7E-48314C91C054}"/>
    <cellStyle name="Heading 1 4" xfId="993" xr:uid="{CD678BBF-306E-485E-BAD7-28E4D67CD5DD}"/>
    <cellStyle name="Heading 1 5" xfId="994" xr:uid="{99E67155-ADD6-4130-BE94-7C52FC786661}"/>
    <cellStyle name="Heading 1 6" xfId="995" xr:uid="{BDECA111-D3DC-4A33-8436-9A8336172624}"/>
    <cellStyle name="Heading 1 7" xfId="996" xr:uid="{E289528A-5180-49D7-8C86-A165452350C1}"/>
    <cellStyle name="Heading 1 8" xfId="997" xr:uid="{9FF90A92-CC5A-4613-B5DA-7B46B4C484B2}"/>
    <cellStyle name="Heading 1 9" xfId="998" xr:uid="{0490EC67-F3EC-44B4-8F96-BA3232377A82}"/>
    <cellStyle name="Heading 2 1" xfId="1000" xr:uid="{6C893A7B-2ADB-4204-91D3-02DADFF87068}"/>
    <cellStyle name="Heading 2 10" xfId="1001" xr:uid="{FFF2EA1F-B7C7-45CC-B211-40DFFFDF57A7}"/>
    <cellStyle name="Heading 2 11" xfId="1002" xr:uid="{BC178ECF-EA68-4F79-85A3-D13544DB9B5C}"/>
    <cellStyle name="Heading 2 12" xfId="1003" xr:uid="{E658B7B7-6EA4-4999-AD21-84397BAD886B}"/>
    <cellStyle name="Heading 2 13" xfId="1004" xr:uid="{95DD90E1-F4C9-4489-A353-9E254150DA73}"/>
    <cellStyle name="Heading 2 14" xfId="1005" xr:uid="{5BE3EF1F-2FA9-48B3-898D-C5504B3981FB}"/>
    <cellStyle name="Heading 2 15" xfId="1006" xr:uid="{C507BD79-33A0-48D1-9943-06DD61324C88}"/>
    <cellStyle name="Heading 2 16" xfId="1007" xr:uid="{B2EAC309-D328-4053-B051-2086F0BF04A7}"/>
    <cellStyle name="Heading 2 17" xfId="1008" xr:uid="{3B00E8A7-C4C2-42D8-A438-C415C9DEB138}"/>
    <cellStyle name="Heading 2 18" xfId="1009" xr:uid="{DD4C9240-2F62-43EF-9147-7A17F644D347}"/>
    <cellStyle name="Heading 2 19" xfId="1010" xr:uid="{9AE33565-1C45-48BA-AB1D-0072614A2DCB}"/>
    <cellStyle name="Heading 2 2" xfId="1011" xr:uid="{C3908D69-3B9E-4888-8B29-3D35E0318EFD}"/>
    <cellStyle name="Heading 2 20" xfId="1012" xr:uid="{665F4810-59EE-443E-92B6-D83088A2C17A}"/>
    <cellStyle name="Heading 2 21" xfId="1013" xr:uid="{B55FDA5E-5925-4DC8-BA58-4E2FEDCD6E41}"/>
    <cellStyle name="Heading 2 22" xfId="1014" xr:uid="{04109A44-DBC7-4FF7-85E5-C87929EBA8F5}"/>
    <cellStyle name="Heading 2 23" xfId="1015" xr:uid="{45C15C70-ACA4-4DED-82DE-1C92BCB4E7D3}"/>
    <cellStyle name="Heading 2 24" xfId="1016" xr:uid="{A05A071E-D57A-4283-98FA-236EF9274E3E}"/>
    <cellStyle name="Heading 2 25" xfId="1017" xr:uid="{655BB742-84EB-4E7D-9798-294D01BE8F28}"/>
    <cellStyle name="Heading 2 26" xfId="1018" xr:uid="{55BD4ADA-9F1C-49AD-8E9E-9AA04581BDB8}"/>
    <cellStyle name="Heading 2 27" xfId="1019" xr:uid="{9E4322B4-6390-4766-930A-92DF34364CDA}"/>
    <cellStyle name="Heading 2 28" xfId="1020" xr:uid="{380577AD-3258-4AD7-8EF5-0299274D9987}"/>
    <cellStyle name="Heading 2 29" xfId="1021" xr:uid="{3B5B06F0-572D-4A28-907E-625A9C7E92B6}"/>
    <cellStyle name="Heading 2 3" xfId="1022" xr:uid="{9C19AC4A-D195-42D8-B57F-AD60AB9DA943}"/>
    <cellStyle name="Heading 2 30" xfId="1023" xr:uid="{5C2F896E-ED4F-498F-902E-D885D7EAFB2A}"/>
    <cellStyle name="Heading 2 31" xfId="1024" xr:uid="{42257B9C-5F04-4B3B-B603-F3E59660A02E}"/>
    <cellStyle name="Heading 2 32" xfId="1025" xr:uid="{0E25CDCC-175C-4E68-BDED-711DB681BF1E}"/>
    <cellStyle name="Heading 2 33" xfId="999" xr:uid="{2F73EA62-E95F-406F-B8B8-1D166A49DD1A}"/>
    <cellStyle name="Heading 2 4" xfId="1026" xr:uid="{64DFA7A2-E36E-40F5-93EB-96BC8DD29392}"/>
    <cellStyle name="Heading 2 5" xfId="1027" xr:uid="{197A1C3D-003E-4898-8E5E-9C5437B5A07D}"/>
    <cellStyle name="Heading 2 6" xfId="1028" xr:uid="{7B78363C-33AD-4B10-B1BB-E37FDF185F19}"/>
    <cellStyle name="Heading 2 7" xfId="1029" xr:uid="{D066BEA4-C60C-4291-B8AD-20AA33FB9212}"/>
    <cellStyle name="Heading 2 8" xfId="1030" xr:uid="{559D4414-3AD9-4EBE-9BF6-9B3D39F189DB}"/>
    <cellStyle name="Heading 2 9" xfId="1031" xr:uid="{1CF9A79E-63BF-4029-970E-50ABC11B1FBC}"/>
    <cellStyle name="Heading 3 1" xfId="1033" xr:uid="{720F9A49-0C83-41CE-A62E-5357003E1C14}"/>
    <cellStyle name="Heading 3 10" xfId="1034" xr:uid="{0F331E01-FE90-45FA-8B30-99DF8854662B}"/>
    <cellStyle name="Heading 3 11" xfId="1035" xr:uid="{AF8B67B8-6D51-41E8-AA2A-002577FD1128}"/>
    <cellStyle name="Heading 3 12" xfId="1036" xr:uid="{24785656-081C-4E48-83E4-CEDF8ACFCD72}"/>
    <cellStyle name="Heading 3 13" xfId="1037" xr:uid="{4A4207A0-9502-4FB8-822D-ECD26C4CD92A}"/>
    <cellStyle name="Heading 3 14" xfId="1038" xr:uid="{47CD97BD-133B-4890-9C8C-CC29FA4F39C8}"/>
    <cellStyle name="Heading 3 15" xfId="1039" xr:uid="{193DFF21-6AAE-4784-8059-618F4A84B126}"/>
    <cellStyle name="Heading 3 16" xfId="1040" xr:uid="{4D1EFE04-5850-41B1-A15D-0240E18BCB0C}"/>
    <cellStyle name="Heading 3 17" xfId="1041" xr:uid="{D3080D0C-2870-4E56-8199-385C171B21FE}"/>
    <cellStyle name="Heading 3 18" xfId="1042" xr:uid="{7D0B3AFD-5A89-4E7F-8869-B18AE55B73FE}"/>
    <cellStyle name="Heading 3 19" xfId="1043" xr:uid="{20974523-3CD5-4479-A1C3-E80B659AFE42}"/>
    <cellStyle name="Heading 3 2" xfId="1044" xr:uid="{0A6D8706-88D7-486B-BC75-EEF96ED90DD1}"/>
    <cellStyle name="Heading 3 20" xfId="1045" xr:uid="{37BEDB8E-118D-450E-8035-A08219ED6877}"/>
    <cellStyle name="Heading 3 21" xfId="1046" xr:uid="{E1429866-DF67-442D-9C21-B2F1B6B4F9E8}"/>
    <cellStyle name="Heading 3 22" xfId="1047" xr:uid="{81D49A01-3E3E-4C7C-B0B1-48FAEA818B66}"/>
    <cellStyle name="Heading 3 23" xfId="1048" xr:uid="{70510376-C81B-4128-B0DE-53BF7E4420D1}"/>
    <cellStyle name="Heading 3 24" xfId="1049" xr:uid="{4E706E7F-FE7B-4165-9113-F9DE2DA52642}"/>
    <cellStyle name="Heading 3 25" xfId="1050" xr:uid="{DF4AF110-DE22-482A-9B55-1E8A0F9C5E52}"/>
    <cellStyle name="Heading 3 26" xfId="1051" xr:uid="{42C7ACEE-5928-4D58-8208-19697AD181A9}"/>
    <cellStyle name="Heading 3 27" xfId="1052" xr:uid="{F2FD8035-0DF6-4E83-89D9-5D6E398D7099}"/>
    <cellStyle name="Heading 3 28" xfId="1053" xr:uid="{481853FE-3DA7-47D4-8D1D-424D042B4826}"/>
    <cellStyle name="Heading 3 29" xfId="1054" xr:uid="{285D79A3-8973-4008-B089-2B26E6FEABBA}"/>
    <cellStyle name="Heading 3 3" xfId="1055" xr:uid="{8045291F-A831-4BAD-A944-5A5F6EE68AE1}"/>
    <cellStyle name="Heading 3 30" xfId="1056" xr:uid="{C341D4A4-B484-48C0-BE61-64D38F25FC79}"/>
    <cellStyle name="Heading 3 31" xfId="1057" xr:uid="{7075A94E-C253-4668-9DE8-A1B43CC56DCD}"/>
    <cellStyle name="Heading 3 32" xfId="1058" xr:uid="{AA049751-EEC7-4BD4-88E2-44B05C394270}"/>
    <cellStyle name="Heading 3 33" xfId="1032" xr:uid="{210DA023-C980-4466-AA27-128D184639C4}"/>
    <cellStyle name="Heading 3 4" xfId="1059" xr:uid="{E7C5A536-2E8C-4A6E-92D6-38BC42738D2A}"/>
    <cellStyle name="Heading 3 5" xfId="1060" xr:uid="{E803C2EF-C6AC-4B67-9DB5-AB555EB305B3}"/>
    <cellStyle name="Heading 3 6" xfId="1061" xr:uid="{BEA30B5E-1256-4D57-AE14-B8F930470806}"/>
    <cellStyle name="Heading 3 7" xfId="1062" xr:uid="{37422DEC-FE83-460F-8ABF-7EC70E3A79E6}"/>
    <cellStyle name="Heading 3 8" xfId="1063" xr:uid="{748D2A3A-19E3-481A-83EC-CEC9E19AEFF5}"/>
    <cellStyle name="Heading 3 9" xfId="1064" xr:uid="{17D36FF9-C245-4976-BA62-C9A995FBB854}"/>
    <cellStyle name="Heading 4 1" xfId="1066" xr:uid="{63664087-96D1-42EB-876D-712345302B73}"/>
    <cellStyle name="Heading 4 10" xfId="1067" xr:uid="{AC577D10-ACB4-4218-8741-47422989E9B1}"/>
    <cellStyle name="Heading 4 11" xfId="1068" xr:uid="{132A1D83-4142-4A33-8F71-B7750788DFED}"/>
    <cellStyle name="Heading 4 12" xfId="1069" xr:uid="{547A7A12-A3DD-4FF9-8B0A-3AB2C4CD5317}"/>
    <cellStyle name="Heading 4 13" xfId="1070" xr:uid="{B42484AC-9E6F-4EFF-800F-92D7D37303A8}"/>
    <cellStyle name="Heading 4 14" xfId="1071" xr:uid="{7C6C2DBC-28B7-4FED-BEA7-07420AADFB99}"/>
    <cellStyle name="Heading 4 15" xfId="1072" xr:uid="{0FB13F84-E8E9-43C8-8A40-6BD80BEC9EDE}"/>
    <cellStyle name="Heading 4 16" xfId="1073" xr:uid="{AB17D27A-49E1-4DC0-95BE-4DA0A5080F04}"/>
    <cellStyle name="Heading 4 17" xfId="1074" xr:uid="{94388370-C49C-4719-B745-864BA1ADB126}"/>
    <cellStyle name="Heading 4 18" xfId="1075" xr:uid="{750FA732-FD25-4642-9A8E-49E5F788A8DE}"/>
    <cellStyle name="Heading 4 19" xfId="1076" xr:uid="{EDEC3721-F01C-4C05-B0DD-A6DA52B713DE}"/>
    <cellStyle name="Heading 4 2" xfId="1077" xr:uid="{0AD54445-215C-4218-A89E-0A824D02D4DC}"/>
    <cellStyle name="Heading 4 20" xfId="1078" xr:uid="{34150FAA-E510-4E3D-99D4-AFFE172DCF61}"/>
    <cellStyle name="Heading 4 21" xfId="1079" xr:uid="{A53A63A3-3304-4CDA-AFF5-0C54B9D110BC}"/>
    <cellStyle name="Heading 4 22" xfId="1080" xr:uid="{5A714C37-B148-451F-A1BC-2523BFC8C630}"/>
    <cellStyle name="Heading 4 23" xfId="1081" xr:uid="{39F152F2-582B-40D1-A132-8B2E022DD17D}"/>
    <cellStyle name="Heading 4 24" xfId="1082" xr:uid="{6A01503D-78D6-4D6F-AB83-A274483091F4}"/>
    <cellStyle name="Heading 4 25" xfId="1083" xr:uid="{797BB0CB-986D-458C-B691-33654FCEF9BE}"/>
    <cellStyle name="Heading 4 26" xfId="1084" xr:uid="{1C2FFD35-180A-4B8A-8F1F-B75F42154FB1}"/>
    <cellStyle name="Heading 4 27" xfId="1085" xr:uid="{0EFF0209-565F-4F52-BF55-A32ACC4A6D80}"/>
    <cellStyle name="Heading 4 28" xfId="1086" xr:uid="{111ED0A9-0A90-40C8-AB55-B7F5099DF2A1}"/>
    <cellStyle name="Heading 4 29" xfId="1087" xr:uid="{98ABBAEB-43F5-4023-893E-BB50D9A00BA8}"/>
    <cellStyle name="Heading 4 3" xfId="1088" xr:uid="{8AEA90DE-98F2-493C-BC98-BB9DBE3D61CC}"/>
    <cellStyle name="Heading 4 30" xfId="1089" xr:uid="{B6630446-91EC-4BCC-9477-4CB2244073C5}"/>
    <cellStyle name="Heading 4 31" xfId="1090" xr:uid="{85315C2E-6070-4305-BA79-40F737A44058}"/>
    <cellStyle name="Heading 4 32" xfId="1091" xr:uid="{CDC7E26B-70E3-42EE-AFA3-BD503B8C91C7}"/>
    <cellStyle name="Heading 4 33" xfId="1065" xr:uid="{473E6D13-2F07-4A51-B744-1639AEB8A887}"/>
    <cellStyle name="Heading 4 4" xfId="1092" xr:uid="{BA2845A5-242F-4C7E-A651-BD7AF9EDD361}"/>
    <cellStyle name="Heading 4 5" xfId="1093" xr:uid="{09629F79-FAEB-457D-B388-48A2EBFBF3EC}"/>
    <cellStyle name="Heading 4 6" xfId="1094" xr:uid="{ABDA8C8E-5471-480B-B29B-7A1985D1047E}"/>
    <cellStyle name="Heading 4 7" xfId="1095" xr:uid="{DBEB330F-FC1E-431C-A909-99B1204E9218}"/>
    <cellStyle name="Heading 4 8" xfId="1096" xr:uid="{79580F65-B775-4A36-8C1C-75B352374DAD}"/>
    <cellStyle name="Heading 4 9" xfId="1097" xr:uid="{28EFE40F-8525-4D8D-8665-CB63A25BE180}"/>
    <cellStyle name="Heading1" xfId="1098" xr:uid="{266B9486-F09F-4693-B9FB-690BE04472F9}"/>
    <cellStyle name="Heading1 1" xfId="1099" xr:uid="{1D8EA2B1-5102-4235-AB59-2618A3C75E1F}"/>
    <cellStyle name="Input 1" xfId="1101" xr:uid="{1A07086F-1A41-4401-85F2-FCCC0DD74784}"/>
    <cellStyle name="Input 10" xfId="1102" xr:uid="{544A06D4-94F0-451B-96CF-F069303339BB}"/>
    <cellStyle name="Input 11" xfId="1103" xr:uid="{F503E184-DDF1-42F1-B568-692763468AD9}"/>
    <cellStyle name="Input 12" xfId="1104" xr:uid="{C689ADE0-A8BC-4359-9D68-CFC9613E1350}"/>
    <cellStyle name="Input 13" xfId="1105" xr:uid="{B407F68E-8D33-4E2D-A44C-E79808880490}"/>
    <cellStyle name="Input 14" xfId="1106" xr:uid="{9767F9BD-22CC-4E25-820D-A5CF0D8F2193}"/>
    <cellStyle name="Input 15" xfId="1107" xr:uid="{A1EC93D7-CB09-4F0C-BF4F-E9FED27C28B4}"/>
    <cellStyle name="Input 16" xfId="1108" xr:uid="{F8EB5F64-155D-492F-BBE2-4349C1694916}"/>
    <cellStyle name="Input 17" xfId="1109" xr:uid="{90602321-C60B-4156-92F4-2AFA804B1C5F}"/>
    <cellStyle name="Input 18" xfId="1110" xr:uid="{8DEE31F2-AC65-4A14-AB60-43935FF611E2}"/>
    <cellStyle name="Input 19" xfId="1111" xr:uid="{F9EBA4B8-D128-42CA-9A42-CAB5E8162003}"/>
    <cellStyle name="Input 2" xfId="1112" xr:uid="{F2419B9E-8B12-4A2F-B641-01E3902BF99B}"/>
    <cellStyle name="Input 20" xfId="1113" xr:uid="{EFBC53BA-1E13-45E3-AC94-39CC67217091}"/>
    <cellStyle name="Input 21" xfId="1114" xr:uid="{C9EC1C7A-77CD-4A8F-988C-8609DE05CA34}"/>
    <cellStyle name="Input 22" xfId="1115" xr:uid="{7C22338E-6CA2-407E-8DA8-04086931C11C}"/>
    <cellStyle name="Input 23" xfId="1116" xr:uid="{A16C9A45-7692-4225-8850-E09C792F764C}"/>
    <cellStyle name="Input 24" xfId="1117" xr:uid="{494B5591-9F78-4C15-AB6B-37955DEDDF52}"/>
    <cellStyle name="Input 25" xfId="1118" xr:uid="{7CDD1B2B-69FA-46AC-BAB6-1C5E99E71BAA}"/>
    <cellStyle name="Input 26" xfId="1119" xr:uid="{0F2B0289-B623-486B-A881-94B6EB287594}"/>
    <cellStyle name="Input 27" xfId="1120" xr:uid="{07CF1933-AFE3-450D-8BF1-6FB9FA244B33}"/>
    <cellStyle name="Input 28" xfId="1121" xr:uid="{961A771A-DD56-49B1-99E8-1986E5E4244B}"/>
    <cellStyle name="Input 29" xfId="1122" xr:uid="{44DA4379-D2D7-4564-A6AB-18A39287EBE7}"/>
    <cellStyle name="Input 3" xfId="1123" xr:uid="{96D09821-2042-4881-A91F-BD6D9974DB7E}"/>
    <cellStyle name="Input 30" xfId="1124" xr:uid="{4201081C-5C09-4249-810D-252A990C61C6}"/>
    <cellStyle name="Input 31" xfId="1125" xr:uid="{37B35AC4-7789-4731-A0F7-A937A20FEACC}"/>
    <cellStyle name="Input 32" xfId="1126" xr:uid="{A11BEB09-DA92-4F8E-8F2F-9D38FF88642C}"/>
    <cellStyle name="Input 33" xfId="1100" xr:uid="{9A2A0B14-36D3-4860-8563-4E96FC0471C0}"/>
    <cellStyle name="Input 4" xfId="1127" xr:uid="{69BC0965-892E-4DC2-B4FD-4D59D652EB3B}"/>
    <cellStyle name="Input 5" xfId="1128" xr:uid="{FEDC84BC-1357-4DF7-87E8-30FA54EE7A93}"/>
    <cellStyle name="Input 6" xfId="1129" xr:uid="{14404A71-31F2-4DCC-8EBC-2D16DA491168}"/>
    <cellStyle name="Input 7" xfId="1130" xr:uid="{DD42B30D-A2E0-479A-A883-743B1FC60ACB}"/>
    <cellStyle name="Input 8" xfId="1131" xr:uid="{ED8749DA-2F9C-452E-806E-3EB8D4E6D52F}"/>
    <cellStyle name="Input 9" xfId="1132" xr:uid="{1040D2C7-2FD1-47FA-AA8A-0E36F514D446}"/>
    <cellStyle name="Linked Cell 1" xfId="1134" xr:uid="{4EC2C4AF-7935-4506-8D53-0FE49C6436E6}"/>
    <cellStyle name="Linked Cell 10" xfId="1135" xr:uid="{18782DE8-0C26-4ABB-82FC-DFAEA88DF256}"/>
    <cellStyle name="Linked Cell 11" xfId="1136" xr:uid="{0C6DEEAE-DC75-46E3-B33A-9CF9183C956A}"/>
    <cellStyle name="Linked Cell 12" xfId="1137" xr:uid="{C1DF7882-B1EB-4403-9806-7F99E4752365}"/>
    <cellStyle name="Linked Cell 13" xfId="1138" xr:uid="{453B7BCA-A4DD-4F80-B6C2-D982AFCC1085}"/>
    <cellStyle name="Linked Cell 14" xfId="1139" xr:uid="{5E057C1A-24F9-4B9D-86D2-3D6502096388}"/>
    <cellStyle name="Linked Cell 15" xfId="1140" xr:uid="{5E8AFE29-97F0-422C-BC0C-A398D039EFBB}"/>
    <cellStyle name="Linked Cell 16" xfId="1141" xr:uid="{148AEED4-BC1B-4731-885E-F99BC2FFECD9}"/>
    <cellStyle name="Linked Cell 17" xfId="1142" xr:uid="{51A9E791-4255-4CB3-8127-D443F2268C52}"/>
    <cellStyle name="Linked Cell 18" xfId="1143" xr:uid="{FFBBD4D6-1ECD-4E16-9942-EF292F737195}"/>
    <cellStyle name="Linked Cell 19" xfId="1144" xr:uid="{26010FDE-3B36-4B86-BFB0-7C9E2D48C9BE}"/>
    <cellStyle name="Linked Cell 2" xfId="1145" xr:uid="{539161A6-945B-4B35-A1E6-9ADD0632AFF9}"/>
    <cellStyle name="Linked Cell 20" xfId="1146" xr:uid="{8336BFA0-7181-400A-8672-85A9BB71059A}"/>
    <cellStyle name="Linked Cell 21" xfId="1147" xr:uid="{9D79860A-0FBD-4C01-BAAF-D7D9B4863B3D}"/>
    <cellStyle name="Linked Cell 22" xfId="1148" xr:uid="{2E8F7FBC-ACE4-4A2B-BF32-CB978212C990}"/>
    <cellStyle name="Linked Cell 23" xfId="1149" xr:uid="{C85F20F1-D39A-4E08-A3CE-0ECB690EE593}"/>
    <cellStyle name="Linked Cell 24" xfId="1150" xr:uid="{958566BC-0087-4EB7-A84E-44E6FD9C25D1}"/>
    <cellStyle name="Linked Cell 25" xfId="1151" xr:uid="{5D4EBB8A-106C-4075-8BFA-BED55E83057D}"/>
    <cellStyle name="Linked Cell 26" xfId="1152" xr:uid="{A81511A2-2B92-4246-8291-AF7410CB1771}"/>
    <cellStyle name="Linked Cell 27" xfId="1153" xr:uid="{05D652DF-84CD-4E55-AF00-5926041E03EB}"/>
    <cellStyle name="Linked Cell 28" xfId="1154" xr:uid="{B085FE7A-F3EC-422C-923B-574DD221A386}"/>
    <cellStyle name="Linked Cell 29" xfId="1155" xr:uid="{D8FCA623-3CDD-4655-99F1-D724FE1C0CEE}"/>
    <cellStyle name="Linked Cell 3" xfId="1156" xr:uid="{EDB822C2-AF84-48BF-8941-60EFE0F8F66A}"/>
    <cellStyle name="Linked Cell 30" xfId="1157" xr:uid="{AABA85EE-A713-48F7-88F9-7BFFA81BEEDF}"/>
    <cellStyle name="Linked Cell 31" xfId="1158" xr:uid="{CD763B77-7E28-4573-A79F-689AC0F84F03}"/>
    <cellStyle name="Linked Cell 32" xfId="1159" xr:uid="{9A3AB805-F218-4BF4-A1EC-D04B8D4FD190}"/>
    <cellStyle name="Linked Cell 33" xfId="1133" xr:uid="{6E53B3C0-C1E0-476B-AB18-0EB92435F92A}"/>
    <cellStyle name="Linked Cell 4" xfId="1160" xr:uid="{069B8ECE-0E2A-4A7D-A70D-5ABF115CC60D}"/>
    <cellStyle name="Linked Cell 5" xfId="1161" xr:uid="{6DC37A66-DBAF-464D-9128-CC282115746B}"/>
    <cellStyle name="Linked Cell 6" xfId="1162" xr:uid="{54444062-43AA-4AEA-820B-0731CF46DC65}"/>
    <cellStyle name="Linked Cell 7" xfId="1163" xr:uid="{E92198BA-B017-4479-ABA0-A715933F3C82}"/>
    <cellStyle name="Linked Cell 8" xfId="1164" xr:uid="{797C2B03-E9ED-47B6-93AF-C61268F2B28B}"/>
    <cellStyle name="Linked Cell 9" xfId="1165" xr:uid="{292981CF-3D6B-4162-B3EA-74C6C752D463}"/>
    <cellStyle name="Neutral 1" xfId="1167" xr:uid="{CC1F04BC-E00F-4857-9B5D-2FEF65B63E5A}"/>
    <cellStyle name="Neutral 10" xfId="1168" xr:uid="{C320A833-43CE-47C5-8837-EB9EA431B33D}"/>
    <cellStyle name="Neutral 11" xfId="1169" xr:uid="{D40B0840-E36C-4C15-A692-EB4F0FC35EFB}"/>
    <cellStyle name="Neutral 12" xfId="1170" xr:uid="{1D6673FE-B8A5-494F-A44E-DBEA0D478E56}"/>
    <cellStyle name="Neutral 13" xfId="1171" xr:uid="{44F12066-769F-4A9E-AFDA-7EB819460ACC}"/>
    <cellStyle name="Neutral 14" xfId="1172" xr:uid="{4575F238-880E-492A-B082-D418ABEBA7AB}"/>
    <cellStyle name="Neutral 15" xfId="1173" xr:uid="{C680799E-43FF-4B07-A000-C6D763BA700B}"/>
    <cellStyle name="Neutral 16" xfId="1174" xr:uid="{BF43B78E-A0E8-4213-9C56-ED422CF232B9}"/>
    <cellStyle name="Neutral 17" xfId="1175" xr:uid="{AFCD9A8D-EFC0-40A4-946D-990559781663}"/>
    <cellStyle name="Neutral 18" xfId="1176" xr:uid="{A76DD204-5C01-4461-B5F3-677B56EA1D26}"/>
    <cellStyle name="Neutral 19" xfId="1177" xr:uid="{5EE680C4-6A34-41B2-B4FE-CD3DCF980C92}"/>
    <cellStyle name="Neutral 2" xfId="1178" xr:uid="{7DDF069D-B482-4F0B-8857-70FEE9CE9A4E}"/>
    <cellStyle name="Neutral 20" xfId="1179" xr:uid="{8D74F09E-E015-45D4-A92F-2B223EB8143E}"/>
    <cellStyle name="Neutral 21" xfId="1180" xr:uid="{1C0657DD-75F6-4893-A231-10F9A125BBF7}"/>
    <cellStyle name="Neutral 22" xfId="1181" xr:uid="{ACD06C31-B7A7-403D-B3EB-97ED62E98803}"/>
    <cellStyle name="Neutral 23" xfId="1182" xr:uid="{F0401EDD-D6ED-49D4-A837-517B73FCE755}"/>
    <cellStyle name="Neutral 24" xfId="1183" xr:uid="{BD868947-9856-4709-9649-887FF960D259}"/>
    <cellStyle name="Neutral 25" xfId="1184" xr:uid="{88C716A3-D10C-4882-BC16-7D75C5D0BE91}"/>
    <cellStyle name="Neutral 26" xfId="1185" xr:uid="{FE66120D-7D3F-42FA-8611-84174995BEB7}"/>
    <cellStyle name="Neutral 27" xfId="1186" xr:uid="{453D610F-8F3C-4341-81F0-C10F37E6A048}"/>
    <cellStyle name="Neutral 28" xfId="1187" xr:uid="{917BE0DE-A6A9-4AB3-8E74-48BA4428FF00}"/>
    <cellStyle name="Neutral 29" xfId="1188" xr:uid="{229F22AD-9AFD-4437-8B43-F8C96FF109A0}"/>
    <cellStyle name="Neutral 3" xfId="1189" xr:uid="{B52FA71B-2419-4B3E-B19B-ADC576855031}"/>
    <cellStyle name="Neutral 30" xfId="1190" xr:uid="{AB233D31-08DB-4FEE-9C31-D4AC9ED09416}"/>
    <cellStyle name="Neutral 31" xfId="1191" xr:uid="{D8D82846-2ED3-4A12-B2B4-F78BDC53F862}"/>
    <cellStyle name="Neutral 32" xfId="1192" xr:uid="{AC050BE5-E4D6-4CEE-BCCC-8F427B83B067}"/>
    <cellStyle name="Neutral 33" xfId="1166" xr:uid="{7F08F032-C501-44D8-BDC8-EB0C7AA6F50C}"/>
    <cellStyle name="Neutral 4" xfId="1193" xr:uid="{65894B0D-1AFB-47DD-A295-F1341D2702EC}"/>
    <cellStyle name="Neutral 5" xfId="1194" xr:uid="{467B8250-A364-456E-A458-048FD7260DFD}"/>
    <cellStyle name="Neutral 6" xfId="1195" xr:uid="{C8C73780-6477-48DD-B8DD-24CC4B3578D4}"/>
    <cellStyle name="Neutral 7" xfId="1196" xr:uid="{1A80D52C-97BA-4A0C-951E-041BDDA106E1}"/>
    <cellStyle name="Neutral 8" xfId="1197" xr:uid="{E5ADD9B0-4918-4EEA-8635-C380AA4C9B7B}"/>
    <cellStyle name="Neutral 9" xfId="1198" xr:uid="{BC6421B0-EB1E-4377-B76E-C4230BAE5ED9}"/>
    <cellStyle name="Normal" xfId="0" builtinId="0"/>
    <cellStyle name="Normal 2" xfId="1199" xr:uid="{44604FC9-8506-474E-B07E-B7CABB2B879F}"/>
    <cellStyle name="Normal 3" xfId="1200" xr:uid="{6DBDCBDE-B704-4A1E-AE55-4AC52E8CE34B}"/>
    <cellStyle name="Normal 4" xfId="1375" xr:uid="{D3771E1C-17DA-4A50-9CAB-29C412869DC8}"/>
    <cellStyle name="Normal 5" xfId="3" xr:uid="{3037C8AC-6B61-4420-BD15-5540CB36C0A4}"/>
    <cellStyle name="Normal_Sheet1" xfId="2" xr:uid="{00000000-0005-0000-0000-000002000000}"/>
    <cellStyle name="Note 1" xfId="1202" xr:uid="{B7E41611-E5C8-4825-86F9-319AB27C6FD7}"/>
    <cellStyle name="Note 10" xfId="1203" xr:uid="{5FB49947-A601-4417-99CF-97196F9CCEE2}"/>
    <cellStyle name="Note 11" xfId="1204" xr:uid="{34906A5B-4C9B-41B3-BAA7-DBD00AE8C754}"/>
    <cellStyle name="Note 12" xfId="1205" xr:uid="{399A5E19-8FB5-4D07-BA6D-92BB7985215A}"/>
    <cellStyle name="Note 13" xfId="1206" xr:uid="{62E6D681-2AEC-4BDD-AF03-9B1AB4306609}"/>
    <cellStyle name="Note 14" xfId="1207" xr:uid="{9CC9A328-52CD-440D-A252-6D3F613294CA}"/>
    <cellStyle name="Note 15" xfId="1208" xr:uid="{CDFB60E2-7274-436B-9E72-2830DC3C44B0}"/>
    <cellStyle name="Note 16" xfId="1209" xr:uid="{A1BF9622-830E-4365-9DAB-3C0D07BF8D74}"/>
    <cellStyle name="Note 17" xfId="1210" xr:uid="{72B63077-0E22-4059-AB58-C64BCA3D9340}"/>
    <cellStyle name="Note 18" xfId="1211" xr:uid="{74EF2F01-06B3-4C75-9BF2-575E12F9E560}"/>
    <cellStyle name="Note 19" xfId="1212" xr:uid="{DCAA72E1-BE8F-4A33-A449-2D1D57A0B388}"/>
    <cellStyle name="Note 2" xfId="1213" xr:uid="{6BFFD52C-3B56-4C0B-92FD-96C041F43B75}"/>
    <cellStyle name="Note 20" xfId="1214" xr:uid="{705EAA9F-7560-4692-BD56-BD795210F520}"/>
    <cellStyle name="Note 21" xfId="1215" xr:uid="{90C7C6E7-10B0-4694-ACF4-0A2FF7D2B87A}"/>
    <cellStyle name="Note 22" xfId="1216" xr:uid="{57F97CA1-46EB-44EA-91D9-5058F6D3C6DB}"/>
    <cellStyle name="Note 23" xfId="1217" xr:uid="{ECDB0D31-F368-47EE-8384-FB41262AE113}"/>
    <cellStyle name="Note 24" xfId="1218" xr:uid="{5D211EA9-1261-44B8-8441-436C9F02D156}"/>
    <cellStyle name="Note 25" xfId="1219" xr:uid="{ED8C0AC7-0899-4CC5-BFAE-E0C3A292DD82}"/>
    <cellStyle name="Note 26" xfId="1220" xr:uid="{25C2E4AA-B0F6-40D1-9897-AD9C52F83BD6}"/>
    <cellStyle name="Note 27" xfId="1221" xr:uid="{985F4A19-05FB-49E5-8FA1-386CC0823421}"/>
    <cellStyle name="Note 28" xfId="1222" xr:uid="{15BA0E7B-0F89-421B-82E1-01A43E7CBB6F}"/>
    <cellStyle name="Note 29" xfId="1223" xr:uid="{4A915AF0-17AE-449A-8DA5-E89CBBBA944D}"/>
    <cellStyle name="Note 3" xfId="1224" xr:uid="{8ECE64E6-5823-43E5-A835-C41D7A8A2367}"/>
    <cellStyle name="Note 30" xfId="1225" xr:uid="{66C42972-1087-4A72-B7A7-25FAFA2116A7}"/>
    <cellStyle name="Note 31" xfId="1226" xr:uid="{D41805AA-A8A0-489D-948A-53C56504F062}"/>
    <cellStyle name="Note 32" xfId="1227" xr:uid="{E8B848F7-679C-4B7B-9E1D-4A5362F35D0E}"/>
    <cellStyle name="Note 33" xfId="1201" xr:uid="{334AE9FB-961A-4C70-931E-B2EA6F13F718}"/>
    <cellStyle name="Note 4" xfId="1228" xr:uid="{A886AEA4-A911-41A9-8035-A036B447FB86}"/>
    <cellStyle name="Note 5" xfId="1229" xr:uid="{269F0ABA-6C92-4FAD-B9E8-D8BBD5A48514}"/>
    <cellStyle name="Note 6" xfId="1230" xr:uid="{19DEA53B-6390-40F0-A4F1-CF6044CEB18F}"/>
    <cellStyle name="Note 7" xfId="1231" xr:uid="{3C1724EA-DF3D-4F43-AFB3-FDB248BB7F38}"/>
    <cellStyle name="Note 8" xfId="1232" xr:uid="{EAD592C3-EE3A-4A20-BB31-43421F2354C3}"/>
    <cellStyle name="Note 9" xfId="1233" xr:uid="{00ACBEF1-6722-4074-9A45-F71D18F6DB5D}"/>
    <cellStyle name="Output 1" xfId="1235" xr:uid="{75CAD54D-B79F-4B56-A641-4C8C584B491C}"/>
    <cellStyle name="Output 10" xfId="1236" xr:uid="{14049993-F69D-48C7-A93D-78AB024021CC}"/>
    <cellStyle name="Output 11" xfId="1237" xr:uid="{C37D5AA2-B751-4735-A036-BBE64C31BC65}"/>
    <cellStyle name="Output 12" xfId="1238" xr:uid="{775551A0-18EE-4BFD-A55E-4D8385C109A3}"/>
    <cellStyle name="Output 13" xfId="1239" xr:uid="{0B89B08E-EFCA-4D55-A5DF-AEDECAD6BEBC}"/>
    <cellStyle name="Output 14" xfId="1240" xr:uid="{C77BC463-9602-42C7-989D-45E47696A6F1}"/>
    <cellStyle name="Output 15" xfId="1241" xr:uid="{C8273398-D725-40A6-BFEE-BC59D6914775}"/>
    <cellStyle name="Output 16" xfId="1242" xr:uid="{9C620B0B-5E90-4B93-9435-69614F3BAE48}"/>
    <cellStyle name="Output 17" xfId="1243" xr:uid="{85A0DF0A-190F-4501-B542-E0E4B90C820F}"/>
    <cellStyle name="Output 18" xfId="1244" xr:uid="{1A1F980E-351D-4AFB-81CA-FCF3828E94F6}"/>
    <cellStyle name="Output 19" xfId="1245" xr:uid="{004FAFF9-B29D-410D-ADEA-3DD6CF103591}"/>
    <cellStyle name="Output 2" xfId="1246" xr:uid="{C326F654-DAE0-40DD-A64C-8E7A303380B3}"/>
    <cellStyle name="Output 20" xfId="1247" xr:uid="{8D52BA21-E26B-48B2-B3E0-3A48179C8901}"/>
    <cellStyle name="Output 21" xfId="1248" xr:uid="{68D5E5CD-382D-40F6-B4E2-9235DB3CE1AE}"/>
    <cellStyle name="Output 22" xfId="1249" xr:uid="{8097EA2D-8F07-4922-B9D0-2327438CB73A}"/>
    <cellStyle name="Output 23" xfId="1250" xr:uid="{29AF9774-146B-428B-B968-A36DCB94BF82}"/>
    <cellStyle name="Output 24" xfId="1251" xr:uid="{2DA72AE6-628F-4A92-905C-2EF5B29E77ED}"/>
    <cellStyle name="Output 25" xfId="1252" xr:uid="{0BEB9688-800F-4883-8856-643DE6A9E4FE}"/>
    <cellStyle name="Output 26" xfId="1253" xr:uid="{CE713CFA-D13C-4D4A-B1AD-F9184CA59DD4}"/>
    <cellStyle name="Output 27" xfId="1254" xr:uid="{3A45D37C-807E-4AD8-B266-79AC84133C66}"/>
    <cellStyle name="Output 28" xfId="1255" xr:uid="{856B07CB-A08F-4000-8814-309E6632E705}"/>
    <cellStyle name="Output 29" xfId="1256" xr:uid="{8939CFAC-610A-4D6F-BFFB-A03894A2A1EA}"/>
    <cellStyle name="Output 3" xfId="1257" xr:uid="{660DE4BF-6988-4AD5-A2F5-450FD32B7875}"/>
    <cellStyle name="Output 30" xfId="1258" xr:uid="{E05B95D9-5705-4C52-8986-06804881EBC4}"/>
    <cellStyle name="Output 31" xfId="1259" xr:uid="{8D0ADBB7-ACA8-4208-93F5-A622B1682755}"/>
    <cellStyle name="Output 32" xfId="1260" xr:uid="{E9CB13B4-ECF2-4B59-94F0-8853777348C8}"/>
    <cellStyle name="Output 33" xfId="1234" xr:uid="{A403A9AE-B10F-40EF-A124-EE1B7C4B8B35}"/>
    <cellStyle name="Output 4" xfId="1261" xr:uid="{91236CAB-AE6F-4934-BDA5-6CAA1C85CB10}"/>
    <cellStyle name="Output 5" xfId="1262" xr:uid="{666D12C5-90C3-46B1-BFF6-0B9015A9A759}"/>
    <cellStyle name="Output 6" xfId="1263" xr:uid="{60C95CBD-BD80-46EF-B250-5028C155BCE1}"/>
    <cellStyle name="Output 7" xfId="1264" xr:uid="{7E3C4339-C52D-498F-9E11-EC92889BD764}"/>
    <cellStyle name="Output 8" xfId="1265" xr:uid="{00DF3DA9-A628-4CE9-8D79-65B1B9FCD1C2}"/>
    <cellStyle name="Output 9" xfId="1266" xr:uid="{BC24602E-E0B2-43E1-99E1-1C3BFD2CE389}"/>
    <cellStyle name="Output Amounts" xfId="1267" xr:uid="{F44EFEB6-199F-458A-A255-4B601273D990}"/>
    <cellStyle name="Output Column Headings" xfId="1268" xr:uid="{07E98216-ED84-44CB-AB98-A576C82F6BE7}"/>
    <cellStyle name="Output Line Items" xfId="1269" xr:uid="{837343EC-FFB2-4FA2-845B-B9CF7166FD66}"/>
    <cellStyle name="Output Report Heading" xfId="1270" xr:uid="{4BDA0B02-41FB-495B-B3EE-2D0FED57D9D8}"/>
    <cellStyle name="Output Report Title" xfId="1271" xr:uid="{6E306576-FE59-4602-B250-CBBA74F3BC1C}"/>
    <cellStyle name="Result" xfId="1272" xr:uid="{9FE15086-E3EB-4493-96E2-8369CE0FBA18}"/>
    <cellStyle name="Result 1" xfId="1273" xr:uid="{9C50FEDD-351B-4390-A175-920F6B2ACB2C}"/>
    <cellStyle name="Result2" xfId="1274" xr:uid="{3D358897-B1FB-439A-842A-405015708A16}"/>
    <cellStyle name="Result2 1" xfId="1275" xr:uid="{2194B277-5C42-4FD7-B57F-75C7AA12CB18}"/>
    <cellStyle name="Title 1" xfId="1277" xr:uid="{538EE91D-EACF-411F-9252-D4A805C26C37}"/>
    <cellStyle name="Title 10" xfId="1278" xr:uid="{449A4DA5-1E55-4795-8600-8ED9CCD4B671}"/>
    <cellStyle name="Title 11" xfId="1279" xr:uid="{BEEBA0A5-3E21-4145-A659-4DAE5A4B8774}"/>
    <cellStyle name="Title 12" xfId="1280" xr:uid="{3DAA5936-4517-4DC5-B1D7-A660338F0CFB}"/>
    <cellStyle name="Title 13" xfId="1281" xr:uid="{3EABE15E-941F-4288-ADE0-84602139D710}"/>
    <cellStyle name="Title 14" xfId="1282" xr:uid="{E83F3750-0754-4A46-AC36-DE0B2C130778}"/>
    <cellStyle name="Title 15" xfId="1283" xr:uid="{CE4D3D05-0A87-428B-A0BF-AA2EDF8C59B3}"/>
    <cellStyle name="Title 16" xfId="1284" xr:uid="{E9520FB3-322F-4FF0-9BCE-7EEA58887A66}"/>
    <cellStyle name="Title 17" xfId="1285" xr:uid="{2FB2E2C8-2A4B-41E5-A1F0-F6159D29751A}"/>
    <cellStyle name="Title 18" xfId="1286" xr:uid="{9830FE08-C92A-4DF7-9496-F8DAF843D25C}"/>
    <cellStyle name="Title 19" xfId="1287" xr:uid="{8E9179B6-8BF0-46C9-BAE0-898E9145D08A}"/>
    <cellStyle name="Title 2" xfId="1288" xr:uid="{100D7229-54B6-4C0B-93DB-905042CB4E3C}"/>
    <cellStyle name="Title 20" xfId="1289" xr:uid="{00431FC3-E921-4D6E-BC6D-EE1825F00B5F}"/>
    <cellStyle name="Title 21" xfId="1290" xr:uid="{6E10E0AA-E78B-4ECF-B443-72BE3F3C9CBB}"/>
    <cellStyle name="Title 22" xfId="1291" xr:uid="{C3BC9835-9A8E-4DA0-9A7A-5A4DF2D16FDC}"/>
    <cellStyle name="Title 23" xfId="1292" xr:uid="{4B80E533-FBD8-4DBF-938C-37D83EA3489E}"/>
    <cellStyle name="Title 24" xfId="1293" xr:uid="{DD84535E-651F-464E-9B34-A6F5C6C722C7}"/>
    <cellStyle name="Title 25" xfId="1294" xr:uid="{F194D3F5-CFE2-40EC-9F2D-C699B85B3352}"/>
    <cellStyle name="Title 26" xfId="1295" xr:uid="{5CC26C87-B4F3-4CEF-AA0D-A47695F7A6E8}"/>
    <cellStyle name="Title 27" xfId="1296" xr:uid="{29014145-E9A3-4959-B66C-5C6F8DC8E930}"/>
    <cellStyle name="Title 28" xfId="1297" xr:uid="{A4CC7679-C681-4408-81D2-B3C1B67A0F7B}"/>
    <cellStyle name="Title 29" xfId="1298" xr:uid="{F2B01CAB-8608-4CD2-B400-3FA9B20CCF56}"/>
    <cellStyle name="Title 3" xfId="1299" xr:uid="{EF17DD66-97A0-4E5C-BE79-1077DFE56D60}"/>
    <cellStyle name="Title 30" xfId="1300" xr:uid="{AB4B574B-E68C-479B-A697-18135DCCD24D}"/>
    <cellStyle name="Title 31" xfId="1301" xr:uid="{AE763A7C-05F6-4EFD-927F-94C3BBEED4F6}"/>
    <cellStyle name="Title 32" xfId="1302" xr:uid="{8975C55F-B999-40A7-BCF7-29B27021A96D}"/>
    <cellStyle name="Title 33" xfId="1276" xr:uid="{B4ED8044-F2F3-4DF4-A7EF-95939E87510C}"/>
    <cellStyle name="Title 4" xfId="1303" xr:uid="{F1A55794-714C-4F25-9E32-81B41014E9DE}"/>
    <cellStyle name="Title 5" xfId="1304" xr:uid="{9E36ECC7-9E56-4A50-AA39-D67C3F872F72}"/>
    <cellStyle name="Title 6" xfId="1305" xr:uid="{D740F33C-1D0C-459B-B382-C92B44F8F363}"/>
    <cellStyle name="Title 7" xfId="1306" xr:uid="{2EA447E5-E415-4B92-9AAF-89104B16B9FD}"/>
    <cellStyle name="Title 8" xfId="1307" xr:uid="{5F9E5D2E-FCBF-4A00-AF9D-685F969D0BED}"/>
    <cellStyle name="Title 9" xfId="1308" xr:uid="{DC9154AE-00C2-4EBF-B1EC-9B63ACB696D7}"/>
    <cellStyle name="Total 1" xfId="1310" xr:uid="{1DCE4FA6-B0C5-4E8C-95BE-A8858A19EA75}"/>
    <cellStyle name="Total 10" xfId="1311" xr:uid="{B5BB71D2-CBBF-432F-A59A-20D6B7B17D46}"/>
    <cellStyle name="Total 11" xfId="1312" xr:uid="{59C160A1-0A91-4481-9E82-671263DAB18B}"/>
    <cellStyle name="Total 12" xfId="1313" xr:uid="{81E40718-B119-4061-8BE2-2994F1C320B0}"/>
    <cellStyle name="Total 13" xfId="1314" xr:uid="{910993AB-192B-4398-BDC2-074C75BE1983}"/>
    <cellStyle name="Total 14" xfId="1315" xr:uid="{BBB56E58-4872-45D7-AE7C-26E8DD9E2858}"/>
    <cellStyle name="Total 15" xfId="1316" xr:uid="{19003165-A215-4D4E-8561-4A5A88A834B7}"/>
    <cellStyle name="Total 16" xfId="1317" xr:uid="{20F6E738-FECD-4C8D-8C77-85930583F4FA}"/>
    <cellStyle name="Total 17" xfId="1318" xr:uid="{36B0492E-C856-4947-8B94-697912C164C2}"/>
    <cellStyle name="Total 18" xfId="1319" xr:uid="{DA0323D5-7D1E-4DA6-91FE-5B591DB64E50}"/>
    <cellStyle name="Total 19" xfId="1320" xr:uid="{EA8C89A9-DF80-4983-B817-3CACB2B9D010}"/>
    <cellStyle name="Total 2" xfId="1321" xr:uid="{6F295A7C-427D-4F6B-87FF-035D90748097}"/>
    <cellStyle name="Total 20" xfId="1322" xr:uid="{6B333238-5057-4386-AB0C-E7EB81C14E34}"/>
    <cellStyle name="Total 21" xfId="1323" xr:uid="{A5BCB1B5-44C7-4337-8429-7CAD61D9DA93}"/>
    <cellStyle name="Total 22" xfId="1324" xr:uid="{67829E58-D61F-48FA-9078-ABD8DB128D29}"/>
    <cellStyle name="Total 23" xfId="1325" xr:uid="{715B8D1D-C36F-454E-B103-46CAF246E20D}"/>
    <cellStyle name="Total 24" xfId="1326" xr:uid="{AFD0F280-B16F-4725-87A6-3B577448C4EB}"/>
    <cellStyle name="Total 25" xfId="1327" xr:uid="{EFA94CB7-D46E-43A3-BBEC-CFF89B81ED4E}"/>
    <cellStyle name="Total 26" xfId="1328" xr:uid="{3BFB71CD-A1DA-4C5E-A822-DBDFF802D1A7}"/>
    <cellStyle name="Total 27" xfId="1329" xr:uid="{2FEC0822-1316-4842-9629-8E54F0CE0D71}"/>
    <cellStyle name="Total 28" xfId="1330" xr:uid="{94797E89-1C7C-469B-9F76-566B37099769}"/>
    <cellStyle name="Total 29" xfId="1331" xr:uid="{98A230CE-1B57-4560-B162-4EF5B86FB13F}"/>
    <cellStyle name="Total 3" xfId="1332" xr:uid="{41E31744-F9AE-414D-B4AC-80FAD66E2924}"/>
    <cellStyle name="Total 30" xfId="1333" xr:uid="{64BF5105-4EA4-41AD-973E-A60D44CB464D}"/>
    <cellStyle name="Total 31" xfId="1334" xr:uid="{4A530FDA-58D6-440C-A11B-87C535882D65}"/>
    <cellStyle name="Total 32" xfId="1335" xr:uid="{956A3DA3-0992-4D60-936E-80D2A4F37561}"/>
    <cellStyle name="Total 33" xfId="1309" xr:uid="{CD97C173-5141-4D46-9CAD-0499F7B23570}"/>
    <cellStyle name="Total 4" xfId="1336" xr:uid="{2699824B-F492-405E-A450-87E5B2DA8485}"/>
    <cellStyle name="Total 5" xfId="1337" xr:uid="{C0E2FFEA-BCD5-41B6-9900-CCAE48B0AEB2}"/>
    <cellStyle name="Total 6" xfId="1338" xr:uid="{17960A6C-29EB-4E00-B504-F3F8BC5990BB}"/>
    <cellStyle name="Total 7" xfId="1339" xr:uid="{41B3AB73-2B48-4177-8C55-6BDA8831C72B}"/>
    <cellStyle name="Total 8" xfId="1340" xr:uid="{F343EEA7-C941-43A8-9E7B-B7F034DC99FB}"/>
    <cellStyle name="Total 9" xfId="1341" xr:uid="{3D8EFC88-B09D-49B5-AE86-932B28A50217}"/>
    <cellStyle name="Warning Text 1" xfId="1343" xr:uid="{F6754BB7-FA9B-4E08-AF0E-BFA2E8B5DFA8}"/>
    <cellStyle name="Warning Text 10" xfId="1344" xr:uid="{D3E93623-F529-4500-BCE7-AD07DC4F1E69}"/>
    <cellStyle name="Warning Text 11" xfId="1345" xr:uid="{C1F9EF62-2B02-4DA5-A930-E504C3E1A712}"/>
    <cellStyle name="Warning Text 12" xfId="1346" xr:uid="{88ACCD02-52AA-45DC-871E-989B8F96596F}"/>
    <cellStyle name="Warning Text 13" xfId="1347" xr:uid="{397A0B98-8F3D-4658-A2F7-340D79453030}"/>
    <cellStyle name="Warning Text 14" xfId="1348" xr:uid="{5DEF5656-E131-4268-9BF0-70CB0FD5C8F9}"/>
    <cellStyle name="Warning Text 15" xfId="1349" xr:uid="{A21705FA-92AB-4620-AC57-A1C9C15D1E87}"/>
    <cellStyle name="Warning Text 16" xfId="1350" xr:uid="{F96F5600-BE5C-41CC-800F-C83BC6E42A46}"/>
    <cellStyle name="Warning Text 17" xfId="1351" xr:uid="{9493E7F3-F19C-4D6E-8434-0C3A441AA4C0}"/>
    <cellStyle name="Warning Text 18" xfId="1352" xr:uid="{5DDCD79F-5090-4DB1-B7A9-A727B16B454B}"/>
    <cellStyle name="Warning Text 19" xfId="1353" xr:uid="{37C3E691-5D50-477B-99D6-09252B65EA86}"/>
    <cellStyle name="Warning Text 2" xfId="1354" xr:uid="{097A6260-1350-404E-B00F-DD769791C3FF}"/>
    <cellStyle name="Warning Text 20" xfId="1355" xr:uid="{0F5D936D-A8B5-4782-AB54-EA4BDE626F55}"/>
    <cellStyle name="Warning Text 21" xfId="1356" xr:uid="{78839B68-8570-493A-8218-165EFD23C159}"/>
    <cellStyle name="Warning Text 22" xfId="1357" xr:uid="{E7F5899D-F4C3-4E16-931F-708E17491D39}"/>
    <cellStyle name="Warning Text 23" xfId="1358" xr:uid="{41143AC3-B0F5-436F-BC3D-C26EFFBA075F}"/>
    <cellStyle name="Warning Text 24" xfId="1359" xr:uid="{3316938E-8FD6-4ABF-B4EC-E0172DCBF104}"/>
    <cellStyle name="Warning Text 25" xfId="1360" xr:uid="{F8F11D5C-F319-405F-A611-CFA0CFDAC6D9}"/>
    <cellStyle name="Warning Text 26" xfId="1361" xr:uid="{97936C81-5D66-44D1-9B1B-8442E6B1D3D9}"/>
    <cellStyle name="Warning Text 27" xfId="1362" xr:uid="{CFE7FCF6-6863-4DA2-8B85-3B052C8047EC}"/>
    <cellStyle name="Warning Text 28" xfId="1363" xr:uid="{CE9805C4-8B56-4B66-B981-0C5997F2DCB7}"/>
    <cellStyle name="Warning Text 29" xfId="1364" xr:uid="{E6D1368D-B5D0-478C-A76B-D3EE27BC3F15}"/>
    <cellStyle name="Warning Text 3" xfId="1365" xr:uid="{A0F5EFC7-7E93-42CA-87AB-B163604BAD9B}"/>
    <cellStyle name="Warning Text 30" xfId="1366" xr:uid="{0358EF60-0F1B-46F7-86CB-5DF4FBEE869D}"/>
    <cellStyle name="Warning Text 31" xfId="1367" xr:uid="{A073C0A2-EDC5-435D-8450-6385B23DAAD3}"/>
    <cellStyle name="Warning Text 32" xfId="1368" xr:uid="{E8B5CB2D-C609-4325-8412-803E0B0EF6D0}"/>
    <cellStyle name="Warning Text 33" xfId="1342" xr:uid="{C7C859AB-D90D-4CC9-A353-326AE06E0184}"/>
    <cellStyle name="Warning Text 4" xfId="1369" xr:uid="{84068444-3892-4BFF-820F-16EDA6890CA8}"/>
    <cellStyle name="Warning Text 5" xfId="1370" xr:uid="{03DB6E7F-0FE7-468E-AA44-F4874FD5D53D}"/>
    <cellStyle name="Warning Text 6" xfId="1371" xr:uid="{1B2B3B78-8F9C-468D-8D8C-33F8D3A6D200}"/>
    <cellStyle name="Warning Text 7" xfId="1372" xr:uid="{62863F86-7E4F-46D3-AFD1-EDE2EF3AEDDF}"/>
    <cellStyle name="Warning Text 8" xfId="1373" xr:uid="{090643C9-FFDF-44F8-ABC5-9E280FE2FCC8}"/>
    <cellStyle name="Warning Text 9" xfId="1374" xr:uid="{8D6A9BDB-06EA-4413-9F14-00B2936ECDF1}"/>
  </cellStyles>
  <dxfs count="0"/>
  <tableStyles count="0" defaultTableStyle="TableStyleMedium9"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R592"/>
  <sheetViews>
    <sheetView tabSelected="1" topLeftCell="A545" zoomScaleNormal="100" zoomScaleSheetLayoutView="130" workbookViewId="0">
      <selection activeCell="B292" sqref="B292:B302"/>
    </sheetView>
  </sheetViews>
  <sheetFormatPr defaultColWidth="11" defaultRowHeight="9.75"/>
  <cols>
    <col min="1" max="1" width="4.42578125" style="1" customWidth="1"/>
    <col min="2" max="11" width="11" style="1" customWidth="1"/>
    <col min="12" max="12" width="12.28515625" style="1" customWidth="1"/>
    <col min="13" max="14" width="11" style="1" customWidth="1"/>
    <col min="15" max="15" width="11" style="1"/>
    <col min="16" max="16" width="10.7109375" style="1" customWidth="1"/>
    <col min="17" max="16384" width="11" style="1"/>
  </cols>
  <sheetData>
    <row r="2" spans="1:16" ht="15.75" customHeight="1">
      <c r="B2" s="56" t="s">
        <v>64</v>
      </c>
      <c r="C2" s="56"/>
      <c r="D2" s="56"/>
      <c r="E2" s="56"/>
      <c r="F2" s="56"/>
      <c r="G2" s="56"/>
      <c r="H2" s="56"/>
      <c r="I2" s="56"/>
      <c r="J2" s="56"/>
      <c r="K2" s="56"/>
      <c r="L2" s="56"/>
      <c r="M2" s="56"/>
      <c r="N2" s="56"/>
      <c r="O2" s="24"/>
      <c r="P2" s="24"/>
    </row>
    <row r="3" spans="1:16">
      <c r="B3" s="46"/>
      <c r="C3" s="46"/>
      <c r="D3" s="46"/>
      <c r="E3" s="46"/>
      <c r="F3" s="46"/>
      <c r="G3" s="46"/>
      <c r="H3" s="46"/>
      <c r="I3" s="46"/>
      <c r="J3" s="46"/>
      <c r="K3" s="46"/>
      <c r="L3" s="46"/>
      <c r="M3" s="46"/>
      <c r="N3" s="46"/>
    </row>
    <row r="4" spans="1:16" ht="15.75" customHeight="1">
      <c r="B4" s="62" t="s">
        <v>2</v>
      </c>
      <c r="C4" s="62"/>
      <c r="D4" s="62"/>
      <c r="E4" s="62"/>
      <c r="F4" s="62"/>
      <c r="G4" s="62"/>
      <c r="H4" s="62"/>
      <c r="I4" s="62"/>
      <c r="J4" s="62"/>
      <c r="K4" s="62"/>
      <c r="L4" s="62"/>
      <c r="M4" s="62"/>
      <c r="N4" s="62"/>
    </row>
    <row r="5" spans="1:16" ht="12.75" customHeight="1">
      <c r="B5" s="66"/>
      <c r="C5" s="66"/>
      <c r="D5" s="66"/>
      <c r="E5" s="66"/>
      <c r="F5" s="66"/>
      <c r="G5" s="66"/>
      <c r="H5" s="66"/>
      <c r="I5" s="66"/>
      <c r="J5" s="66"/>
      <c r="K5" s="66"/>
      <c r="L5" s="66"/>
      <c r="M5" s="66"/>
      <c r="N5" s="2" t="s">
        <v>3</v>
      </c>
    </row>
    <row r="6" spans="1:16" ht="12.75" customHeight="1">
      <c r="B6" s="47" t="s">
        <v>47</v>
      </c>
      <c r="C6" s="50" t="s">
        <v>4</v>
      </c>
      <c r="D6" s="51"/>
      <c r="E6" s="51"/>
      <c r="F6" s="51"/>
      <c r="G6" s="51"/>
      <c r="H6" s="51"/>
      <c r="I6" s="51"/>
      <c r="J6" s="51"/>
      <c r="K6" s="51"/>
      <c r="L6" s="51"/>
      <c r="M6" s="51"/>
      <c r="N6" s="52"/>
    </row>
    <row r="7" spans="1:16" ht="12.75" customHeight="1">
      <c r="B7" s="48"/>
      <c r="C7" s="53"/>
      <c r="D7" s="54"/>
      <c r="E7" s="54"/>
      <c r="F7" s="54"/>
      <c r="G7" s="54"/>
      <c r="H7" s="54"/>
      <c r="I7" s="54"/>
      <c r="J7" s="54"/>
      <c r="K7" s="54"/>
      <c r="L7" s="54"/>
      <c r="M7" s="54"/>
      <c r="N7" s="55"/>
    </row>
    <row r="8" spans="1:16" ht="12.75" customHeight="1">
      <c r="B8" s="48"/>
      <c r="C8" s="63" t="s">
        <v>5</v>
      </c>
      <c r="D8" s="64"/>
      <c r="E8" s="64"/>
      <c r="F8" s="64"/>
      <c r="G8" s="64"/>
      <c r="H8" s="65"/>
      <c r="I8" s="64" t="s">
        <v>6</v>
      </c>
      <c r="J8" s="64"/>
      <c r="K8" s="64"/>
      <c r="L8" s="65"/>
      <c r="M8" s="67" t="s">
        <v>43</v>
      </c>
      <c r="N8" s="48" t="s">
        <v>44</v>
      </c>
    </row>
    <row r="9" spans="1:16" ht="12.75" customHeight="1">
      <c r="B9" s="48"/>
      <c r="C9" s="47" t="s">
        <v>49</v>
      </c>
      <c r="D9" s="60" t="s">
        <v>48</v>
      </c>
      <c r="E9" s="47" t="s">
        <v>7</v>
      </c>
      <c r="F9" s="60" t="s">
        <v>65</v>
      </c>
      <c r="G9" s="47" t="s">
        <v>66</v>
      </c>
      <c r="H9" s="60" t="s">
        <v>0</v>
      </c>
      <c r="I9" s="63" t="s">
        <v>50</v>
      </c>
      <c r="J9" s="65"/>
      <c r="K9" s="47" t="s">
        <v>78</v>
      </c>
      <c r="L9" s="58" t="s">
        <v>69</v>
      </c>
      <c r="M9" s="67"/>
      <c r="N9" s="48"/>
    </row>
    <row r="10" spans="1:16" ht="64.5" customHeight="1">
      <c r="B10" s="49"/>
      <c r="C10" s="49"/>
      <c r="D10" s="61"/>
      <c r="E10" s="49"/>
      <c r="F10" s="61"/>
      <c r="G10" s="49"/>
      <c r="H10" s="61"/>
      <c r="I10" s="3" t="s">
        <v>76</v>
      </c>
      <c r="J10" s="4" t="s">
        <v>77</v>
      </c>
      <c r="K10" s="49"/>
      <c r="L10" s="59"/>
      <c r="M10" s="59"/>
      <c r="N10" s="49" t="s">
        <v>38</v>
      </c>
    </row>
    <row r="11" spans="1:16" ht="12" customHeight="1">
      <c r="A11" s="5"/>
      <c r="B11" s="6" t="s">
        <v>33</v>
      </c>
      <c r="C11" s="7">
        <v>60695.199999999997</v>
      </c>
      <c r="D11" s="7">
        <v>93377.1</v>
      </c>
      <c r="E11" s="7">
        <v>1029.5</v>
      </c>
      <c r="F11" s="7">
        <v>55106.6</v>
      </c>
      <c r="G11" s="7">
        <v>762.6</v>
      </c>
      <c r="H11" s="7">
        <v>210971</v>
      </c>
      <c r="I11" s="7">
        <v>32831.9</v>
      </c>
      <c r="J11" s="7">
        <v>29.8</v>
      </c>
      <c r="K11" s="7">
        <v>30395.7</v>
      </c>
      <c r="L11" s="7">
        <v>28962.400000000001</v>
      </c>
      <c r="M11" s="7">
        <v>303190.8</v>
      </c>
      <c r="N11" s="7">
        <v>99.9</v>
      </c>
      <c r="O11" s="8"/>
      <c r="P11" s="8"/>
    </row>
    <row r="12" spans="1:16">
      <c r="B12" s="6" t="s">
        <v>20</v>
      </c>
      <c r="C12" s="7">
        <v>58923.1</v>
      </c>
      <c r="D12" s="7">
        <v>101618.8</v>
      </c>
      <c r="E12" s="7">
        <v>78.2</v>
      </c>
      <c r="F12" s="7">
        <v>54908.2</v>
      </c>
      <c r="G12" s="7">
        <v>622</v>
      </c>
      <c r="H12" s="7">
        <v>216150.3</v>
      </c>
      <c r="I12" s="7">
        <v>32826.199999999997</v>
      </c>
      <c r="J12" s="7">
        <v>27.2</v>
      </c>
      <c r="K12" s="7">
        <v>25913.5</v>
      </c>
      <c r="L12" s="7">
        <v>27893.4</v>
      </c>
      <c r="M12" s="7">
        <v>302810.59999999998</v>
      </c>
      <c r="N12" s="7">
        <v>98.3</v>
      </c>
      <c r="O12" s="8"/>
      <c r="P12" s="8"/>
    </row>
    <row r="13" spans="1:16">
      <c r="B13" s="6" t="s">
        <v>21</v>
      </c>
      <c r="C13" s="7">
        <v>59765.1</v>
      </c>
      <c r="D13" s="7">
        <v>96183.4</v>
      </c>
      <c r="E13" s="7">
        <v>78</v>
      </c>
      <c r="F13" s="7">
        <v>55058.2</v>
      </c>
      <c r="G13" s="7">
        <v>796.9</v>
      </c>
      <c r="H13" s="7">
        <v>211881.60000000001</v>
      </c>
      <c r="I13" s="7">
        <v>32839.699999999997</v>
      </c>
      <c r="J13" s="7">
        <v>22.3</v>
      </c>
      <c r="K13" s="7">
        <v>30274.3</v>
      </c>
      <c r="L13" s="7">
        <v>22364.1</v>
      </c>
      <c r="M13" s="7">
        <v>297382</v>
      </c>
      <c r="N13" s="7">
        <v>96.262255876301126</v>
      </c>
      <c r="O13" s="8"/>
      <c r="P13" s="8"/>
    </row>
    <row r="14" spans="1:16">
      <c r="B14" s="6" t="s">
        <v>22</v>
      </c>
      <c r="C14" s="7">
        <v>67787</v>
      </c>
      <c r="D14" s="7">
        <v>108225.7</v>
      </c>
      <c r="E14" s="7">
        <v>387.6</v>
      </c>
      <c r="F14" s="7">
        <v>55532.800000000003</v>
      </c>
      <c r="G14" s="7">
        <v>1009.7</v>
      </c>
      <c r="H14" s="7">
        <v>232942.8</v>
      </c>
      <c r="I14" s="7">
        <v>32807</v>
      </c>
      <c r="J14" s="7">
        <v>16.5</v>
      </c>
      <c r="K14" s="7">
        <v>21993.4</v>
      </c>
      <c r="L14" s="7">
        <v>32214.7</v>
      </c>
      <c r="M14" s="7">
        <v>319974.40000000002</v>
      </c>
      <c r="N14" s="7">
        <v>100.54888134563122</v>
      </c>
      <c r="O14" s="8"/>
      <c r="P14" s="8"/>
    </row>
    <row r="15" spans="1:16">
      <c r="B15" s="6" t="s">
        <v>23</v>
      </c>
      <c r="C15" s="7">
        <v>50536.9</v>
      </c>
      <c r="D15" s="7">
        <v>122046.2</v>
      </c>
      <c r="E15" s="7">
        <v>194.6</v>
      </c>
      <c r="F15" s="7">
        <v>57093.1</v>
      </c>
      <c r="G15" s="7">
        <v>574.5</v>
      </c>
      <c r="H15" s="7">
        <v>230445.3</v>
      </c>
      <c r="I15" s="7">
        <v>32726.5</v>
      </c>
      <c r="J15" s="7">
        <v>16</v>
      </c>
      <c r="K15" s="7">
        <v>25934.3</v>
      </c>
      <c r="L15" s="7">
        <v>28821.87</v>
      </c>
      <c r="M15" s="7">
        <v>317943.96999999997</v>
      </c>
      <c r="N15" s="7">
        <v>100.53656953241362</v>
      </c>
      <c r="O15" s="8"/>
      <c r="P15" s="8"/>
    </row>
    <row r="16" spans="1:16">
      <c r="B16" s="6" t="s">
        <v>24</v>
      </c>
      <c r="C16" s="7">
        <v>60055.4</v>
      </c>
      <c r="D16" s="7">
        <v>121039.3</v>
      </c>
      <c r="E16" s="7">
        <v>203.4</v>
      </c>
      <c r="F16" s="7">
        <v>56252.1</v>
      </c>
      <c r="G16" s="7">
        <v>605.5</v>
      </c>
      <c r="H16" s="7">
        <v>238155.7</v>
      </c>
      <c r="I16" s="7">
        <v>32186.6</v>
      </c>
      <c r="J16" s="7">
        <v>15.9</v>
      </c>
      <c r="K16" s="7">
        <v>20703.2</v>
      </c>
      <c r="L16" s="7">
        <v>30040</v>
      </c>
      <c r="M16" s="7">
        <v>321101.40000000002</v>
      </c>
      <c r="N16" s="7">
        <v>102.55465431533111</v>
      </c>
      <c r="O16" s="8"/>
      <c r="P16" s="8"/>
    </row>
    <row r="17" spans="1:16">
      <c r="B17" s="6" t="s">
        <v>25</v>
      </c>
      <c r="C17" s="7">
        <v>43121.8</v>
      </c>
      <c r="D17" s="7">
        <v>133785.1</v>
      </c>
      <c r="E17" s="7">
        <v>391.3</v>
      </c>
      <c r="F17" s="7">
        <v>55892.5</v>
      </c>
      <c r="G17" s="7">
        <v>999.2</v>
      </c>
      <c r="H17" s="7">
        <v>234189.9</v>
      </c>
      <c r="I17" s="7">
        <v>32673.200000000001</v>
      </c>
      <c r="J17" s="7">
        <v>13.6</v>
      </c>
      <c r="K17" s="7">
        <v>10369.9</v>
      </c>
      <c r="L17" s="7">
        <v>32978.9</v>
      </c>
      <c r="M17" s="7">
        <v>310225.5</v>
      </c>
      <c r="N17" s="7">
        <v>104.8</v>
      </c>
      <c r="O17" s="8"/>
      <c r="P17" s="8"/>
    </row>
    <row r="18" spans="1:16">
      <c r="B18" s="6" t="s">
        <v>26</v>
      </c>
      <c r="C18" s="7">
        <v>50975.3</v>
      </c>
      <c r="D18" s="7">
        <v>137181.70000000001</v>
      </c>
      <c r="E18" s="7">
        <v>199.1</v>
      </c>
      <c r="F18" s="7">
        <v>55107.1</v>
      </c>
      <c r="G18" s="7">
        <v>1339.9</v>
      </c>
      <c r="H18" s="7">
        <v>244803.1</v>
      </c>
      <c r="I18" s="7">
        <v>32747.599999999999</v>
      </c>
      <c r="J18" s="7">
        <v>13.1</v>
      </c>
      <c r="K18" s="7">
        <v>10001.799999999999</v>
      </c>
      <c r="L18" s="7">
        <v>29251.4</v>
      </c>
      <c r="M18" s="7">
        <v>316817</v>
      </c>
      <c r="N18" s="7">
        <v>104.3</v>
      </c>
      <c r="O18" s="8"/>
      <c r="P18" s="8"/>
    </row>
    <row r="19" spans="1:16">
      <c r="B19" s="6" t="s">
        <v>27</v>
      </c>
      <c r="C19" s="7">
        <v>54379.7</v>
      </c>
      <c r="D19" s="7">
        <v>146325.1</v>
      </c>
      <c r="E19" s="7">
        <v>201.7</v>
      </c>
      <c r="F19" s="7">
        <v>55816</v>
      </c>
      <c r="G19" s="7">
        <v>1420.5</v>
      </c>
      <c r="H19" s="7">
        <v>258143</v>
      </c>
      <c r="I19" s="7">
        <v>32766.6</v>
      </c>
      <c r="J19" s="7">
        <v>13</v>
      </c>
      <c r="K19" s="7">
        <v>2099.5</v>
      </c>
      <c r="L19" s="7">
        <v>26036.1</v>
      </c>
      <c r="M19" s="7">
        <v>319058.2</v>
      </c>
      <c r="N19" s="7">
        <v>111.4</v>
      </c>
      <c r="O19" s="8"/>
      <c r="P19" s="8"/>
    </row>
    <row r="20" spans="1:16">
      <c r="B20" s="6" t="s">
        <v>28</v>
      </c>
      <c r="C20" s="7">
        <v>64829.1</v>
      </c>
      <c r="D20" s="7">
        <v>142805.20000000001</v>
      </c>
      <c r="E20" s="7">
        <v>256.89999999999998</v>
      </c>
      <c r="F20" s="7">
        <v>56092.6</v>
      </c>
      <c r="G20" s="7">
        <v>1604.1</v>
      </c>
      <c r="H20" s="7">
        <v>265587.90000000002</v>
      </c>
      <c r="I20" s="7">
        <v>32808.400000000001</v>
      </c>
      <c r="J20" s="7">
        <v>10.8</v>
      </c>
      <c r="K20" s="7">
        <v>3405.7</v>
      </c>
      <c r="L20" s="7">
        <v>22216.1</v>
      </c>
      <c r="M20" s="7">
        <v>324028.90000000002</v>
      </c>
      <c r="N20" s="7">
        <v>109.5</v>
      </c>
      <c r="O20" s="8"/>
      <c r="P20" s="8"/>
    </row>
    <row r="21" spans="1:16">
      <c r="B21" s="6" t="s">
        <v>29</v>
      </c>
      <c r="C21" s="7">
        <v>61488</v>
      </c>
      <c r="D21" s="7">
        <v>136216.6</v>
      </c>
      <c r="E21" s="7">
        <v>75.099999999999994</v>
      </c>
      <c r="F21" s="7">
        <v>57795</v>
      </c>
      <c r="G21" s="7">
        <v>1119.0999999999999</v>
      </c>
      <c r="H21" s="7">
        <v>256693.8</v>
      </c>
      <c r="I21" s="7">
        <v>32807.699999999997</v>
      </c>
      <c r="J21" s="7">
        <v>10.199999999999999</v>
      </c>
      <c r="K21" s="7">
        <v>10785.4</v>
      </c>
      <c r="L21" s="7">
        <v>23793.9</v>
      </c>
      <c r="M21" s="7">
        <v>324091</v>
      </c>
      <c r="N21" s="7">
        <v>107.5</v>
      </c>
      <c r="O21" s="8"/>
      <c r="P21" s="8"/>
    </row>
    <row r="22" spans="1:16">
      <c r="B22" s="6" t="s">
        <v>30</v>
      </c>
      <c r="C22" s="7">
        <v>84594.8</v>
      </c>
      <c r="D22" s="7">
        <v>134261.79999999999</v>
      </c>
      <c r="E22" s="7">
        <v>59.8</v>
      </c>
      <c r="F22" s="7">
        <v>59426.3</v>
      </c>
      <c r="G22" s="7">
        <v>83.1</v>
      </c>
      <c r="H22" s="7">
        <v>278425.8</v>
      </c>
      <c r="I22" s="7">
        <v>31203.9</v>
      </c>
      <c r="J22" s="7">
        <v>29.9</v>
      </c>
      <c r="K22" s="7">
        <v>11513.9</v>
      </c>
      <c r="L22" s="7">
        <v>33409</v>
      </c>
      <c r="M22" s="7">
        <v>354582.5</v>
      </c>
      <c r="N22" s="7">
        <v>108.5</v>
      </c>
      <c r="O22" s="8"/>
      <c r="P22" s="8"/>
    </row>
    <row r="23" spans="1:16">
      <c r="A23" s="5"/>
      <c r="B23" s="6" t="s">
        <v>34</v>
      </c>
      <c r="C23" s="7">
        <v>74127.100000000006</v>
      </c>
      <c r="D23" s="7">
        <v>132210.20000000001</v>
      </c>
      <c r="E23" s="7">
        <v>233.4</v>
      </c>
      <c r="F23" s="7">
        <v>59707.8</v>
      </c>
      <c r="G23" s="7">
        <v>107.1</v>
      </c>
      <c r="H23" s="7">
        <v>266385.59999999998</v>
      </c>
      <c r="I23" s="7">
        <v>35299.199999999997</v>
      </c>
      <c r="J23" s="7">
        <v>29.8</v>
      </c>
      <c r="K23" s="7">
        <v>14147.4</v>
      </c>
      <c r="L23" s="7">
        <v>24835.4</v>
      </c>
      <c r="M23" s="7">
        <v>340697.4</v>
      </c>
      <c r="N23" s="7">
        <v>107.1</v>
      </c>
      <c r="O23" s="8"/>
      <c r="P23" s="8"/>
    </row>
    <row r="24" spans="1:16">
      <c r="B24" s="6" t="s">
        <v>20</v>
      </c>
      <c r="C24" s="7">
        <v>90551.8</v>
      </c>
      <c r="D24" s="7">
        <v>128277.6</v>
      </c>
      <c r="E24" s="7">
        <v>32</v>
      </c>
      <c r="F24" s="7">
        <v>60561.9</v>
      </c>
      <c r="G24" s="7">
        <v>85.1</v>
      </c>
      <c r="H24" s="7">
        <v>279508.40000000002</v>
      </c>
      <c r="I24" s="7">
        <v>35283.599999999999</v>
      </c>
      <c r="J24" s="7">
        <v>29.4</v>
      </c>
      <c r="K24" s="7">
        <v>17187.8</v>
      </c>
      <c r="L24" s="7">
        <v>22195.3</v>
      </c>
      <c r="M24" s="7">
        <v>354204.5</v>
      </c>
      <c r="N24" s="7">
        <v>107.3</v>
      </c>
      <c r="O24" s="8"/>
      <c r="P24" s="8"/>
    </row>
    <row r="25" spans="1:16">
      <c r="B25" s="6" t="s">
        <v>21</v>
      </c>
      <c r="C25" s="7">
        <v>111573</v>
      </c>
      <c r="D25" s="7">
        <v>106936.9</v>
      </c>
      <c r="E25" s="7">
        <v>31.5</v>
      </c>
      <c r="F25" s="7">
        <v>59623.9</v>
      </c>
      <c r="G25" s="7">
        <v>102.7</v>
      </c>
      <c r="H25" s="7">
        <v>278268</v>
      </c>
      <c r="I25" s="7">
        <v>35428.199999999997</v>
      </c>
      <c r="J25" s="7">
        <v>27</v>
      </c>
      <c r="K25" s="7">
        <v>32448.9</v>
      </c>
      <c r="L25" s="7">
        <v>23003.8</v>
      </c>
      <c r="M25" s="7">
        <v>369175.9</v>
      </c>
      <c r="N25" s="7">
        <v>100.4</v>
      </c>
      <c r="O25" s="8"/>
      <c r="P25" s="8"/>
    </row>
    <row r="26" spans="1:16">
      <c r="B26" s="6" t="s">
        <v>22</v>
      </c>
      <c r="C26" s="7">
        <v>100473.1</v>
      </c>
      <c r="D26" s="7">
        <v>108031.8</v>
      </c>
      <c r="E26" s="7">
        <v>200.9</v>
      </c>
      <c r="F26" s="7">
        <v>59024.800000000003</v>
      </c>
      <c r="G26" s="7">
        <v>5675.9</v>
      </c>
      <c r="H26" s="7">
        <v>273406.5</v>
      </c>
      <c r="I26" s="7">
        <v>35320.800000000003</v>
      </c>
      <c r="J26" s="7">
        <v>24.9</v>
      </c>
      <c r="K26" s="7">
        <v>32119.200000000001</v>
      </c>
      <c r="L26" s="7">
        <v>22559.8</v>
      </c>
      <c r="M26" s="7">
        <v>363431.2</v>
      </c>
      <c r="N26" s="7">
        <v>99.216196169054001</v>
      </c>
      <c r="O26" s="8"/>
      <c r="P26" s="8"/>
    </row>
    <row r="27" spans="1:16">
      <c r="B27" s="6" t="s">
        <v>23</v>
      </c>
      <c r="C27" s="7">
        <v>83358</v>
      </c>
      <c r="D27" s="7">
        <v>105632.1</v>
      </c>
      <c r="E27" s="7">
        <v>3</v>
      </c>
      <c r="F27" s="7">
        <v>60160.9</v>
      </c>
      <c r="G27" s="7">
        <v>2315.8000000000002</v>
      </c>
      <c r="H27" s="7">
        <v>251469.8</v>
      </c>
      <c r="I27" s="7">
        <v>35459.5</v>
      </c>
      <c r="J27" s="7">
        <v>24.3</v>
      </c>
      <c r="K27" s="7">
        <v>34443.800000000003</v>
      </c>
      <c r="L27" s="7">
        <v>18373.2</v>
      </c>
      <c r="M27" s="7">
        <v>339770.6</v>
      </c>
      <c r="N27" s="7">
        <v>99.148834161447098</v>
      </c>
      <c r="O27" s="8"/>
      <c r="P27" s="8"/>
    </row>
    <row r="28" spans="1:16">
      <c r="B28" s="6" t="s">
        <v>24</v>
      </c>
      <c r="C28" s="7">
        <v>100951.3</v>
      </c>
      <c r="D28" s="7">
        <v>101669.2</v>
      </c>
      <c r="E28" s="7">
        <v>287.60000000000002</v>
      </c>
      <c r="F28" s="7">
        <v>62012.9</v>
      </c>
      <c r="G28" s="7">
        <v>10369.799999999999</v>
      </c>
      <c r="H28" s="7">
        <v>275290.8</v>
      </c>
      <c r="I28" s="7">
        <v>34722.5</v>
      </c>
      <c r="J28" s="7">
        <v>24.2</v>
      </c>
      <c r="K28" s="7">
        <v>36731.199999999997</v>
      </c>
      <c r="L28" s="7">
        <v>21285.7</v>
      </c>
      <c r="M28" s="7">
        <v>368054.4</v>
      </c>
      <c r="N28" s="7">
        <v>99.847847541422979</v>
      </c>
      <c r="O28" s="8"/>
      <c r="P28" s="8"/>
    </row>
    <row r="29" spans="1:16">
      <c r="B29" s="6" t="s">
        <v>25</v>
      </c>
      <c r="C29" s="7">
        <v>105078</v>
      </c>
      <c r="D29" s="7">
        <v>84361.600000000006</v>
      </c>
      <c r="E29" s="7">
        <v>289</v>
      </c>
      <c r="F29" s="7">
        <v>62300.2</v>
      </c>
      <c r="G29" s="7">
        <v>6086.6</v>
      </c>
      <c r="H29" s="7">
        <v>258115.4</v>
      </c>
      <c r="I29" s="7">
        <v>35497.199999999997</v>
      </c>
      <c r="J29" s="7">
        <v>22</v>
      </c>
      <c r="K29" s="7">
        <v>44845.4</v>
      </c>
      <c r="L29" s="7">
        <v>19913.900000000001</v>
      </c>
      <c r="M29" s="7">
        <v>358393.9</v>
      </c>
      <c r="N29" s="7">
        <v>97.564325867329487</v>
      </c>
      <c r="O29" s="8"/>
      <c r="P29" s="8"/>
    </row>
    <row r="30" spans="1:16">
      <c r="B30" s="6" t="s">
        <v>26</v>
      </c>
      <c r="C30" s="7">
        <v>122676.4</v>
      </c>
      <c r="D30" s="7">
        <v>78412.3</v>
      </c>
      <c r="E30" s="7">
        <v>25.2</v>
      </c>
      <c r="F30" s="7">
        <v>62268.800000000003</v>
      </c>
      <c r="G30" s="7">
        <v>4533.5</v>
      </c>
      <c r="H30" s="7">
        <v>267916.2</v>
      </c>
      <c r="I30" s="7">
        <v>35182.300000000003</v>
      </c>
      <c r="J30" s="7">
        <v>21.4</v>
      </c>
      <c r="K30" s="7">
        <v>47009.4</v>
      </c>
      <c r="L30" s="7">
        <v>21519.5</v>
      </c>
      <c r="M30" s="7">
        <v>371648.8</v>
      </c>
      <c r="N30" s="7">
        <v>97.202944864337724</v>
      </c>
      <c r="O30" s="8"/>
      <c r="P30" s="8"/>
    </row>
    <row r="31" spans="1:16">
      <c r="B31" s="6" t="s">
        <v>27</v>
      </c>
      <c r="C31" s="7">
        <v>112352.2</v>
      </c>
      <c r="D31" s="7">
        <v>76290.3</v>
      </c>
      <c r="E31" s="7">
        <v>25.5</v>
      </c>
      <c r="F31" s="7">
        <v>62945.9</v>
      </c>
      <c r="G31" s="7">
        <v>9512.7999999999993</v>
      </c>
      <c r="H31" s="7">
        <v>261126.7</v>
      </c>
      <c r="I31" s="7">
        <v>35392.400000000001</v>
      </c>
      <c r="J31" s="7">
        <v>21.3</v>
      </c>
      <c r="K31" s="7">
        <v>49537.9</v>
      </c>
      <c r="L31" s="7">
        <v>24016</v>
      </c>
      <c r="M31" s="7">
        <v>370094.3</v>
      </c>
      <c r="N31" s="7">
        <v>97.078572068543608</v>
      </c>
      <c r="O31" s="8"/>
      <c r="P31" s="8"/>
    </row>
    <row r="32" spans="1:16">
      <c r="B32" s="6" t="s">
        <v>28</v>
      </c>
      <c r="C32" s="7">
        <v>115539.9</v>
      </c>
      <c r="D32" s="7">
        <v>72720.7</v>
      </c>
      <c r="E32" s="7">
        <v>299</v>
      </c>
      <c r="F32" s="7">
        <v>64467.3</v>
      </c>
      <c r="G32" s="7">
        <v>4722.7</v>
      </c>
      <c r="H32" s="7">
        <v>257749.6</v>
      </c>
      <c r="I32" s="7">
        <v>35257.800000000003</v>
      </c>
      <c r="J32" s="7">
        <v>19.100000000000001</v>
      </c>
      <c r="K32" s="7">
        <v>71836.800000000003</v>
      </c>
      <c r="L32" s="7">
        <v>13383.6</v>
      </c>
      <c r="M32" s="7">
        <v>378246.9</v>
      </c>
      <c r="N32" s="7">
        <v>93.567891733341085</v>
      </c>
      <c r="O32" s="8"/>
      <c r="P32" s="8"/>
    </row>
    <row r="33" spans="1:16">
      <c r="B33" s="6" t="s">
        <v>29</v>
      </c>
      <c r="C33" s="7">
        <v>117639.3</v>
      </c>
      <c r="D33" s="7">
        <v>66306.95</v>
      </c>
      <c r="E33" s="7">
        <v>35</v>
      </c>
      <c r="F33" s="7">
        <v>66611.899999999994</v>
      </c>
      <c r="G33" s="7">
        <v>7704.1</v>
      </c>
      <c r="H33" s="7">
        <v>258297.25</v>
      </c>
      <c r="I33" s="7">
        <v>35296.1</v>
      </c>
      <c r="J33" s="7">
        <v>18.600000000000001</v>
      </c>
      <c r="K33" s="7">
        <v>72491.429999999993</v>
      </c>
      <c r="L33" s="7">
        <v>24013.5</v>
      </c>
      <c r="M33" s="7">
        <v>390116.88</v>
      </c>
      <c r="N33" s="7">
        <v>92.211375856212982</v>
      </c>
      <c r="O33" s="8"/>
      <c r="P33" s="8"/>
    </row>
    <row r="34" spans="1:16">
      <c r="B34" s="6" t="s">
        <v>30</v>
      </c>
      <c r="C34" s="7">
        <v>146646</v>
      </c>
      <c r="D34" s="7">
        <v>66145.8</v>
      </c>
      <c r="E34" s="7">
        <v>19.5</v>
      </c>
      <c r="F34" s="7">
        <v>67157.7</v>
      </c>
      <c r="G34" s="7">
        <v>4639.3</v>
      </c>
      <c r="H34" s="7">
        <v>284608.3</v>
      </c>
      <c r="I34" s="7">
        <v>34791.1</v>
      </c>
      <c r="J34" s="7">
        <v>29.9</v>
      </c>
      <c r="K34" s="7">
        <v>73875.600000000006</v>
      </c>
      <c r="L34" s="7">
        <v>20707.599999999999</v>
      </c>
      <c r="M34" s="7">
        <v>414012.5</v>
      </c>
      <c r="N34" s="7">
        <v>93.35481371731241</v>
      </c>
      <c r="O34" s="8"/>
      <c r="P34" s="8"/>
    </row>
    <row r="35" spans="1:16">
      <c r="A35" s="5"/>
      <c r="B35" s="6" t="s">
        <v>35</v>
      </c>
      <c r="C35" s="7">
        <v>110040.6</v>
      </c>
      <c r="D35" s="7">
        <v>70863.8</v>
      </c>
      <c r="E35" s="7">
        <v>259.89999999999998</v>
      </c>
      <c r="F35" s="7">
        <v>62454.8</v>
      </c>
      <c r="G35" s="7">
        <v>121.5</v>
      </c>
      <c r="H35" s="7">
        <v>243740.6</v>
      </c>
      <c r="I35" s="7">
        <v>40779.4</v>
      </c>
      <c r="J35" s="7">
        <v>25.3</v>
      </c>
      <c r="K35" s="7">
        <v>65509.9</v>
      </c>
      <c r="L35" s="7">
        <v>28846.1</v>
      </c>
      <c r="M35" s="7">
        <v>378901.3</v>
      </c>
      <c r="N35" s="7">
        <v>88.125916996827698</v>
      </c>
      <c r="O35" s="8"/>
      <c r="P35" s="8"/>
    </row>
    <row r="36" spans="1:16">
      <c r="B36" s="6" t="s">
        <v>20</v>
      </c>
      <c r="C36" s="7">
        <v>113900.3</v>
      </c>
      <c r="D36" s="7">
        <v>78338.3</v>
      </c>
      <c r="E36" s="7">
        <v>41.6</v>
      </c>
      <c r="F36" s="7">
        <v>62988.5</v>
      </c>
      <c r="G36" s="7">
        <v>108.9</v>
      </c>
      <c r="H36" s="7">
        <v>255377.6</v>
      </c>
      <c r="I36" s="7">
        <v>40985.699999999997</v>
      </c>
      <c r="J36" s="7">
        <v>24.8</v>
      </c>
      <c r="K36" s="7">
        <v>65571.5</v>
      </c>
      <c r="L36" s="7">
        <v>29628.2</v>
      </c>
      <c r="M36" s="7">
        <v>391587.8</v>
      </c>
      <c r="N36" s="7">
        <v>89.160747116685144</v>
      </c>
      <c r="O36" s="8"/>
      <c r="P36" s="8"/>
    </row>
    <row r="37" spans="1:16">
      <c r="B37" s="6" t="s">
        <v>21</v>
      </c>
      <c r="C37" s="7">
        <v>121764.2</v>
      </c>
      <c r="D37" s="7">
        <v>93918.399999999994</v>
      </c>
      <c r="E37" s="7">
        <v>41</v>
      </c>
      <c r="F37" s="7">
        <v>62089.8</v>
      </c>
      <c r="G37" s="7">
        <v>111.8</v>
      </c>
      <c r="H37" s="7">
        <v>277925.2</v>
      </c>
      <c r="I37" s="7">
        <v>40877.699999999997</v>
      </c>
      <c r="J37" s="7">
        <v>24.6</v>
      </c>
      <c r="K37" s="7">
        <v>61527.9</v>
      </c>
      <c r="L37" s="7">
        <v>36124.9</v>
      </c>
      <c r="M37" s="7">
        <v>416480.3</v>
      </c>
      <c r="N37" s="7">
        <v>90.185969386927283</v>
      </c>
      <c r="O37" s="8"/>
      <c r="P37" s="8"/>
    </row>
    <row r="38" spans="1:16">
      <c r="B38" s="6" t="s">
        <v>22</v>
      </c>
      <c r="C38" s="7">
        <v>152316.5</v>
      </c>
      <c r="D38" s="7">
        <v>81706.5</v>
      </c>
      <c r="E38" s="7">
        <v>373.4</v>
      </c>
      <c r="F38" s="7">
        <v>62645.4</v>
      </c>
      <c r="G38" s="7">
        <v>125.5</v>
      </c>
      <c r="H38" s="7">
        <v>297167.3</v>
      </c>
      <c r="I38" s="7">
        <v>40994.800000000003</v>
      </c>
      <c r="J38" s="7">
        <v>22.5</v>
      </c>
      <c r="K38" s="7">
        <v>52972</v>
      </c>
      <c r="L38" s="7">
        <v>33000.300000000003</v>
      </c>
      <c r="M38" s="7">
        <v>424156.9</v>
      </c>
      <c r="N38" s="7">
        <v>93.979079447625566</v>
      </c>
      <c r="O38" s="8"/>
      <c r="P38" s="8"/>
    </row>
    <row r="39" spans="1:16">
      <c r="B39" s="6" t="s">
        <v>23</v>
      </c>
      <c r="C39" s="7">
        <v>137654.9</v>
      </c>
      <c r="D39" s="7">
        <v>69539.5</v>
      </c>
      <c r="E39" s="7">
        <v>76.900000000000006</v>
      </c>
      <c r="F39" s="7">
        <v>60940.5</v>
      </c>
      <c r="G39" s="7">
        <v>146.30000000000001</v>
      </c>
      <c r="H39" s="7">
        <v>268358.09999999998</v>
      </c>
      <c r="I39" s="7">
        <v>41008.5</v>
      </c>
      <c r="J39" s="7">
        <v>21.9</v>
      </c>
      <c r="K39" s="7">
        <v>52092.6</v>
      </c>
      <c r="L39" s="7">
        <v>17943.900000000001</v>
      </c>
      <c r="M39" s="7">
        <v>379425</v>
      </c>
      <c r="N39" s="7">
        <v>92.319465591869104</v>
      </c>
      <c r="O39" s="8"/>
      <c r="P39" s="8"/>
    </row>
    <row r="40" spans="1:16">
      <c r="B40" s="6" t="s">
        <v>24</v>
      </c>
      <c r="C40" s="7">
        <v>140288.29999999999</v>
      </c>
      <c r="D40" s="7">
        <v>87721.7</v>
      </c>
      <c r="E40" s="7">
        <v>88.2</v>
      </c>
      <c r="F40" s="7">
        <v>60219.5</v>
      </c>
      <c r="G40" s="7">
        <v>100.9</v>
      </c>
      <c r="H40" s="7">
        <v>288418.59999999998</v>
      </c>
      <c r="I40" s="7">
        <v>40233.1</v>
      </c>
      <c r="J40" s="7">
        <v>18.899999999999999</v>
      </c>
      <c r="K40" s="7">
        <v>50728.1</v>
      </c>
      <c r="L40" s="7">
        <v>24865.9</v>
      </c>
      <c r="M40" s="7">
        <v>404264.6</v>
      </c>
      <c r="N40" s="7">
        <v>93.121226073036695</v>
      </c>
      <c r="O40" s="8"/>
      <c r="P40" s="8"/>
    </row>
    <row r="41" spans="1:16">
      <c r="B41" s="6" t="s">
        <v>25</v>
      </c>
      <c r="C41" s="7">
        <v>127563.8</v>
      </c>
      <c r="D41" s="7">
        <v>97441.4</v>
      </c>
      <c r="E41" s="7">
        <v>234.8</v>
      </c>
      <c r="F41" s="7">
        <v>60454.3</v>
      </c>
      <c r="G41" s="7">
        <v>134</v>
      </c>
      <c r="H41" s="7">
        <v>285828.3</v>
      </c>
      <c r="I41" s="7">
        <v>40922.9</v>
      </c>
      <c r="J41" s="7">
        <v>16.600000000000001</v>
      </c>
      <c r="K41" s="7">
        <v>56541.4</v>
      </c>
      <c r="L41" s="7">
        <v>25658.1</v>
      </c>
      <c r="M41" s="7">
        <v>408967.3</v>
      </c>
      <c r="N41" s="7">
        <v>90.996590990128254</v>
      </c>
      <c r="O41" s="8"/>
      <c r="P41" s="8"/>
    </row>
    <row r="42" spans="1:16">
      <c r="B42" s="6" t="s">
        <v>26</v>
      </c>
      <c r="C42" s="7">
        <v>147703.29999999999</v>
      </c>
      <c r="D42" s="7">
        <v>86563.4</v>
      </c>
      <c r="E42" s="7">
        <v>58.8</v>
      </c>
      <c r="F42" s="7">
        <v>61053.4</v>
      </c>
      <c r="G42" s="7">
        <v>111.7</v>
      </c>
      <c r="H42" s="7">
        <v>295490.59999999998</v>
      </c>
      <c r="I42" s="7">
        <v>41023.699999999997</v>
      </c>
      <c r="J42" s="7">
        <v>16.100000000000001</v>
      </c>
      <c r="K42" s="7">
        <v>54974.3</v>
      </c>
      <c r="L42" s="7">
        <v>29131.1</v>
      </c>
      <c r="M42" s="7">
        <v>420635.8</v>
      </c>
      <c r="N42" s="7">
        <v>92.389605760542295</v>
      </c>
      <c r="O42" s="8"/>
      <c r="P42" s="8"/>
    </row>
    <row r="43" spans="1:16">
      <c r="B43" s="6" t="s">
        <v>27</v>
      </c>
      <c r="C43" s="7">
        <v>138161.4</v>
      </c>
      <c r="D43" s="7">
        <v>102165.6</v>
      </c>
      <c r="E43" s="7">
        <v>58.5</v>
      </c>
      <c r="F43" s="7">
        <v>60705.7</v>
      </c>
      <c r="G43" s="7">
        <v>132.80000000000001</v>
      </c>
      <c r="H43" s="7">
        <v>301224</v>
      </c>
      <c r="I43" s="7">
        <v>40768.5</v>
      </c>
      <c r="J43" s="7">
        <v>15.9</v>
      </c>
      <c r="K43" s="7">
        <v>48012.5</v>
      </c>
      <c r="L43" s="7">
        <v>34031.300000000003</v>
      </c>
      <c r="M43" s="7">
        <v>424052.2</v>
      </c>
      <c r="N43" s="7">
        <v>94.703622030608329</v>
      </c>
      <c r="O43" s="8"/>
      <c r="P43" s="8"/>
    </row>
    <row r="44" spans="1:16">
      <c r="B44" s="6" t="s">
        <v>28</v>
      </c>
      <c r="C44" s="7">
        <v>147324.79999999999</v>
      </c>
      <c r="D44" s="7">
        <v>140628.70000000001</v>
      </c>
      <c r="E44" s="7">
        <v>426.7</v>
      </c>
      <c r="F44" s="7">
        <v>60873.2</v>
      </c>
      <c r="G44" s="7">
        <v>91.2</v>
      </c>
      <c r="H44" s="7">
        <v>349344.6</v>
      </c>
      <c r="I44" s="7">
        <v>40807.5</v>
      </c>
      <c r="J44" s="7">
        <v>13.8</v>
      </c>
      <c r="K44" s="7">
        <v>44588.800000000003</v>
      </c>
      <c r="L44" s="7">
        <v>24454.400000000001</v>
      </c>
      <c r="M44" s="7">
        <v>459209.1</v>
      </c>
      <c r="N44" s="7">
        <v>96.474690984868971</v>
      </c>
      <c r="O44" s="8"/>
      <c r="P44" s="8"/>
    </row>
    <row r="45" spans="1:16">
      <c r="B45" s="6" t="s">
        <v>29</v>
      </c>
      <c r="C45" s="7">
        <v>124055.25</v>
      </c>
      <c r="D45" s="7">
        <v>127389.7</v>
      </c>
      <c r="E45" s="7">
        <v>167.7</v>
      </c>
      <c r="F45" s="7">
        <v>60048.800000000003</v>
      </c>
      <c r="G45" s="7">
        <v>73.8</v>
      </c>
      <c r="H45" s="7">
        <v>311735.25</v>
      </c>
      <c r="I45" s="7">
        <v>41029</v>
      </c>
      <c r="J45" s="7">
        <v>8.9</v>
      </c>
      <c r="K45" s="7">
        <v>39030.9</v>
      </c>
      <c r="L45" s="7">
        <v>27040.15</v>
      </c>
      <c r="M45" s="7">
        <v>418844.2</v>
      </c>
      <c r="N45" s="7">
        <v>97.476884924742095</v>
      </c>
      <c r="O45" s="8"/>
      <c r="P45" s="8"/>
    </row>
    <row r="46" spans="1:16">
      <c r="B46" s="6" t="s">
        <v>30</v>
      </c>
      <c r="C46" s="7">
        <v>154872.6</v>
      </c>
      <c r="D46" s="7">
        <v>118930.7</v>
      </c>
      <c r="E46" s="7">
        <v>154.5</v>
      </c>
      <c r="F46" s="7">
        <v>60182.400000000001</v>
      </c>
      <c r="G46" s="7">
        <v>163.6</v>
      </c>
      <c r="H46" s="7">
        <v>334303.8</v>
      </c>
      <c r="I46" s="7">
        <v>39746.300000000003</v>
      </c>
      <c r="J46" s="7">
        <v>2469</v>
      </c>
      <c r="K46" s="7">
        <v>35388.699999999997</v>
      </c>
      <c r="L46" s="7">
        <v>28689.1</v>
      </c>
      <c r="M46" s="7">
        <v>440596.9</v>
      </c>
      <c r="N46" s="7">
        <v>99.322068482901912</v>
      </c>
      <c r="O46" s="8"/>
      <c r="P46" s="8"/>
    </row>
    <row r="47" spans="1:16">
      <c r="A47" s="9"/>
      <c r="B47" s="6" t="s">
        <v>36</v>
      </c>
      <c r="C47" s="7">
        <v>137409.89000000001</v>
      </c>
      <c r="D47" s="7">
        <v>135857.20000000001</v>
      </c>
      <c r="E47" s="7">
        <v>452.1</v>
      </c>
      <c r="F47" s="7">
        <v>61107.6</v>
      </c>
      <c r="G47" s="7">
        <v>118.3</v>
      </c>
      <c r="H47" s="7">
        <v>334945.09000000003</v>
      </c>
      <c r="I47" s="7">
        <v>49318.2</v>
      </c>
      <c r="J47" s="7">
        <v>2466.8000000000002</v>
      </c>
      <c r="K47" s="7">
        <v>18484.7</v>
      </c>
      <c r="L47" s="7">
        <v>30136.11</v>
      </c>
      <c r="M47" s="7">
        <v>435350.8</v>
      </c>
      <c r="N47" s="7">
        <v>102.74704438786463</v>
      </c>
      <c r="O47" s="8"/>
      <c r="P47" s="8"/>
    </row>
    <row r="48" spans="1:16">
      <c r="B48" s="6" t="s">
        <v>20</v>
      </c>
      <c r="C48" s="7">
        <v>152010.5</v>
      </c>
      <c r="D48" s="7">
        <v>146085.70000000001</v>
      </c>
      <c r="E48" s="7">
        <v>1940.9</v>
      </c>
      <c r="F48" s="7">
        <v>60822.400000000001</v>
      </c>
      <c r="G48" s="7">
        <v>147.69999999999999</v>
      </c>
      <c r="H48" s="7">
        <v>361007.2</v>
      </c>
      <c r="I48" s="7">
        <v>49232.9</v>
      </c>
      <c r="J48" s="7">
        <v>2466.1999999999998</v>
      </c>
      <c r="K48" s="7">
        <v>13683.3</v>
      </c>
      <c r="L48" s="7">
        <v>27591.599999999919</v>
      </c>
      <c r="M48" s="7">
        <v>453981.1</v>
      </c>
      <c r="N48" s="7">
        <v>103.71522951636342</v>
      </c>
      <c r="O48" s="8"/>
      <c r="P48" s="8"/>
    </row>
    <row r="49" spans="1:16">
      <c r="B49" s="6" t="s">
        <v>21</v>
      </c>
      <c r="C49" s="7">
        <v>135064</v>
      </c>
      <c r="D49" s="7">
        <v>159649.9</v>
      </c>
      <c r="E49" s="7">
        <v>165.6</v>
      </c>
      <c r="F49" s="7">
        <v>61232</v>
      </c>
      <c r="G49" s="7">
        <v>79.900000000000006</v>
      </c>
      <c r="H49" s="7">
        <v>356191.4</v>
      </c>
      <c r="I49" s="7">
        <v>49401.9</v>
      </c>
      <c r="J49" s="7">
        <v>2466.1999999999998</v>
      </c>
      <c r="K49" s="7">
        <v>31752.799999999999</v>
      </c>
      <c r="L49" s="7">
        <v>17396.7</v>
      </c>
      <c r="M49" s="7">
        <v>457209.8</v>
      </c>
      <c r="N49" s="7">
        <v>98.991303729160819</v>
      </c>
      <c r="O49" s="8"/>
      <c r="P49" s="8"/>
    </row>
    <row r="50" spans="1:16">
      <c r="B50" s="6" t="s">
        <v>22</v>
      </c>
      <c r="C50" s="7">
        <v>130957</v>
      </c>
      <c r="D50" s="7">
        <v>167596.1</v>
      </c>
      <c r="E50" s="7">
        <v>471</v>
      </c>
      <c r="F50" s="7">
        <v>62994</v>
      </c>
      <c r="G50" s="7">
        <v>108.5</v>
      </c>
      <c r="H50" s="7">
        <v>362126.6</v>
      </c>
      <c r="I50" s="7">
        <v>49385</v>
      </c>
      <c r="J50" s="7">
        <v>2466.1999999999998</v>
      </c>
      <c r="K50" s="7">
        <v>34471.800000000003</v>
      </c>
      <c r="L50" s="7">
        <v>15609.3</v>
      </c>
      <c r="M50" s="7">
        <v>464058.9</v>
      </c>
      <c r="N50" s="7">
        <v>99.391672133127301</v>
      </c>
      <c r="O50" s="8"/>
      <c r="P50" s="8"/>
    </row>
    <row r="51" spans="1:16">
      <c r="B51" s="6" t="s">
        <v>23</v>
      </c>
      <c r="C51" s="7">
        <v>99912.7</v>
      </c>
      <c r="D51" s="7">
        <v>163552.70000000001</v>
      </c>
      <c r="E51" s="7">
        <v>228.2</v>
      </c>
      <c r="F51" s="7">
        <v>63838.400000000001</v>
      </c>
      <c r="G51" s="7">
        <v>77.099999999999994</v>
      </c>
      <c r="H51" s="7">
        <v>327609.09999999998</v>
      </c>
      <c r="I51" s="7">
        <v>49145.599999999999</v>
      </c>
      <c r="J51" s="7">
        <v>2463.9</v>
      </c>
      <c r="K51" s="7">
        <v>34157.599999999999</v>
      </c>
      <c r="L51" s="7">
        <v>15560.8</v>
      </c>
      <c r="M51" s="7">
        <v>428937</v>
      </c>
      <c r="N51" s="7">
        <v>100.52683065136263</v>
      </c>
      <c r="O51" s="8"/>
      <c r="P51" s="8"/>
    </row>
    <row r="52" spans="1:16">
      <c r="B52" s="6" t="s">
        <v>31</v>
      </c>
      <c r="C52" s="7">
        <v>146437.70000000001</v>
      </c>
      <c r="D52" s="7">
        <v>162121.4</v>
      </c>
      <c r="E52" s="7">
        <v>213.4</v>
      </c>
      <c r="F52" s="7">
        <v>63802.1</v>
      </c>
      <c r="G52" s="7">
        <v>67</v>
      </c>
      <c r="H52" s="7">
        <v>372641.6</v>
      </c>
      <c r="I52" s="7">
        <v>48956.3</v>
      </c>
      <c r="J52" s="7">
        <v>2443.9</v>
      </c>
      <c r="K52" s="7">
        <v>34604.400000000001</v>
      </c>
      <c r="L52" s="7">
        <v>15253.5</v>
      </c>
      <c r="M52" s="7">
        <v>473899.7</v>
      </c>
      <c r="N52" s="7">
        <v>101.3255689885922</v>
      </c>
      <c r="O52" s="8"/>
      <c r="P52" s="8"/>
    </row>
    <row r="53" spans="1:16">
      <c r="B53" s="6" t="s">
        <v>32</v>
      </c>
      <c r="C53" s="7">
        <v>115343</v>
      </c>
      <c r="D53" s="7">
        <v>164710.79999999999</v>
      </c>
      <c r="E53" s="7">
        <v>522.6</v>
      </c>
      <c r="F53" s="7">
        <v>64311.1</v>
      </c>
      <c r="G53" s="7">
        <v>108.5</v>
      </c>
      <c r="H53" s="7">
        <v>344996</v>
      </c>
      <c r="I53" s="7">
        <v>49365.2</v>
      </c>
      <c r="J53" s="7">
        <v>2274.4</v>
      </c>
      <c r="K53" s="7">
        <v>33568.9</v>
      </c>
      <c r="L53" s="7">
        <v>14836.9</v>
      </c>
      <c r="M53" s="7">
        <v>445041.4</v>
      </c>
      <c r="N53" s="7">
        <v>101.53938434633044</v>
      </c>
      <c r="O53" s="8"/>
      <c r="P53" s="8"/>
    </row>
    <row r="54" spans="1:16">
      <c r="B54" s="6" t="s">
        <v>26</v>
      </c>
      <c r="C54" s="7">
        <v>146842.1</v>
      </c>
      <c r="D54" s="7">
        <v>165073.47</v>
      </c>
      <c r="E54" s="7">
        <v>315.2</v>
      </c>
      <c r="F54" s="7">
        <v>63450.9</v>
      </c>
      <c r="G54" s="7">
        <v>141.80000000000001</v>
      </c>
      <c r="H54" s="7">
        <v>375823.47</v>
      </c>
      <c r="I54" s="7">
        <v>49422.9</v>
      </c>
      <c r="J54" s="7">
        <v>2274.4</v>
      </c>
      <c r="K54" s="7">
        <v>38517.57</v>
      </c>
      <c r="L54" s="7">
        <v>15009.700999999943</v>
      </c>
      <c r="M54" s="7">
        <v>481048</v>
      </c>
      <c r="N54" s="7">
        <v>101.65816619796291</v>
      </c>
      <c r="O54" s="8"/>
      <c r="P54" s="8"/>
    </row>
    <row r="55" spans="1:16">
      <c r="B55" s="6" t="s">
        <v>27</v>
      </c>
      <c r="C55" s="7">
        <v>101439.9</v>
      </c>
      <c r="D55" s="7">
        <v>159112.29999999999</v>
      </c>
      <c r="E55" s="7">
        <v>316.3</v>
      </c>
      <c r="F55" s="7">
        <v>63681</v>
      </c>
      <c r="G55" s="7">
        <v>79.8</v>
      </c>
      <c r="H55" s="7">
        <v>324629.3</v>
      </c>
      <c r="I55" s="7">
        <v>49319.8</v>
      </c>
      <c r="J55" s="7">
        <v>2580.8000000000002</v>
      </c>
      <c r="K55" s="7">
        <v>50826.3</v>
      </c>
      <c r="L55" s="7">
        <v>19939.400000000001</v>
      </c>
      <c r="M55" s="7">
        <v>447295.6</v>
      </c>
      <c r="N55" s="7">
        <v>95.531692117904782</v>
      </c>
      <c r="O55" s="8"/>
      <c r="P55" s="8"/>
    </row>
    <row r="56" spans="1:16">
      <c r="B56" s="6" t="s">
        <v>28</v>
      </c>
      <c r="C56" s="7">
        <v>125908</v>
      </c>
      <c r="D56" s="7">
        <v>167085.1</v>
      </c>
      <c r="E56" s="7">
        <v>486.5</v>
      </c>
      <c r="F56" s="7">
        <v>66126.100000000006</v>
      </c>
      <c r="G56" s="7">
        <v>148.5</v>
      </c>
      <c r="H56" s="7">
        <v>359754.2</v>
      </c>
      <c r="I56" s="7">
        <v>49426</v>
      </c>
      <c r="J56" s="7">
        <v>2573.1</v>
      </c>
      <c r="K56" s="7">
        <v>56457.3</v>
      </c>
      <c r="L56" s="7">
        <v>20664.600000000093</v>
      </c>
      <c r="M56" s="7">
        <v>488875.2</v>
      </c>
      <c r="N56" s="7">
        <v>96.82803407338065</v>
      </c>
      <c r="O56" s="8"/>
      <c r="P56" s="8"/>
    </row>
    <row r="57" spans="1:16">
      <c r="B57" s="6" t="s">
        <v>29</v>
      </c>
      <c r="C57" s="7">
        <v>111020.28</v>
      </c>
      <c r="D57" s="7">
        <v>183087.77</v>
      </c>
      <c r="E57" s="7">
        <v>308.89999999999998</v>
      </c>
      <c r="F57" s="7">
        <v>67340.800000000003</v>
      </c>
      <c r="G57" s="7">
        <v>87.55</v>
      </c>
      <c r="H57" s="7">
        <v>361845.3</v>
      </c>
      <c r="I57" s="7">
        <v>49396.1</v>
      </c>
      <c r="J57" s="7">
        <v>2573.12</v>
      </c>
      <c r="K57" s="7">
        <v>54427.12</v>
      </c>
      <c r="L57" s="7">
        <v>21026.85</v>
      </c>
      <c r="M57" s="7">
        <v>489268.49</v>
      </c>
      <c r="N57" s="7">
        <v>100.06881981280513</v>
      </c>
      <c r="O57" s="8"/>
      <c r="P57" s="8"/>
    </row>
    <row r="58" spans="1:16">
      <c r="A58" s="9"/>
      <c r="B58" s="6" t="s">
        <v>30</v>
      </c>
      <c r="C58" s="7">
        <v>117506.92</v>
      </c>
      <c r="D58" s="7">
        <v>175625.46</v>
      </c>
      <c r="E58" s="7">
        <v>291.7</v>
      </c>
      <c r="F58" s="7">
        <v>66984.44</v>
      </c>
      <c r="G58" s="7">
        <v>155.84</v>
      </c>
      <c r="H58" s="7">
        <v>360564.32</v>
      </c>
      <c r="I58" s="7">
        <v>49015.4</v>
      </c>
      <c r="J58" s="7">
        <v>2487.44</v>
      </c>
      <c r="K58" s="7">
        <v>65275.1</v>
      </c>
      <c r="L58" s="7">
        <v>15507.999999999942</v>
      </c>
      <c r="M58" s="7">
        <v>492850.3</v>
      </c>
      <c r="N58" s="7">
        <v>96.945839340169627</v>
      </c>
      <c r="O58" s="8"/>
      <c r="P58" s="8"/>
    </row>
    <row r="59" spans="1:16">
      <c r="A59" s="9"/>
      <c r="B59" s="6" t="s">
        <v>37</v>
      </c>
      <c r="C59" s="7">
        <v>113321.2</v>
      </c>
      <c r="D59" s="7">
        <v>177564.9</v>
      </c>
      <c r="E59" s="7">
        <v>453.6</v>
      </c>
      <c r="F59" s="7">
        <v>66960.460000000006</v>
      </c>
      <c r="G59" s="7">
        <v>103.2</v>
      </c>
      <c r="H59" s="7">
        <v>358403.36</v>
      </c>
      <c r="I59" s="7">
        <v>61875.6</v>
      </c>
      <c r="J59" s="7">
        <v>2487.1</v>
      </c>
      <c r="K59" s="7">
        <v>47509.7</v>
      </c>
      <c r="L59" s="7">
        <v>27028.84</v>
      </c>
      <c r="M59" s="7">
        <v>497304.5</v>
      </c>
      <c r="N59" s="7">
        <v>98.57</v>
      </c>
      <c r="O59" s="8"/>
      <c r="P59" s="8"/>
    </row>
    <row r="60" spans="1:16">
      <c r="B60" s="6" t="s">
        <v>20</v>
      </c>
      <c r="C60" s="7">
        <v>135768.79999999999</v>
      </c>
      <c r="D60" s="7">
        <v>179722.12</v>
      </c>
      <c r="E60" s="7">
        <v>302.45</v>
      </c>
      <c r="F60" s="7">
        <v>67646.25</v>
      </c>
      <c r="G60" s="7">
        <v>118.51</v>
      </c>
      <c r="H60" s="7">
        <v>383558.13</v>
      </c>
      <c r="I60" s="7">
        <v>61908.5</v>
      </c>
      <c r="J60" s="7">
        <v>2486.8000000000002</v>
      </c>
      <c r="K60" s="7">
        <v>43609.25</v>
      </c>
      <c r="L60" s="7">
        <v>22185.64</v>
      </c>
      <c r="M60" s="7">
        <v>513748.32</v>
      </c>
      <c r="N60" s="7">
        <v>98.764001988576382</v>
      </c>
      <c r="O60" s="8"/>
      <c r="P60" s="8"/>
    </row>
    <row r="61" spans="1:16">
      <c r="B61" s="6" t="s">
        <v>21</v>
      </c>
      <c r="C61" s="7">
        <v>146211.94</v>
      </c>
      <c r="D61" s="7">
        <v>180517.96</v>
      </c>
      <c r="E61" s="7">
        <v>305.3</v>
      </c>
      <c r="F61" s="7">
        <v>68302.899999999994</v>
      </c>
      <c r="G61" s="7">
        <v>133.6</v>
      </c>
      <c r="H61" s="7">
        <v>395471.7</v>
      </c>
      <c r="I61" s="7">
        <v>61616.5</v>
      </c>
      <c r="J61" s="7">
        <v>2486.34</v>
      </c>
      <c r="K61" s="7">
        <v>40156.949999999997</v>
      </c>
      <c r="L61" s="7">
        <v>14978.83</v>
      </c>
      <c r="M61" s="7">
        <v>514710.32</v>
      </c>
      <c r="N61" s="7">
        <v>101.53380939109884</v>
      </c>
      <c r="O61" s="8"/>
      <c r="P61" s="8"/>
    </row>
    <row r="62" spans="1:16">
      <c r="B62" s="6" t="s">
        <v>22</v>
      </c>
      <c r="C62" s="7">
        <v>174084.08</v>
      </c>
      <c r="D62" s="7">
        <v>185814.59</v>
      </c>
      <c r="E62" s="7">
        <v>309.88</v>
      </c>
      <c r="F62" s="7">
        <v>69437.52</v>
      </c>
      <c r="G62" s="7">
        <v>256.19</v>
      </c>
      <c r="H62" s="7">
        <v>429902.26</v>
      </c>
      <c r="I62" s="7">
        <v>61886.6</v>
      </c>
      <c r="J62" s="7">
        <v>2492.23</v>
      </c>
      <c r="K62" s="7">
        <v>30325.07</v>
      </c>
      <c r="L62" s="7">
        <v>30788.990000000107</v>
      </c>
      <c r="M62" s="7">
        <v>555395.15</v>
      </c>
      <c r="N62" s="7">
        <v>104.56634625605072</v>
      </c>
      <c r="O62" s="8"/>
      <c r="P62" s="8"/>
    </row>
    <row r="63" spans="1:16">
      <c r="B63" s="6" t="s">
        <v>23</v>
      </c>
      <c r="C63" s="7">
        <v>129490.1</v>
      </c>
      <c r="D63" s="7">
        <v>188496.23</v>
      </c>
      <c r="E63" s="7">
        <v>153.19</v>
      </c>
      <c r="F63" s="7">
        <v>69265.58</v>
      </c>
      <c r="G63" s="7">
        <v>152.9</v>
      </c>
      <c r="H63" s="7">
        <v>387558</v>
      </c>
      <c r="I63" s="7">
        <v>61917.599999999999</v>
      </c>
      <c r="J63" s="7">
        <v>2551.52</v>
      </c>
      <c r="K63" s="7">
        <v>28443.599999999999</v>
      </c>
      <c r="L63" s="7">
        <v>20232.150000000001</v>
      </c>
      <c r="M63" s="7">
        <v>500702.87</v>
      </c>
      <c r="N63" s="7">
        <v>105.67237490208706</v>
      </c>
      <c r="O63" s="8"/>
      <c r="P63" s="8"/>
    </row>
    <row r="64" spans="1:16">
      <c r="B64" s="6" t="s">
        <v>31</v>
      </c>
      <c r="C64" s="7">
        <v>165750</v>
      </c>
      <c r="D64" s="7">
        <v>191097</v>
      </c>
      <c r="E64" s="7">
        <v>138.19999999999999</v>
      </c>
      <c r="F64" s="7">
        <v>69805.5</v>
      </c>
      <c r="G64" s="7">
        <v>227.7</v>
      </c>
      <c r="H64" s="7">
        <f>C64+D64+E64+F64+G64</f>
        <v>427018.4</v>
      </c>
      <c r="I64" s="7">
        <v>61098.5</v>
      </c>
      <c r="J64" s="7">
        <v>2551</v>
      </c>
      <c r="K64" s="7">
        <v>40173.72</v>
      </c>
      <c r="L64" s="7">
        <v>13707.09</v>
      </c>
      <c r="M64" s="7">
        <v>544548.69999999995</v>
      </c>
      <c r="N64" s="7">
        <v>102.98674745496226</v>
      </c>
      <c r="O64" s="8"/>
      <c r="P64" s="8"/>
    </row>
    <row r="65" spans="2:16">
      <c r="B65" s="6" t="s">
        <v>32</v>
      </c>
      <c r="C65" s="7">
        <v>126757</v>
      </c>
      <c r="D65" s="7">
        <v>193876</v>
      </c>
      <c r="E65" s="7">
        <v>140.08000000000001</v>
      </c>
      <c r="F65" s="7">
        <v>70744.320000000007</v>
      </c>
      <c r="G65" s="7">
        <v>155.83000000000001</v>
      </c>
      <c r="H65" s="7">
        <f>C65+D65+E65+F65+G65</f>
        <v>391673.23000000004</v>
      </c>
      <c r="I65" s="7">
        <v>61921.9</v>
      </c>
      <c r="J65" s="7">
        <v>2310.3000000000002</v>
      </c>
      <c r="K65" s="7">
        <v>47568.4</v>
      </c>
      <c r="L65" s="7">
        <v>21892.769999999902</v>
      </c>
      <c r="M65" s="7">
        <v>525366.6</v>
      </c>
      <c r="N65" s="7">
        <v>102.52126898962011</v>
      </c>
      <c r="O65" s="8"/>
      <c r="P65" s="8"/>
    </row>
    <row r="66" spans="2:16">
      <c r="B66" s="6" t="s">
        <v>26</v>
      </c>
      <c r="C66" s="7">
        <v>155491.29999999999</v>
      </c>
      <c r="D66" s="7">
        <v>180651.66</v>
      </c>
      <c r="E66" s="7">
        <v>57.6</v>
      </c>
      <c r="F66" s="7">
        <v>71631.474000000002</v>
      </c>
      <c r="G66" s="7">
        <v>113.72</v>
      </c>
      <c r="H66" s="7">
        <v>407945.7539999999</v>
      </c>
      <c r="I66" s="7">
        <v>61941.9</v>
      </c>
      <c r="J66" s="7">
        <v>2310.3000000000002</v>
      </c>
      <c r="K66" s="7">
        <v>66501.16</v>
      </c>
      <c r="L66" s="7">
        <v>14593.08600000001</v>
      </c>
      <c r="M66" s="7">
        <v>553292.15</v>
      </c>
      <c r="N66" s="7">
        <v>98.635952730461113</v>
      </c>
      <c r="O66" s="8"/>
      <c r="P66" s="8"/>
    </row>
    <row r="67" spans="2:16">
      <c r="B67" s="6" t="s">
        <v>27</v>
      </c>
      <c r="C67" s="7">
        <v>130229</v>
      </c>
      <c r="D67" s="7">
        <v>179456</v>
      </c>
      <c r="E67" s="7">
        <v>58.7</v>
      </c>
      <c r="F67" s="7">
        <v>73020.490000000005</v>
      </c>
      <c r="G67" s="7">
        <v>59.564999999999998</v>
      </c>
      <c r="H67" s="7">
        <v>382824.68200000003</v>
      </c>
      <c r="I67" s="7">
        <v>61838.5</v>
      </c>
      <c r="J67" s="7">
        <v>2318</v>
      </c>
      <c r="K67" s="7">
        <v>75151.11</v>
      </c>
      <c r="L67" s="7">
        <v>15498.407999999938</v>
      </c>
      <c r="M67" s="7">
        <v>537630.74</v>
      </c>
      <c r="N67" s="7">
        <v>98.205377044187699</v>
      </c>
      <c r="O67" s="8"/>
      <c r="P67" s="8"/>
    </row>
    <row r="68" spans="2:16">
      <c r="B68" s="6" t="s">
        <v>28</v>
      </c>
      <c r="C68" s="7">
        <v>217288.62</v>
      </c>
      <c r="D68" s="7">
        <v>174083.49</v>
      </c>
      <c r="E68" s="7">
        <v>933.9</v>
      </c>
      <c r="F68" s="7">
        <v>72401.63</v>
      </c>
      <c r="G68" s="7">
        <v>185.57</v>
      </c>
      <c r="H68" s="7">
        <v>464893.21</v>
      </c>
      <c r="I68" s="7">
        <v>61931.6</v>
      </c>
      <c r="J68" s="7">
        <v>2350.4899999999998</v>
      </c>
      <c r="K68" s="7">
        <f>41038.8-27063-1622</f>
        <v>12353.800000000003</v>
      </c>
      <c r="L68" s="7">
        <v>41329.899999999907</v>
      </c>
      <c r="M68" s="7">
        <v>582859.04</v>
      </c>
      <c r="N68" s="7">
        <v>114.22736491753409</v>
      </c>
      <c r="O68" s="8"/>
      <c r="P68" s="8"/>
    </row>
    <row r="69" spans="2:16">
      <c r="B69" s="6" t="s">
        <v>29</v>
      </c>
      <c r="C69" s="7">
        <f>156384.2+13459.5</f>
        <v>169843.7</v>
      </c>
      <c r="D69" s="7">
        <v>190251.7</v>
      </c>
      <c r="E69" s="7">
        <v>773.8</v>
      </c>
      <c r="F69" s="7">
        <v>72641.399999999994</v>
      </c>
      <c r="G69" s="7">
        <v>79</v>
      </c>
      <c r="H69" s="7">
        <f>SUM(C69:G69)</f>
        <v>433589.6</v>
      </c>
      <c r="I69" s="7">
        <v>61618.3</v>
      </c>
      <c r="J69" s="7">
        <v>2350.4</v>
      </c>
      <c r="K69" s="7">
        <f>41158.7-6772-1280.5</f>
        <v>33106.199999999997</v>
      </c>
      <c r="L69" s="7">
        <v>20788</v>
      </c>
      <c r="M69" s="7">
        <v>551452.5</v>
      </c>
      <c r="N69" s="7">
        <v>110.04261969642634</v>
      </c>
      <c r="O69" s="8"/>
      <c r="P69" s="8"/>
    </row>
    <row r="70" spans="2:16">
      <c r="B70" s="6" t="s">
        <v>30</v>
      </c>
      <c r="C70" s="7">
        <f>160051.979+13991.886</f>
        <v>174043.86499999999</v>
      </c>
      <c r="D70" s="7">
        <v>194106.51500000001</v>
      </c>
      <c r="E70" s="7">
        <v>740.17200000000003</v>
      </c>
      <c r="F70" s="7">
        <f>71023.774+135.516</f>
        <v>71159.290000000008</v>
      </c>
      <c r="G70" s="7">
        <v>277.14499999999998</v>
      </c>
      <c r="H70" s="7">
        <f>SUM(C70:G70)</f>
        <v>440326.98700000008</v>
      </c>
      <c r="I70" s="7">
        <v>60679.199999999997</v>
      </c>
      <c r="J70" s="7">
        <v>2093.6509999999998</v>
      </c>
      <c r="K70" s="7">
        <f>43612.2-18-1780.965</f>
        <v>41813.235000000001</v>
      </c>
      <c r="L70" s="7">
        <v>17022.297999999952</v>
      </c>
      <c r="M70" s="7">
        <v>561935.37100000004</v>
      </c>
      <c r="N70" s="7">
        <v>106.55419629294127</v>
      </c>
      <c r="O70" s="8"/>
      <c r="P70" s="8"/>
    </row>
    <row r="71" spans="2:16">
      <c r="B71" s="6" t="s">
        <v>45</v>
      </c>
      <c r="C71" s="7">
        <v>186898.41200000001</v>
      </c>
      <c r="D71" s="7">
        <v>194568.394</v>
      </c>
      <c r="E71" s="7">
        <v>742.1</v>
      </c>
      <c r="F71" s="7">
        <v>71342.399999999994</v>
      </c>
      <c r="G71" s="7">
        <v>160.304</v>
      </c>
      <c r="H71" s="7">
        <v>453711.61</v>
      </c>
      <c r="I71" s="7">
        <v>76957.2</v>
      </c>
      <c r="J71" s="7">
        <v>2092.9189999999999</v>
      </c>
      <c r="K71" s="7">
        <v>13496.6</v>
      </c>
      <c r="L71" s="7">
        <v>30792.605000000098</v>
      </c>
      <c r="M71" s="7">
        <v>577050.93400000001</v>
      </c>
      <c r="N71" s="7">
        <v>110.18520695200593</v>
      </c>
      <c r="O71" s="8"/>
      <c r="P71" s="8"/>
    </row>
    <row r="72" spans="2:16">
      <c r="B72" s="6" t="s">
        <v>20</v>
      </c>
      <c r="C72" s="7">
        <v>197685.05500000002</v>
      </c>
      <c r="D72" s="7">
        <v>240962.07699999999</v>
      </c>
      <c r="E72" s="7">
        <v>612.14400000000001</v>
      </c>
      <c r="F72" s="7">
        <v>71949.146999999997</v>
      </c>
      <c r="G72" s="7">
        <v>149.387</v>
      </c>
      <c r="H72" s="7">
        <v>511357.81</v>
      </c>
      <c r="I72" s="7">
        <v>76829.2</v>
      </c>
      <c r="J72" s="7">
        <v>2092.8580000000002</v>
      </c>
      <c r="K72" s="7">
        <v>10389.799999999999</v>
      </c>
      <c r="L72" s="7">
        <v>20781.32500000007</v>
      </c>
      <c r="M72" s="7">
        <v>621450.99300000002</v>
      </c>
      <c r="N72" s="7">
        <v>111.0302583176618</v>
      </c>
      <c r="O72" s="8"/>
      <c r="P72" s="8"/>
    </row>
    <row r="73" spans="2:16">
      <c r="B73" s="6" t="s">
        <v>21</v>
      </c>
      <c r="C73" s="7">
        <v>189794.96400000001</v>
      </c>
      <c r="D73" s="7">
        <v>217065</v>
      </c>
      <c r="E73" s="7">
        <v>624.79999999999995</v>
      </c>
      <c r="F73" s="7">
        <v>73437.327000000005</v>
      </c>
      <c r="G73" s="7">
        <v>200.536</v>
      </c>
      <c r="H73" s="7">
        <v>481122.62700000004</v>
      </c>
      <c r="I73" s="7">
        <v>76946.2</v>
      </c>
      <c r="J73" s="7">
        <v>2092.8580000000002</v>
      </c>
      <c r="K73" s="7">
        <v>5014</v>
      </c>
      <c r="L73" s="7">
        <v>24263.671999999904</v>
      </c>
      <c r="M73" s="7">
        <v>589439.35699999996</v>
      </c>
      <c r="N73" s="7">
        <v>111.86908567548477</v>
      </c>
      <c r="O73" s="8"/>
      <c r="P73" s="8"/>
    </row>
    <row r="74" spans="2:16">
      <c r="B74" s="6" t="s">
        <v>22</v>
      </c>
      <c r="C74" s="7">
        <v>170485.182</v>
      </c>
      <c r="D74" s="7">
        <v>232448.01500000001</v>
      </c>
      <c r="E74" s="7">
        <v>616.46400000000006</v>
      </c>
      <c r="F74" s="7">
        <v>72560.490000000005</v>
      </c>
      <c r="G74" s="7">
        <v>183.126</v>
      </c>
      <c r="H74" s="7">
        <v>476293.277</v>
      </c>
      <c r="I74" s="7">
        <v>76922.2</v>
      </c>
      <c r="J74" s="7">
        <v>2092.8580000000002</v>
      </c>
      <c r="K74" s="7">
        <v>9952.5</v>
      </c>
      <c r="L74" s="7">
        <v>19837.10400000005</v>
      </c>
      <c r="M74" s="7">
        <v>585097.93900000001</v>
      </c>
      <c r="N74" s="7">
        <v>109.58656863023835</v>
      </c>
      <c r="O74" s="8"/>
      <c r="P74" s="8"/>
    </row>
    <row r="75" spans="2:16">
      <c r="B75" s="6" t="s">
        <v>23</v>
      </c>
      <c r="C75" s="7">
        <v>169882.69499999998</v>
      </c>
      <c r="D75" s="7">
        <v>213297.80499999999</v>
      </c>
      <c r="E75" s="7">
        <v>504.75099999999998</v>
      </c>
      <c r="F75" s="7">
        <v>72402.684000000008</v>
      </c>
      <c r="G75" s="7">
        <v>145.15799999999999</v>
      </c>
      <c r="H75" s="7">
        <v>456233.09299999999</v>
      </c>
      <c r="I75" s="7">
        <v>76640.7</v>
      </c>
      <c r="J75" s="7">
        <v>2092.8580000000002</v>
      </c>
      <c r="K75" s="7">
        <v>9634.5</v>
      </c>
      <c r="L75" s="7">
        <v>19914.298000000068</v>
      </c>
      <c r="M75" s="7">
        <v>564515.44900000002</v>
      </c>
      <c r="N75" s="7">
        <v>110.0939973102189</v>
      </c>
      <c r="O75" s="8"/>
      <c r="P75" s="8"/>
    </row>
    <row r="76" spans="2:16">
      <c r="B76" s="6" t="s">
        <v>31</v>
      </c>
      <c r="C76" s="7">
        <v>210332.633</v>
      </c>
      <c r="D76" s="7">
        <v>215203.37100000001</v>
      </c>
      <c r="E76" s="7">
        <v>490.90899999999999</v>
      </c>
      <c r="F76" s="7">
        <v>72865.748000000007</v>
      </c>
      <c r="G76" s="7">
        <v>106.541</v>
      </c>
      <c r="H76" s="7">
        <v>498999.20200000005</v>
      </c>
      <c r="I76" s="7">
        <v>75913</v>
      </c>
      <c r="J76" s="7">
        <v>2091.8470000000002</v>
      </c>
      <c r="K76" s="7">
        <v>143.19999999999999</v>
      </c>
      <c r="L76" s="7">
        <v>21091.63</v>
      </c>
      <c r="M76" s="7">
        <v>598238.87800000003</v>
      </c>
      <c r="N76" s="7">
        <v>112.70598333171155</v>
      </c>
      <c r="O76" s="8"/>
      <c r="P76" s="8"/>
    </row>
    <row r="77" spans="2:16">
      <c r="B77" s="6" t="s">
        <v>32</v>
      </c>
      <c r="C77" s="7">
        <v>221167.25</v>
      </c>
      <c r="D77" s="7">
        <v>226868.06</v>
      </c>
      <c r="E77" s="7">
        <v>486.36599999999999</v>
      </c>
      <c r="F77" s="7">
        <v>72191.448000000004</v>
      </c>
      <c r="G77" s="7">
        <v>142.471</v>
      </c>
      <c r="H77" s="7">
        <v>520855.59499999997</v>
      </c>
      <c r="I77" s="7">
        <v>76588.5</v>
      </c>
      <c r="J77" s="7">
        <v>1847.145</v>
      </c>
      <c r="K77" s="7">
        <v>1447.6</v>
      </c>
      <c r="L77" s="7">
        <v>16500.363000000012</v>
      </c>
      <c r="M77" s="7">
        <v>617239.20299999998</v>
      </c>
      <c r="N77" s="7">
        <v>111.26739565919928</v>
      </c>
      <c r="O77" s="8"/>
      <c r="P77" s="8"/>
    </row>
    <row r="78" spans="2:16">
      <c r="B78" s="6" t="s">
        <v>26</v>
      </c>
      <c r="C78" s="7">
        <v>289208.76</v>
      </c>
      <c r="D78" s="7">
        <v>177730.005</v>
      </c>
      <c r="E78" s="7">
        <v>367.34500000000003</v>
      </c>
      <c r="F78" s="7">
        <v>70118.433000000005</v>
      </c>
      <c r="G78" s="7">
        <v>129.268</v>
      </c>
      <c r="H78" s="7">
        <v>537553.81099999999</v>
      </c>
      <c r="I78" s="7">
        <v>76717.8</v>
      </c>
      <c r="J78" s="7">
        <v>1847.0840000000001</v>
      </c>
      <c r="K78" s="7">
        <v>389.1</v>
      </c>
      <c r="L78" s="7">
        <v>15526.133999999962</v>
      </c>
      <c r="M78" s="7">
        <v>632033.929</v>
      </c>
      <c r="N78" s="7">
        <v>108.88184595702927</v>
      </c>
      <c r="O78" s="8"/>
      <c r="P78" s="8"/>
    </row>
    <row r="79" spans="2:16">
      <c r="B79" s="6" t="s">
        <v>27</v>
      </c>
      <c r="C79" s="7">
        <v>202782.989</v>
      </c>
      <c r="D79" s="7">
        <v>187244.76199999999</v>
      </c>
      <c r="E79" s="7">
        <v>364.61900000000003</v>
      </c>
      <c r="F79" s="7">
        <v>69598.212</v>
      </c>
      <c r="G79" s="7">
        <v>98.569000000000003</v>
      </c>
      <c r="H79" s="7">
        <v>460089.15100000001</v>
      </c>
      <c r="I79" s="7">
        <v>76859.8</v>
      </c>
      <c r="J79" s="7">
        <v>1845.2439999999999</v>
      </c>
      <c r="K79" s="7">
        <v>15640.4</v>
      </c>
      <c r="L79" s="7">
        <v>16361.087999999989</v>
      </c>
      <c r="M79" s="7">
        <v>570795.68299999996</v>
      </c>
      <c r="N79" s="7">
        <v>106.54382797602658</v>
      </c>
      <c r="O79" s="8"/>
      <c r="P79" s="8"/>
    </row>
    <row r="80" spans="2:16">
      <c r="B80" s="6" t="s">
        <v>28</v>
      </c>
      <c r="C80" s="7">
        <v>178807.49299999999</v>
      </c>
      <c r="D80" s="7">
        <v>159292.43599999999</v>
      </c>
      <c r="E80" s="7">
        <v>379.35700000000003</v>
      </c>
      <c r="F80" s="7">
        <v>67409.638000000006</v>
      </c>
      <c r="G80" s="7">
        <v>72.450999999999993</v>
      </c>
      <c r="H80" s="7">
        <v>405961.375</v>
      </c>
      <c r="I80" s="7">
        <v>76418.100000000006</v>
      </c>
      <c r="J80" s="7">
        <v>1845.2439999999999</v>
      </c>
      <c r="K80" s="7">
        <v>76691</v>
      </c>
      <c r="L80" s="7">
        <v>20600.662000000011</v>
      </c>
      <c r="M80" s="7">
        <v>581516.38100000005</v>
      </c>
      <c r="N80" s="7">
        <v>89.056665746663271</v>
      </c>
      <c r="O80" s="8"/>
      <c r="P80" s="8"/>
    </row>
    <row r="81" spans="2:16">
      <c r="B81" s="6" t="s">
        <v>29</v>
      </c>
      <c r="C81" s="7">
        <v>165546.55599999998</v>
      </c>
      <c r="D81" s="7">
        <v>118933.012</v>
      </c>
      <c r="E81" s="7">
        <v>292.47199999999998</v>
      </c>
      <c r="F81" s="7">
        <v>68078.967999999993</v>
      </c>
      <c r="G81" s="7">
        <v>107.19199999999999</v>
      </c>
      <c r="H81" s="7">
        <v>352958.2</v>
      </c>
      <c r="I81" s="7">
        <v>76769.8</v>
      </c>
      <c r="J81" s="7">
        <v>1845.153</v>
      </c>
      <c r="K81" s="7">
        <v>91958.2</v>
      </c>
      <c r="L81" s="7">
        <v>23403.198000000033</v>
      </c>
      <c r="M81" s="7">
        <v>546934.55099999998</v>
      </c>
      <c r="N81" s="7">
        <v>84.83659102360545</v>
      </c>
      <c r="O81" s="8"/>
      <c r="P81" s="8"/>
    </row>
    <row r="82" spans="2:16">
      <c r="B82" s="6" t="s">
        <v>30</v>
      </c>
      <c r="C82" s="7">
        <v>177766.23800000001</v>
      </c>
      <c r="D82" s="7">
        <v>94720.573999999993</v>
      </c>
      <c r="E82" s="7">
        <v>220.85300000000001</v>
      </c>
      <c r="F82" s="7">
        <v>72179.021999999997</v>
      </c>
      <c r="G82" s="7">
        <v>125.2</v>
      </c>
      <c r="H82" s="7">
        <v>345011.88700000005</v>
      </c>
      <c r="I82" s="7">
        <v>76307.7</v>
      </c>
      <c r="J82" s="7">
        <v>1577.3009999999999</v>
      </c>
      <c r="K82" s="7">
        <v>142274.5</v>
      </c>
      <c r="L82" s="7">
        <v>33198.669999999925</v>
      </c>
      <c r="M82" s="7">
        <v>598370.05799999996</v>
      </c>
      <c r="N82" s="7">
        <v>77.191221399003368</v>
      </c>
      <c r="O82" s="8"/>
      <c r="P82" s="8"/>
    </row>
    <row r="83" spans="2:16">
      <c r="B83" s="6" t="s">
        <v>46</v>
      </c>
      <c r="C83" s="7">
        <v>110783.364</v>
      </c>
      <c r="D83" s="7">
        <v>69927.706000000006</v>
      </c>
      <c r="E83" s="7">
        <v>215.26300000000001</v>
      </c>
      <c r="F83" s="7">
        <v>70352.035000000003</v>
      </c>
      <c r="G83" s="7">
        <v>49.832000000000001</v>
      </c>
      <c r="H83" s="7">
        <v>251328.2</v>
      </c>
      <c r="I83" s="7">
        <v>87435</v>
      </c>
      <c r="J83" s="7">
        <v>1577.3009999999999</v>
      </c>
      <c r="K83" s="7">
        <v>158258.79999999999</v>
      </c>
      <c r="L83" s="7">
        <v>30947.344999999972</v>
      </c>
      <c r="M83" s="7">
        <v>529546.64599999995</v>
      </c>
      <c r="N83" s="7">
        <v>65.248455425881104</v>
      </c>
      <c r="O83" s="8"/>
      <c r="P83" s="8"/>
    </row>
    <row r="84" spans="2:16">
      <c r="B84" s="6" t="s">
        <v>20</v>
      </c>
      <c r="C84" s="7">
        <v>141541.25100000002</v>
      </c>
      <c r="D84" s="7">
        <v>57620.991000000002</v>
      </c>
      <c r="E84" s="7">
        <v>168.99799999999999</v>
      </c>
      <c r="F84" s="7">
        <v>69471.056000000011</v>
      </c>
      <c r="G84" s="7">
        <v>20.727</v>
      </c>
      <c r="H84" s="7">
        <v>268823.02300000004</v>
      </c>
      <c r="I84" s="7">
        <v>87291.6</v>
      </c>
      <c r="J84" s="7">
        <v>1577.3009999999999</v>
      </c>
      <c r="K84" s="7">
        <v>178819</v>
      </c>
      <c r="L84" s="7">
        <v>37241.569999999949</v>
      </c>
      <c r="M84" s="7">
        <v>573752.49399999995</v>
      </c>
      <c r="N84" s="7">
        <v>67.125180194011662</v>
      </c>
      <c r="O84" s="8"/>
      <c r="P84" s="8"/>
    </row>
    <row r="85" spans="2:16">
      <c r="B85" s="6" t="s">
        <v>21</v>
      </c>
      <c r="C85" s="7">
        <v>117729.71399999999</v>
      </c>
      <c r="D85" s="7">
        <v>37426.938999999998</v>
      </c>
      <c r="E85" s="7">
        <v>173.45500000000001</v>
      </c>
      <c r="F85" s="7">
        <v>71303.012999999992</v>
      </c>
      <c r="G85" s="7">
        <v>40.981999999999999</v>
      </c>
      <c r="H85" s="7">
        <v>226674.10299999997</v>
      </c>
      <c r="I85" s="7">
        <v>87572.5</v>
      </c>
      <c r="J85" s="7">
        <v>1577.3009999999999</v>
      </c>
      <c r="K85" s="7">
        <v>197992.6</v>
      </c>
      <c r="L85" s="7">
        <v>48703.654000000097</v>
      </c>
      <c r="M85" s="7">
        <v>562520.15800000005</v>
      </c>
      <c r="N85" s="7">
        <v>60.339717400520456</v>
      </c>
      <c r="O85" s="8"/>
      <c r="P85" s="8"/>
    </row>
    <row r="86" spans="2:16">
      <c r="B86" s="6" t="s">
        <v>22</v>
      </c>
      <c r="C86" s="7">
        <v>140817.58199999999</v>
      </c>
      <c r="D86" s="7">
        <v>30855.954000000002</v>
      </c>
      <c r="E86" s="7">
        <v>209.215</v>
      </c>
      <c r="F86" s="7">
        <v>74491.438999999998</v>
      </c>
      <c r="G86" s="7">
        <v>70.188999999999993</v>
      </c>
      <c r="H86" s="7">
        <v>246444.37900000002</v>
      </c>
      <c r="I86" s="7">
        <v>87571</v>
      </c>
      <c r="J86" s="7">
        <v>1576.752</v>
      </c>
      <c r="K86" s="7">
        <v>193074.4</v>
      </c>
      <c r="L86" s="7">
        <v>32698.805000000051</v>
      </c>
      <c r="M86" s="7">
        <v>561365.33600000001</v>
      </c>
      <c r="N86" s="7">
        <v>64.620248918575996</v>
      </c>
      <c r="O86" s="8"/>
      <c r="P86" s="8"/>
    </row>
    <row r="87" spans="2:16">
      <c r="B87" s="6" t="s">
        <v>23</v>
      </c>
      <c r="C87" s="7">
        <v>139474.75399999999</v>
      </c>
      <c r="D87" s="7">
        <v>31466.131000000001</v>
      </c>
      <c r="E87" s="7">
        <v>177.476</v>
      </c>
      <c r="F87" s="7">
        <v>73691.225000000006</v>
      </c>
      <c r="G87" s="7">
        <v>81.781999999999996</v>
      </c>
      <c r="H87" s="7">
        <v>244891.36799999999</v>
      </c>
      <c r="I87" s="7">
        <v>87525.9</v>
      </c>
      <c r="J87" s="7">
        <v>1572.8320000000001</v>
      </c>
      <c r="K87" s="7">
        <v>192381.5</v>
      </c>
      <c r="L87" s="7">
        <v>36746.523999999976</v>
      </c>
      <c r="M87" s="7">
        <v>563118.12399999995</v>
      </c>
      <c r="N87" s="7">
        <v>64.937382352862556</v>
      </c>
      <c r="O87" s="8"/>
      <c r="P87" s="8"/>
    </row>
    <row r="88" spans="2:16">
      <c r="B88" s="6" t="s">
        <v>31</v>
      </c>
      <c r="C88" s="7">
        <v>187304.671</v>
      </c>
      <c r="D88" s="7">
        <v>18397.109</v>
      </c>
      <c r="E88" s="7">
        <v>163.21799999999999</v>
      </c>
      <c r="F88" s="7">
        <v>73878.025000000009</v>
      </c>
      <c r="G88" s="7">
        <v>29.475999999999999</v>
      </c>
      <c r="H88" s="7">
        <v>279772.49900000001</v>
      </c>
      <c r="I88" s="7">
        <v>86312.1</v>
      </c>
      <c r="J88" s="7">
        <v>1572.8320000000001</v>
      </c>
      <c r="K88" s="7">
        <v>169963</v>
      </c>
      <c r="L88" s="7">
        <v>39576.675999999861</v>
      </c>
      <c r="M88" s="7">
        <v>577197.10699999996</v>
      </c>
      <c r="N88" s="7">
        <v>72.983249678603443</v>
      </c>
      <c r="O88" s="8"/>
      <c r="P88" s="8"/>
    </row>
    <row r="89" spans="2:16">
      <c r="B89" s="6" t="s">
        <v>32</v>
      </c>
      <c r="C89" s="7">
        <v>213879.473</v>
      </c>
      <c r="D89" s="7">
        <v>44547.027000000002</v>
      </c>
      <c r="E89" s="7">
        <v>59.134</v>
      </c>
      <c r="F89" s="7">
        <v>74202.349000000002</v>
      </c>
      <c r="G89" s="7">
        <v>13.898999999999999</v>
      </c>
      <c r="H89" s="7">
        <v>332701.88199999998</v>
      </c>
      <c r="I89" s="7">
        <v>87538.7</v>
      </c>
      <c r="J89" s="7">
        <v>1292.8040000000001</v>
      </c>
      <c r="K89" s="7">
        <v>156025</v>
      </c>
      <c r="L89" s="7">
        <v>38992.901000000071</v>
      </c>
      <c r="M89" s="7">
        <v>616551.28700000001</v>
      </c>
      <c r="N89" s="7">
        <v>78.911469891123048</v>
      </c>
      <c r="O89" s="8"/>
      <c r="P89" s="8"/>
    </row>
    <row r="90" spans="2:16">
      <c r="B90" s="6" t="s">
        <v>26</v>
      </c>
      <c r="C90" s="7">
        <v>334384.85262899997</v>
      </c>
      <c r="D90" s="7">
        <v>78727.135605999996</v>
      </c>
      <c r="E90" s="7">
        <v>55128.601000000002</v>
      </c>
      <c r="F90" s="7">
        <v>74746.551999999996</v>
      </c>
      <c r="G90" s="7">
        <v>23.440999999999999</v>
      </c>
      <c r="H90" s="7">
        <v>543010.58223499998</v>
      </c>
      <c r="I90" s="7">
        <v>87694.2</v>
      </c>
      <c r="J90" s="7">
        <v>1293.7860000000001</v>
      </c>
      <c r="K90" s="7">
        <v>35537</v>
      </c>
      <c r="L90" s="7">
        <v>47669.853942000074</v>
      </c>
      <c r="M90" s="7">
        <v>715205.42217699997</v>
      </c>
      <c r="N90" s="7">
        <v>106.3786511134047</v>
      </c>
      <c r="O90" s="8"/>
      <c r="P90" s="8"/>
    </row>
    <row r="91" spans="2:16">
      <c r="B91" s="6" t="s">
        <v>27</v>
      </c>
      <c r="C91" s="7">
        <v>351389.29772099998</v>
      </c>
      <c r="D91" s="7">
        <v>191100.394543</v>
      </c>
      <c r="E91" s="7">
        <v>3329.0775229999999</v>
      </c>
      <c r="F91" s="7">
        <v>75623.345841000002</v>
      </c>
      <c r="G91" s="7">
        <v>31.773762999999999</v>
      </c>
      <c r="H91" s="7">
        <v>621473.88939099992</v>
      </c>
      <c r="I91" s="7">
        <v>67468</v>
      </c>
      <c r="J91" s="7">
        <v>1292</v>
      </c>
      <c r="K91" s="7">
        <v>3919</v>
      </c>
      <c r="L91" s="7">
        <v>53826.416059000068</v>
      </c>
      <c r="M91" s="7">
        <v>747979.30544999999</v>
      </c>
      <c r="N91" s="7">
        <v>112.90966382212029</v>
      </c>
      <c r="O91" s="8"/>
      <c r="P91" s="8"/>
    </row>
    <row r="92" spans="2:16">
      <c r="B92" s="6" t="s">
        <v>28</v>
      </c>
      <c r="C92" s="7">
        <v>323386.66295299999</v>
      </c>
      <c r="D92" s="7">
        <v>286431.87295400002</v>
      </c>
      <c r="E92" s="7">
        <v>2639.78424</v>
      </c>
      <c r="F92" s="7">
        <v>75882.767997999996</v>
      </c>
      <c r="G92" s="7">
        <v>29.722573000000001</v>
      </c>
      <c r="H92" s="7">
        <v>688370.81071800005</v>
      </c>
      <c r="I92" s="7">
        <v>75474.399999999994</v>
      </c>
      <c r="J92" s="7">
        <v>1291.8454959999999</v>
      </c>
      <c r="K92" s="7">
        <v>7540</v>
      </c>
      <c r="L92" s="7">
        <v>41828.907557999948</v>
      </c>
      <c r="M92" s="7">
        <v>814505.96377200005</v>
      </c>
      <c r="N92" s="7">
        <v>122.51857555423902</v>
      </c>
      <c r="O92" s="8"/>
      <c r="P92" s="8"/>
    </row>
    <row r="93" spans="2:16">
      <c r="B93" s="6" t="s">
        <v>29</v>
      </c>
      <c r="C93" s="7">
        <v>336087.49897399999</v>
      </c>
      <c r="D93" s="7">
        <v>307430.53490099998</v>
      </c>
      <c r="E93" s="7">
        <v>2374.8865249999999</v>
      </c>
      <c r="F93" s="7">
        <v>76654.125086</v>
      </c>
      <c r="G93" s="7">
        <v>40.747264999999999</v>
      </c>
      <c r="H93" s="7">
        <v>722587.79275099991</v>
      </c>
      <c r="I93" s="7">
        <v>75390.2</v>
      </c>
      <c r="J93" s="7">
        <v>1336.727631</v>
      </c>
      <c r="K93" s="7">
        <v>15894</v>
      </c>
      <c r="L93" s="7">
        <v>29736.680454000132</v>
      </c>
      <c r="M93" s="7">
        <v>844945.40083599999</v>
      </c>
      <c r="N93" s="7">
        <v>122.25419713063491</v>
      </c>
      <c r="O93" s="8"/>
      <c r="P93" s="8"/>
    </row>
    <row r="94" spans="2:16">
      <c r="B94" s="6" t="s">
        <v>30</v>
      </c>
      <c r="C94" s="7">
        <v>232705.42577199999</v>
      </c>
      <c r="D94" s="7">
        <v>376410.93168600003</v>
      </c>
      <c r="E94" s="7">
        <v>2286.3313830000002</v>
      </c>
      <c r="F94" s="7">
        <v>74223.450104999996</v>
      </c>
      <c r="G94" s="7">
        <v>32.740794999999999</v>
      </c>
      <c r="H94" s="7">
        <v>685658.87974100001</v>
      </c>
      <c r="I94" s="7">
        <v>73880.5</v>
      </c>
      <c r="J94" s="7">
        <v>1136.5957089999999</v>
      </c>
      <c r="K94" s="7">
        <v>37451</v>
      </c>
      <c r="L94" s="7">
        <v>23745.785659999936</v>
      </c>
      <c r="M94" s="7">
        <v>821872.76110999996</v>
      </c>
      <c r="N94" s="7">
        <v>118.35015793814318</v>
      </c>
      <c r="O94" s="8"/>
      <c r="P94" s="8"/>
    </row>
    <row r="95" spans="2:16">
      <c r="B95" s="6" t="s">
        <v>55</v>
      </c>
      <c r="C95" s="7">
        <v>299221.04207199998</v>
      </c>
      <c r="D95" s="7">
        <v>343439.39446699998</v>
      </c>
      <c r="E95" s="7">
        <v>2281.724604</v>
      </c>
      <c r="F95" s="7">
        <v>74073.895671000006</v>
      </c>
      <c r="G95" s="7">
        <v>34.030672000000003</v>
      </c>
      <c r="H95" s="7">
        <v>719050.08748599992</v>
      </c>
      <c r="I95" s="7">
        <v>87451.4</v>
      </c>
      <c r="J95" s="7">
        <v>1861.5957089999999</v>
      </c>
      <c r="K95" s="7">
        <v>17661</v>
      </c>
      <c r="L95" s="7">
        <v>49801.320442000055</v>
      </c>
      <c r="M95" s="7">
        <v>875825.40363700001</v>
      </c>
      <c r="N95" s="7">
        <v>117.79696388505269</v>
      </c>
      <c r="O95" s="8"/>
      <c r="P95" s="8"/>
    </row>
    <row r="96" spans="2:16">
      <c r="B96" s="6" t="s">
        <v>20</v>
      </c>
      <c r="C96" s="7">
        <v>304189.49939300003</v>
      </c>
      <c r="D96" s="7">
        <v>385017.28895999998</v>
      </c>
      <c r="E96" s="7">
        <v>1982.849721</v>
      </c>
      <c r="F96" s="7">
        <v>72862.089327999987</v>
      </c>
      <c r="G96" s="7">
        <v>53.327762999999997</v>
      </c>
      <c r="H96" s="7">
        <v>764105.05516500003</v>
      </c>
      <c r="I96" s="7">
        <v>87486.399999999994</v>
      </c>
      <c r="J96" s="7">
        <v>1860.499002</v>
      </c>
      <c r="K96" s="7">
        <v>46860</v>
      </c>
      <c r="L96" s="7">
        <v>30993.804602999939</v>
      </c>
      <c r="M96" s="7">
        <v>931305.75876999996</v>
      </c>
      <c r="N96" s="7">
        <v>114.33075098984024</v>
      </c>
      <c r="O96" s="8"/>
      <c r="P96" s="8"/>
    </row>
    <row r="97" spans="2:16">
      <c r="B97" s="6" t="s">
        <v>21</v>
      </c>
      <c r="C97" s="7">
        <v>261960.45624999999</v>
      </c>
      <c r="D97" s="7">
        <v>335502.57117100002</v>
      </c>
      <c r="E97" s="7">
        <v>1957.5030710000001</v>
      </c>
      <c r="F97" s="7">
        <v>71930.697549000004</v>
      </c>
      <c r="G97" s="7">
        <v>32.350619999999999</v>
      </c>
      <c r="H97" s="7">
        <v>671383.57866100001</v>
      </c>
      <c r="I97" s="7">
        <v>82545.3</v>
      </c>
      <c r="J97" s="7">
        <v>1860.499</v>
      </c>
      <c r="K97" s="7">
        <v>20316</v>
      </c>
      <c r="L97" s="7">
        <v>57917.066665000049</v>
      </c>
      <c r="M97" s="7">
        <v>834022.44432600006</v>
      </c>
      <c r="N97" s="7">
        <v>117.39676510350844</v>
      </c>
      <c r="O97" s="8"/>
      <c r="P97" s="8"/>
    </row>
    <row r="98" spans="2:16">
      <c r="B98" s="6" t="s">
        <v>22</v>
      </c>
      <c r="C98" s="7">
        <v>307344.77870999998</v>
      </c>
      <c r="D98" s="7">
        <v>347991.00908400002</v>
      </c>
      <c r="E98" s="7">
        <v>1285.4154679999999</v>
      </c>
      <c r="F98" s="7">
        <v>71551.410846999992</v>
      </c>
      <c r="G98" s="7">
        <v>40.922783000000003</v>
      </c>
      <c r="H98" s="7">
        <v>728213.536892</v>
      </c>
      <c r="I98" s="7">
        <v>87323.7</v>
      </c>
      <c r="J98" s="7">
        <v>1860.0086960000001</v>
      </c>
      <c r="K98" s="7">
        <v>21221</v>
      </c>
      <c r="L98" s="7">
        <v>46836.121563000022</v>
      </c>
      <c r="M98" s="7">
        <v>885454.36715099995</v>
      </c>
      <c r="N98" s="7">
        <v>118.9339108367397</v>
      </c>
      <c r="O98" s="8"/>
      <c r="P98" s="8"/>
    </row>
    <row r="99" spans="2:16">
      <c r="B99" s="6" t="s">
        <v>23</v>
      </c>
      <c r="C99" s="7">
        <v>363314.45948700001</v>
      </c>
      <c r="D99" s="7">
        <v>236164.392437</v>
      </c>
      <c r="E99" s="7">
        <v>998.71108000000004</v>
      </c>
      <c r="F99" s="7">
        <v>69536.995747999987</v>
      </c>
      <c r="G99" s="7">
        <v>114.433273</v>
      </c>
      <c r="H99" s="7">
        <v>670128.99202500004</v>
      </c>
      <c r="I99" s="7">
        <v>87456.4</v>
      </c>
      <c r="J99" s="7">
        <v>1860.0086960000001</v>
      </c>
      <c r="K99" s="7">
        <v>21685</v>
      </c>
      <c r="L99" s="7">
        <v>42322.288101000013</v>
      </c>
      <c r="M99" s="7">
        <v>823452.68882200005</v>
      </c>
      <c r="N99" s="7">
        <v>115.9417930673464</v>
      </c>
      <c r="O99" s="8"/>
      <c r="P99" s="8"/>
    </row>
    <row r="100" spans="2:16">
      <c r="B100" s="6" t="s">
        <v>31</v>
      </c>
      <c r="C100" s="7">
        <v>423254.46152400004</v>
      </c>
      <c r="D100" s="7">
        <v>250830.33340500001</v>
      </c>
      <c r="E100" s="7">
        <v>897.47932400000002</v>
      </c>
      <c r="F100" s="7">
        <v>69616.243891999999</v>
      </c>
      <c r="G100" s="7">
        <v>138.404933</v>
      </c>
      <c r="H100" s="7">
        <v>744736.92307800008</v>
      </c>
      <c r="I100" s="7">
        <v>86199</v>
      </c>
      <c r="J100" s="7">
        <v>1711.501499</v>
      </c>
      <c r="K100" s="7">
        <v>25083</v>
      </c>
      <c r="L100" s="7">
        <v>33801.001496999874</v>
      </c>
      <c r="M100" s="7">
        <v>891531.42607399996</v>
      </c>
      <c r="N100" s="7">
        <v>114.83289367425222</v>
      </c>
      <c r="O100" s="8"/>
      <c r="P100" s="8"/>
    </row>
    <row r="101" spans="2:16">
      <c r="B101" s="6" t="s">
        <v>32</v>
      </c>
      <c r="C101" s="7">
        <v>324031.66622200003</v>
      </c>
      <c r="D101" s="7">
        <v>346600.01921599999</v>
      </c>
      <c r="E101" s="7">
        <v>772.42424100000005</v>
      </c>
      <c r="F101" s="7">
        <v>71019.403259999992</v>
      </c>
      <c r="G101" s="7">
        <v>44.962187999999998</v>
      </c>
      <c r="H101" s="7">
        <v>742468.47512700001</v>
      </c>
      <c r="I101" s="7">
        <v>83719.9228</v>
      </c>
      <c r="J101" s="7">
        <v>1711.501499</v>
      </c>
      <c r="K101" s="7">
        <v>37958.816189999998</v>
      </c>
      <c r="L101" s="7">
        <v>55354.340485999943</v>
      </c>
      <c r="M101" s="7">
        <v>921213.05610199994</v>
      </c>
      <c r="N101" s="7">
        <v>111.5681749776448</v>
      </c>
      <c r="O101" s="8"/>
      <c r="P101" s="8"/>
    </row>
    <row r="102" spans="2:16">
      <c r="B102" s="6" t="s">
        <v>26</v>
      </c>
      <c r="C102" s="7">
        <v>420249.47912799998</v>
      </c>
      <c r="D102" s="7">
        <v>351006.34171299997</v>
      </c>
      <c r="E102" s="7">
        <v>445.235049</v>
      </c>
      <c r="F102" s="7">
        <v>70650.443236000006</v>
      </c>
      <c r="G102" s="7">
        <v>72.149942999999993</v>
      </c>
      <c r="H102" s="7">
        <v>842423.64906900004</v>
      </c>
      <c r="I102" s="7">
        <v>84049.622799999997</v>
      </c>
      <c r="J102" s="7">
        <v>2231.1618530000001</v>
      </c>
      <c r="K102" s="7">
        <v>32360</v>
      </c>
      <c r="L102" s="7">
        <v>55861.335050999885</v>
      </c>
      <c r="M102" s="7">
        <v>1016925.768773</v>
      </c>
      <c r="N102" s="7">
        <v>114.05615810399054</v>
      </c>
      <c r="O102" s="8"/>
      <c r="P102" s="8"/>
    </row>
    <row r="103" spans="2:16">
      <c r="B103" s="6" t="s">
        <v>27</v>
      </c>
      <c r="C103" s="7">
        <v>315388.84603800002</v>
      </c>
      <c r="D103" s="7">
        <v>414007.472825</v>
      </c>
      <c r="E103" s="7">
        <v>392.972193</v>
      </c>
      <c r="F103" s="7">
        <v>72314.523371999981</v>
      </c>
      <c r="G103" s="7">
        <v>17.882954000000002</v>
      </c>
      <c r="H103" s="7">
        <v>802121.69738200004</v>
      </c>
      <c r="I103" s="7">
        <v>83946.122799999997</v>
      </c>
      <c r="J103" s="7">
        <v>2336.4041470000002</v>
      </c>
      <c r="K103" s="7">
        <v>18579</v>
      </c>
      <c r="L103" s="7">
        <v>68431.632000999874</v>
      </c>
      <c r="M103" s="7">
        <v>975414.85632999998</v>
      </c>
      <c r="N103" s="7">
        <v>116.97336031751237</v>
      </c>
      <c r="O103" s="8"/>
      <c r="P103" s="8"/>
    </row>
    <row r="104" spans="2:16">
      <c r="B104" s="6" t="s">
        <v>28</v>
      </c>
      <c r="C104" s="7">
        <v>333220.30885100004</v>
      </c>
      <c r="D104" s="7">
        <v>512729.50560099998</v>
      </c>
      <c r="E104" s="7">
        <v>599.93928800000003</v>
      </c>
      <c r="F104" s="7">
        <v>72890.777719000005</v>
      </c>
      <c r="G104" s="7">
        <v>35.289461000000003</v>
      </c>
      <c r="H104" s="7">
        <v>919475.82091999997</v>
      </c>
      <c r="I104" s="7">
        <v>83964.822799999994</v>
      </c>
      <c r="J104" s="7">
        <v>2336.4041470000002</v>
      </c>
      <c r="K104" s="7">
        <v>1029</v>
      </c>
      <c r="L104" s="7">
        <v>49508.253859999939</v>
      </c>
      <c r="M104" s="7">
        <v>1056314.3017269999</v>
      </c>
      <c r="N104" s="7">
        <v>122.06918078148388</v>
      </c>
      <c r="O104" s="8"/>
      <c r="P104" s="8"/>
    </row>
    <row r="105" spans="2:16">
      <c r="B105" s="6" t="s">
        <v>29</v>
      </c>
      <c r="C105" s="7">
        <v>258298.37639599998</v>
      </c>
      <c r="D105" s="7">
        <v>554804.57897300005</v>
      </c>
      <c r="E105" s="7">
        <v>101.809189</v>
      </c>
      <c r="F105" s="7">
        <v>70631.844071</v>
      </c>
      <c r="G105" s="7">
        <v>21.8584</v>
      </c>
      <c r="H105" s="7">
        <v>883858.46702900017</v>
      </c>
      <c r="I105" s="7">
        <v>83326.022800000006</v>
      </c>
      <c r="J105" s="7">
        <v>2727.153421</v>
      </c>
      <c r="K105" s="7">
        <v>1512</v>
      </c>
      <c r="L105" s="7">
        <v>39531.890849999851</v>
      </c>
      <c r="M105" s="7">
        <v>1010955.5341</v>
      </c>
      <c r="N105" s="7">
        <v>121.78126210731376</v>
      </c>
      <c r="O105" s="8"/>
      <c r="P105" s="8"/>
    </row>
    <row r="106" spans="2:16">
      <c r="B106" s="6" t="s">
        <v>30</v>
      </c>
      <c r="C106" s="7">
        <v>243671.93329299998</v>
      </c>
      <c r="D106" s="7">
        <v>547591.23474800005</v>
      </c>
      <c r="E106" s="7">
        <v>273.07047299999999</v>
      </c>
      <c r="F106" s="7">
        <v>70926.198776999983</v>
      </c>
      <c r="G106" s="7">
        <v>71.918899999999994</v>
      </c>
      <c r="H106" s="7">
        <v>862534.35619100009</v>
      </c>
      <c r="I106" s="7">
        <v>77878.822799999994</v>
      </c>
      <c r="J106" s="7">
        <v>2459.8463750000001</v>
      </c>
      <c r="K106" s="7">
        <v>2098</v>
      </c>
      <c r="L106" s="7">
        <v>40435.518337999936</v>
      </c>
      <c r="M106" s="7">
        <v>985406.54370399995</v>
      </c>
      <c r="N106" s="7">
        <v>119.68524540880064</v>
      </c>
      <c r="O106" s="8"/>
      <c r="P106" s="8"/>
    </row>
    <row r="107" spans="2:16">
      <c r="B107" s="6" t="s">
        <v>56</v>
      </c>
      <c r="C107" s="7">
        <v>249345.90419999999</v>
      </c>
      <c r="D107" s="7">
        <v>534375.97439400002</v>
      </c>
      <c r="E107" s="7">
        <v>277.37823400000002</v>
      </c>
      <c r="F107" s="7">
        <v>72045.078796000002</v>
      </c>
      <c r="G107" s="7">
        <v>20.032996000000001</v>
      </c>
      <c r="H107" s="7">
        <v>856064.36861999996</v>
      </c>
      <c r="I107" s="7">
        <v>94059.522800000006</v>
      </c>
      <c r="J107" s="7">
        <v>2566.111375</v>
      </c>
      <c r="K107" s="7">
        <v>468</v>
      </c>
      <c r="L107" s="7">
        <v>30832.900262000039</v>
      </c>
      <c r="M107" s="7">
        <v>983990.90305700002</v>
      </c>
      <c r="N107" s="7">
        <v>119.19354332202157</v>
      </c>
      <c r="O107" s="8"/>
      <c r="P107" s="8"/>
    </row>
    <row r="108" spans="2:16">
      <c r="B108" s="6" t="s">
        <v>20</v>
      </c>
      <c r="C108" s="7">
        <v>282576.74735299998</v>
      </c>
      <c r="D108" s="7">
        <v>526101.37014500005</v>
      </c>
      <c r="E108" s="7">
        <v>356.13129400000003</v>
      </c>
      <c r="F108" s="7">
        <v>72298.275581999987</v>
      </c>
      <c r="G108" s="7">
        <v>28.804469999999998</v>
      </c>
      <c r="H108" s="7">
        <v>881361.328844</v>
      </c>
      <c r="I108" s="7">
        <v>98699.8128</v>
      </c>
      <c r="J108" s="7">
        <v>2566.111375</v>
      </c>
      <c r="K108" s="7">
        <v>1509</v>
      </c>
      <c r="L108" s="7">
        <v>25387.176830000011</v>
      </c>
      <c r="M108" s="7">
        <v>1009523.4298489999</v>
      </c>
      <c r="N108" s="7">
        <v>115.36000080054211</v>
      </c>
      <c r="O108" s="8"/>
      <c r="P108" s="8"/>
    </row>
    <row r="109" spans="2:16">
      <c r="B109" s="6" t="s">
        <v>21</v>
      </c>
      <c r="C109" s="7">
        <v>255723.17117699998</v>
      </c>
      <c r="D109" s="7">
        <v>559200.04114600003</v>
      </c>
      <c r="E109" s="7">
        <v>357.66184199999998</v>
      </c>
      <c r="F109" s="7">
        <v>72608.992354999995</v>
      </c>
      <c r="G109" s="7">
        <v>43.098610000000001</v>
      </c>
      <c r="H109" s="7">
        <v>887932.96512999991</v>
      </c>
      <c r="I109" s="7">
        <v>98639.012799999997</v>
      </c>
      <c r="J109" s="7">
        <v>2565.1349909999999</v>
      </c>
      <c r="K109" s="7">
        <v>1670</v>
      </c>
      <c r="L109" s="7">
        <v>23243.320983999991</v>
      </c>
      <c r="M109" s="7">
        <v>1014050.433905</v>
      </c>
      <c r="N109" s="7">
        <v>116.41146877821218</v>
      </c>
      <c r="O109" s="8"/>
      <c r="P109" s="8"/>
    </row>
    <row r="110" spans="2:16">
      <c r="B110" s="6" t="s">
        <v>22</v>
      </c>
      <c r="C110" s="7">
        <v>277323.60132100002</v>
      </c>
      <c r="D110" s="7">
        <v>563597.63606399996</v>
      </c>
      <c r="E110" s="7">
        <v>683.711094</v>
      </c>
      <c r="F110" s="7">
        <v>73791.967699000001</v>
      </c>
      <c r="G110" s="7">
        <v>1134.7363250000001</v>
      </c>
      <c r="H110" s="7">
        <v>916531.65250299999</v>
      </c>
      <c r="I110" s="7">
        <v>98625.012799999997</v>
      </c>
      <c r="J110" s="7">
        <v>2622.6060520000001</v>
      </c>
      <c r="K110" s="7">
        <v>3299</v>
      </c>
      <c r="L110" s="7">
        <v>41438.087534000049</v>
      </c>
      <c r="M110" s="7">
        <v>1062516.358889</v>
      </c>
      <c r="N110" s="7">
        <v>110.82473240422401</v>
      </c>
      <c r="O110" s="8"/>
      <c r="P110" s="8"/>
    </row>
    <row r="111" spans="2:16">
      <c r="B111" s="6" t="s">
        <v>23</v>
      </c>
      <c r="C111" s="7">
        <v>340630.13042</v>
      </c>
      <c r="D111" s="7">
        <v>469340.95861199999</v>
      </c>
      <c r="E111" s="7">
        <v>66.374268000000001</v>
      </c>
      <c r="F111" s="7">
        <v>72813.539517000012</v>
      </c>
      <c r="G111" s="7">
        <v>39.643928000000002</v>
      </c>
      <c r="H111" s="7">
        <v>882890.64674499992</v>
      </c>
      <c r="I111" s="7">
        <v>98661.512799999997</v>
      </c>
      <c r="J111" s="7">
        <v>3001.7176100000001</v>
      </c>
      <c r="K111" s="7">
        <v>674</v>
      </c>
      <c r="L111" s="7">
        <v>44901.897517999983</v>
      </c>
      <c r="M111" s="7">
        <v>1030129.774673</v>
      </c>
      <c r="N111" s="7">
        <v>110.63330025949128</v>
      </c>
      <c r="O111" s="8"/>
      <c r="P111" s="8"/>
    </row>
    <row r="112" spans="2:16">
      <c r="B112" s="6" t="s">
        <v>31</v>
      </c>
      <c r="C112" s="7">
        <v>502446.12487300002</v>
      </c>
      <c r="D112" s="7">
        <v>487409.291073</v>
      </c>
      <c r="E112" s="7">
        <v>66.267360999999994</v>
      </c>
      <c r="F112" s="7">
        <v>72696.260748000001</v>
      </c>
      <c r="G112" s="7">
        <v>73.434109000000007</v>
      </c>
      <c r="H112" s="7">
        <v>1062691.3781639999</v>
      </c>
      <c r="I112" s="7">
        <v>93344.8128</v>
      </c>
      <c r="J112" s="7">
        <v>2846.2592049999998</v>
      </c>
      <c r="K112" s="7">
        <v>941</v>
      </c>
      <c r="L112" s="7">
        <v>44663.87692600023</v>
      </c>
      <c r="M112" s="7">
        <v>1204487.3270950001</v>
      </c>
      <c r="N112" s="7">
        <v>109.6479970349145</v>
      </c>
      <c r="O112" s="8"/>
      <c r="P112" s="8"/>
    </row>
    <row r="113" spans="2:16">
      <c r="B113" s="6" t="s">
        <v>32</v>
      </c>
      <c r="C113" s="7">
        <v>422368.89249200001</v>
      </c>
      <c r="D113" s="7">
        <v>551875.54791700002</v>
      </c>
      <c r="E113" s="7">
        <v>995.94329100000004</v>
      </c>
      <c r="F113" s="7">
        <v>72672.669766000006</v>
      </c>
      <c r="G113" s="7">
        <v>20.380507000000001</v>
      </c>
      <c r="H113" s="7">
        <v>1047933.433973</v>
      </c>
      <c r="I113" s="7">
        <v>98602.8128</v>
      </c>
      <c r="J113" s="7">
        <v>2877.6265279999998</v>
      </c>
      <c r="K113" s="7">
        <v>1469</v>
      </c>
      <c r="L113" s="7">
        <v>57048.247310000006</v>
      </c>
      <c r="M113" s="7">
        <v>1207931.1206110001</v>
      </c>
      <c r="N113" s="7">
        <v>109.78821765894497</v>
      </c>
      <c r="O113" s="8"/>
      <c r="P113" s="8"/>
    </row>
    <row r="114" spans="2:16">
      <c r="B114" s="6" t="s">
        <v>26</v>
      </c>
      <c r="C114" s="7">
        <v>446820.58987300005</v>
      </c>
      <c r="D114" s="7">
        <v>603381.29688899999</v>
      </c>
      <c r="E114" s="7">
        <v>145.07771199999999</v>
      </c>
      <c r="F114" s="7">
        <v>73367.549868000002</v>
      </c>
      <c r="G114" s="7">
        <v>70.460601999999994</v>
      </c>
      <c r="H114" s="7">
        <v>1123784.9749440001</v>
      </c>
      <c r="I114" s="7">
        <v>98651.612800000003</v>
      </c>
      <c r="J114" s="7">
        <v>2670.9554830000002</v>
      </c>
      <c r="K114" s="7">
        <v>255</v>
      </c>
      <c r="L114" s="7">
        <v>67418.885899999877</v>
      </c>
      <c r="M114" s="7">
        <v>1292781.429127</v>
      </c>
      <c r="N114" s="7">
        <v>107.93340946406889</v>
      </c>
      <c r="O114" s="8"/>
      <c r="P114" s="8"/>
    </row>
    <row r="115" spans="2:16">
      <c r="B115" s="6" t="s">
        <v>27</v>
      </c>
      <c r="C115" s="7">
        <v>287906.18722700002</v>
      </c>
      <c r="D115" s="7">
        <v>584581.36756599997</v>
      </c>
      <c r="E115" s="7">
        <v>1862.0369169999999</v>
      </c>
      <c r="F115" s="7">
        <v>71430.270636000001</v>
      </c>
      <c r="G115" s="7">
        <v>58.963293999999998</v>
      </c>
      <c r="H115" s="7">
        <v>945838.82563999994</v>
      </c>
      <c r="I115" s="7">
        <v>98644.712</v>
      </c>
      <c r="J115" s="7">
        <v>2670.4677769999998</v>
      </c>
      <c r="K115" s="7">
        <v>64708</v>
      </c>
      <c r="L115" s="7">
        <v>46497.991186999949</v>
      </c>
      <c r="M115" s="7">
        <v>1158359.996604</v>
      </c>
      <c r="N115" s="7">
        <v>98.684711667433092</v>
      </c>
      <c r="O115" s="8"/>
      <c r="P115" s="8"/>
    </row>
    <row r="116" spans="2:16">
      <c r="B116" s="6" t="s">
        <v>28</v>
      </c>
      <c r="C116" s="7">
        <v>264919</v>
      </c>
      <c r="D116" s="7">
        <v>626125.305651</v>
      </c>
      <c r="E116" s="7">
        <v>1219.159474</v>
      </c>
      <c r="F116" s="7">
        <v>72484.628735000006</v>
      </c>
      <c r="G116" s="7">
        <v>26.177126999999999</v>
      </c>
      <c r="H116" s="7">
        <v>964774.27098699997</v>
      </c>
      <c r="I116" s="7">
        <v>98666.012000000002</v>
      </c>
      <c r="J116" s="7">
        <v>2670.4677769999998</v>
      </c>
      <c r="K116" s="7">
        <v>79062</v>
      </c>
      <c r="L116" s="7">
        <v>63953.416245999979</v>
      </c>
      <c r="M116" s="7">
        <v>1209126.16701</v>
      </c>
      <c r="N116" s="7">
        <v>98.091385411757443</v>
      </c>
      <c r="O116" s="8"/>
      <c r="P116" s="8"/>
    </row>
    <row r="117" spans="2:16">
      <c r="B117" s="6" t="s">
        <v>29</v>
      </c>
      <c r="C117" s="7">
        <v>258745</v>
      </c>
      <c r="D117" s="7">
        <v>523556.04740600003</v>
      </c>
      <c r="E117" s="7">
        <v>507.43212799999998</v>
      </c>
      <c r="F117" s="7">
        <v>73357.587429000007</v>
      </c>
      <c r="G117" s="7">
        <v>49.406820000000003</v>
      </c>
      <c r="H117" s="7">
        <v>856215.47378300002</v>
      </c>
      <c r="I117" s="7">
        <v>98426.012799999997</v>
      </c>
      <c r="J117" s="7">
        <v>2694.9589919999999</v>
      </c>
      <c r="K117" s="7">
        <v>119053</v>
      </c>
      <c r="L117" s="7">
        <v>63812.350513000041</v>
      </c>
      <c r="M117" s="7">
        <v>1140201.7960880001</v>
      </c>
      <c r="N117" s="7">
        <v>93.893710730213428</v>
      </c>
      <c r="O117" s="8"/>
      <c r="P117" s="8"/>
    </row>
    <row r="118" spans="2:16">
      <c r="B118" s="6" t="s">
        <v>30</v>
      </c>
      <c r="C118" s="7">
        <v>360507.72505000001</v>
      </c>
      <c r="D118" s="7">
        <v>404983</v>
      </c>
      <c r="E118" s="7">
        <v>502.11150199999997</v>
      </c>
      <c r="F118" s="7">
        <v>72588.404137999998</v>
      </c>
      <c r="G118" s="7">
        <v>25.544343999999999</v>
      </c>
      <c r="H118" s="7">
        <v>838606.78503400006</v>
      </c>
      <c r="I118" s="7">
        <v>94743.012799999997</v>
      </c>
      <c r="J118" s="7">
        <v>2313.5328340000001</v>
      </c>
      <c r="K118" s="7">
        <v>169797</v>
      </c>
      <c r="L118" s="7">
        <v>36256.869461999973</v>
      </c>
      <c r="M118" s="7">
        <v>1141717.20013</v>
      </c>
      <c r="N118" s="7">
        <v>89.227827943149478</v>
      </c>
      <c r="O118" s="8"/>
      <c r="P118" s="8"/>
    </row>
    <row r="119" spans="2:16">
      <c r="B119" s="6" t="s">
        <v>57</v>
      </c>
      <c r="C119" s="7">
        <v>299279</v>
      </c>
      <c r="D119" s="7">
        <v>455924.87624200003</v>
      </c>
      <c r="E119" s="7">
        <v>1125.6150749999999</v>
      </c>
      <c r="F119" s="7">
        <v>73335.171942000001</v>
      </c>
      <c r="G119" s="7">
        <v>17.176859</v>
      </c>
      <c r="H119" s="7">
        <v>829681.84011800005</v>
      </c>
      <c r="I119" s="7">
        <v>112749.8428</v>
      </c>
      <c r="J119" s="7">
        <v>2312.7819239999999</v>
      </c>
      <c r="K119" s="7">
        <v>176679</v>
      </c>
      <c r="L119" s="7">
        <v>51922.117701999843</v>
      </c>
      <c r="M119" s="7">
        <v>1173345.5825439999</v>
      </c>
      <c r="N119" s="7">
        <v>87.390246707630055</v>
      </c>
      <c r="O119" s="8"/>
      <c r="P119" s="8"/>
    </row>
    <row r="120" spans="2:16">
      <c r="B120" s="6" t="s">
        <v>20</v>
      </c>
      <c r="C120" s="7">
        <v>342668</v>
      </c>
      <c r="D120" s="7">
        <v>444421.24581699999</v>
      </c>
      <c r="E120" s="7">
        <v>564.98207300000001</v>
      </c>
      <c r="F120" s="7">
        <v>78232.125681999998</v>
      </c>
      <c r="G120" s="7">
        <v>27.173168</v>
      </c>
      <c r="H120" s="7">
        <v>865913.52674</v>
      </c>
      <c r="I120" s="7">
        <v>112726.6428</v>
      </c>
      <c r="J120" s="7">
        <v>2312.2726929999999</v>
      </c>
      <c r="K120" s="7">
        <v>208393</v>
      </c>
      <c r="L120" s="7">
        <v>56393.119310999988</v>
      </c>
      <c r="M120" s="7">
        <v>1245738.5615439999</v>
      </c>
      <c r="N120" s="7">
        <v>86.471145649386216</v>
      </c>
      <c r="O120" s="8"/>
      <c r="P120" s="8"/>
    </row>
    <row r="121" spans="2:16">
      <c r="B121" s="6" t="s">
        <v>21</v>
      </c>
      <c r="C121" s="7">
        <v>326757.078515</v>
      </c>
      <c r="D121" s="7">
        <v>470761</v>
      </c>
      <c r="E121" s="7">
        <v>595.286924</v>
      </c>
      <c r="F121" s="7">
        <v>82428.387897999986</v>
      </c>
      <c r="G121" s="7">
        <v>5454.7160350000004</v>
      </c>
      <c r="H121" s="7">
        <v>885996.46937199996</v>
      </c>
      <c r="I121" s="7">
        <v>110197.4428</v>
      </c>
      <c r="J121" s="7">
        <v>2311.9233920000001</v>
      </c>
      <c r="K121" s="7">
        <v>217774</v>
      </c>
      <c r="L121" s="7">
        <v>45630.453219000017</v>
      </c>
      <c r="M121" s="7">
        <v>1261910.2887830001</v>
      </c>
      <c r="N121" s="7">
        <v>87.986483027757572</v>
      </c>
      <c r="O121" s="8"/>
      <c r="P121" s="8"/>
    </row>
    <row r="122" spans="2:16">
      <c r="B122" s="6" t="s">
        <v>22</v>
      </c>
      <c r="C122" s="7">
        <v>488536.34110999998</v>
      </c>
      <c r="D122" s="7">
        <v>394839.84047599998</v>
      </c>
      <c r="E122" s="7">
        <v>1480.5054809999999</v>
      </c>
      <c r="F122" s="7">
        <v>84062.392217000001</v>
      </c>
      <c r="G122" s="7">
        <v>45.757764999999999</v>
      </c>
      <c r="H122" s="7">
        <v>968964.83704899985</v>
      </c>
      <c r="I122" s="7">
        <v>112743.1428</v>
      </c>
      <c r="J122" s="7">
        <v>2562.847366</v>
      </c>
      <c r="K122" s="7">
        <v>239879</v>
      </c>
      <c r="L122" s="7">
        <v>39110.027953000274</v>
      </c>
      <c r="M122" s="7">
        <v>1363259.8551680001</v>
      </c>
      <c r="N122" s="7">
        <v>87.989629283211883</v>
      </c>
      <c r="O122" s="8"/>
      <c r="P122" s="8"/>
    </row>
    <row r="123" spans="2:16">
      <c r="B123" s="6" t="s">
        <v>23</v>
      </c>
      <c r="C123" s="7">
        <v>417282.37128999998</v>
      </c>
      <c r="D123" s="7">
        <v>410730.45168100001</v>
      </c>
      <c r="E123" s="7">
        <v>713.30846199999996</v>
      </c>
      <c r="F123" s="7">
        <v>82797.51993200001</v>
      </c>
      <c r="G123" s="7">
        <v>20.716056999999999</v>
      </c>
      <c r="H123" s="7">
        <v>911544.36742199992</v>
      </c>
      <c r="I123" s="7">
        <v>112751.0428</v>
      </c>
      <c r="J123" s="7">
        <v>2562.3871049999998</v>
      </c>
      <c r="K123" s="7">
        <v>217639</v>
      </c>
      <c r="L123" s="7">
        <v>53917.487049000105</v>
      </c>
      <c r="M123" s="7">
        <v>1298414.2843760001</v>
      </c>
      <c r="N123" s="7">
        <v>88.07892409726449</v>
      </c>
      <c r="O123" s="8"/>
      <c r="P123" s="8"/>
    </row>
    <row r="124" spans="2:16">
      <c r="B124" s="6" t="s">
        <v>31</v>
      </c>
      <c r="C124" s="7">
        <v>453637</v>
      </c>
      <c r="D124" s="7">
        <v>458231</v>
      </c>
      <c r="E124" s="7">
        <v>722.52322600000002</v>
      </c>
      <c r="F124" s="7">
        <v>83867.126779999991</v>
      </c>
      <c r="G124" s="7">
        <v>32588.359429</v>
      </c>
      <c r="H124" s="7">
        <v>1029046.0094349999</v>
      </c>
      <c r="I124" s="7">
        <v>96744.542799999996</v>
      </c>
      <c r="J124" s="7">
        <v>2198.5907390000002</v>
      </c>
      <c r="K124" s="7">
        <v>228300</v>
      </c>
      <c r="L124" s="7">
        <v>35999.339978000382</v>
      </c>
      <c r="M124" s="7">
        <v>1392288.4829520001</v>
      </c>
      <c r="N124" s="7">
        <v>89.009757639657309</v>
      </c>
      <c r="O124" s="8"/>
      <c r="P124" s="8"/>
    </row>
    <row r="125" spans="2:16">
      <c r="B125" s="6" t="s">
        <v>32</v>
      </c>
      <c r="C125" s="7">
        <v>532569</v>
      </c>
      <c r="D125" s="7">
        <v>467832.93189299997</v>
      </c>
      <c r="E125" s="7">
        <v>1494.755566</v>
      </c>
      <c r="F125" s="7">
        <v>82312.921369999996</v>
      </c>
      <c r="G125" s="7">
        <v>176.46689799999999</v>
      </c>
      <c r="H125" s="7">
        <v>1084386.0757270001</v>
      </c>
      <c r="I125" s="7">
        <v>112751.0428</v>
      </c>
      <c r="J125" s="7">
        <v>2198.4774050000001</v>
      </c>
      <c r="K125" s="7">
        <v>183483</v>
      </c>
      <c r="L125" s="7">
        <v>105036.55956700002</v>
      </c>
      <c r="M125" s="7">
        <v>1487855.1554990001</v>
      </c>
      <c r="N125" s="7">
        <v>90.115079904322158</v>
      </c>
      <c r="O125" s="8"/>
      <c r="P125" s="8"/>
    </row>
    <row r="126" spans="2:16">
      <c r="B126" s="6" t="s">
        <v>26</v>
      </c>
      <c r="C126" s="7">
        <v>452685</v>
      </c>
      <c r="D126" s="7">
        <v>537368.98894900002</v>
      </c>
      <c r="E126" s="7">
        <v>502.95016600000002</v>
      </c>
      <c r="F126" s="7">
        <v>83359.220277999993</v>
      </c>
      <c r="G126" s="7">
        <v>182.59587200000001</v>
      </c>
      <c r="H126" s="7">
        <v>1074098.755265</v>
      </c>
      <c r="I126" s="7">
        <v>112740.74280000001</v>
      </c>
      <c r="J126" s="7">
        <v>2197.9928880000002</v>
      </c>
      <c r="K126" s="7">
        <v>204519</v>
      </c>
      <c r="L126" s="7">
        <v>52988.603219999932</v>
      </c>
      <c r="M126" s="7">
        <v>1446545.094173</v>
      </c>
      <c r="N126" s="7">
        <v>90.071727973141407</v>
      </c>
      <c r="O126" s="8"/>
      <c r="P126" s="8"/>
    </row>
    <row r="127" spans="2:16">
      <c r="B127" s="6" t="s">
        <v>27</v>
      </c>
      <c r="C127" s="7">
        <v>393082</v>
      </c>
      <c r="D127" s="7">
        <v>577259.5</v>
      </c>
      <c r="E127" s="7">
        <v>500.22133600000001</v>
      </c>
      <c r="F127" s="7">
        <v>82871.399367000005</v>
      </c>
      <c r="G127" s="7">
        <v>2931.1384979999998</v>
      </c>
      <c r="H127" s="7">
        <v>1056644.2592010002</v>
      </c>
      <c r="I127" s="7">
        <v>112760.4428</v>
      </c>
      <c r="J127" s="7">
        <v>2197.3288229999998</v>
      </c>
      <c r="K127" s="7">
        <v>219970</v>
      </c>
      <c r="L127" s="7">
        <v>42715.845803999808</v>
      </c>
      <c r="M127" s="7">
        <v>1434287.8766280001</v>
      </c>
      <c r="N127" s="7">
        <v>89.159023470720584</v>
      </c>
      <c r="O127" s="8"/>
      <c r="P127" s="8"/>
    </row>
    <row r="128" spans="2:16">
      <c r="B128" s="6" t="s">
        <v>28</v>
      </c>
      <c r="C128" s="7">
        <v>322570.82436899998</v>
      </c>
      <c r="D128" s="7">
        <v>571741.65390100004</v>
      </c>
      <c r="E128" s="7">
        <v>1834.8985660000001</v>
      </c>
      <c r="F128" s="7">
        <v>82933.087050000002</v>
      </c>
      <c r="G128" s="7">
        <v>1365.453917</v>
      </c>
      <c r="H128" s="7">
        <v>980445.91780300008</v>
      </c>
      <c r="I128" s="7">
        <v>112769.24280000001</v>
      </c>
      <c r="J128" s="7">
        <v>2197.8681649999999</v>
      </c>
      <c r="K128" s="7">
        <v>207885</v>
      </c>
      <c r="L128" s="7">
        <v>36207.577561999904</v>
      </c>
      <c r="M128" s="7">
        <v>1339505.6063300001</v>
      </c>
      <c r="N128" s="7">
        <v>89.448204379871612</v>
      </c>
      <c r="O128" s="8"/>
      <c r="P128" s="8"/>
    </row>
    <row r="129" spans="2:16">
      <c r="B129" s="6" t="s">
        <v>29</v>
      </c>
      <c r="C129" s="7">
        <v>322477</v>
      </c>
      <c r="D129" s="7">
        <v>532523.70716300001</v>
      </c>
      <c r="E129" s="7">
        <v>502.89099700000003</v>
      </c>
      <c r="F129" s="7">
        <v>82764.998462999996</v>
      </c>
      <c r="G129" s="7">
        <v>26.082516999999999</v>
      </c>
      <c r="H129" s="7">
        <v>938294.67914000002</v>
      </c>
      <c r="I129" s="7">
        <v>112522.1428</v>
      </c>
      <c r="J129" s="7">
        <v>2197.444524</v>
      </c>
      <c r="K129" s="7">
        <v>218241</v>
      </c>
      <c r="L129" s="7">
        <v>30338.184864000184</v>
      </c>
      <c r="M129" s="7">
        <v>1301593.4513280001</v>
      </c>
      <c r="N129" s="7">
        <v>88.514177360766595</v>
      </c>
      <c r="O129" s="8"/>
      <c r="P129" s="8"/>
    </row>
    <row r="130" spans="2:16">
      <c r="B130" s="6" t="s">
        <v>30</v>
      </c>
      <c r="C130" s="7">
        <v>327748.56155099999</v>
      </c>
      <c r="D130" s="7">
        <v>554218.60000000009</v>
      </c>
      <c r="E130" s="7">
        <v>491.32181300000002</v>
      </c>
      <c r="F130" s="7">
        <v>80860.960506000003</v>
      </c>
      <c r="G130" s="7">
        <v>2590.3092499999998</v>
      </c>
      <c r="H130" s="7">
        <v>965909.75312000012</v>
      </c>
      <c r="I130" s="7">
        <v>111291.8428</v>
      </c>
      <c r="J130" s="7">
        <v>1844.236868</v>
      </c>
      <c r="K130" s="7">
        <v>168237</v>
      </c>
      <c r="L130" s="7">
        <v>37165.077771999873</v>
      </c>
      <c r="M130" s="7">
        <v>1284447.91056</v>
      </c>
      <c r="N130" s="7">
        <v>91.598250326495062</v>
      </c>
      <c r="O130" s="8"/>
      <c r="P130" s="8"/>
    </row>
    <row r="131" spans="2:16">
      <c r="B131" s="6" t="s">
        <v>58</v>
      </c>
      <c r="C131" s="7">
        <v>355499.09736700001</v>
      </c>
      <c r="D131" s="7">
        <v>522144.97354400001</v>
      </c>
      <c r="E131" s="7">
        <v>3706.2139689999999</v>
      </c>
      <c r="F131" s="7">
        <v>80692.457907999997</v>
      </c>
      <c r="G131" s="7">
        <v>9.0725960000000008</v>
      </c>
      <c r="H131" s="7">
        <v>962051.81538400007</v>
      </c>
      <c r="I131" s="7">
        <v>128103.8714</v>
      </c>
      <c r="J131" s="7">
        <v>1844.139492</v>
      </c>
      <c r="K131" s="7">
        <v>138955.57154999999</v>
      </c>
      <c r="L131" s="7">
        <v>71003.21284599998</v>
      </c>
      <c r="M131" s="7">
        <v>1301958.6106720001</v>
      </c>
      <c r="N131" s="7">
        <v>91.380400195123229</v>
      </c>
      <c r="O131" s="8"/>
      <c r="P131" s="8"/>
    </row>
    <row r="132" spans="2:16">
      <c r="B132" s="6" t="s">
        <v>20</v>
      </c>
      <c r="C132" s="7">
        <v>376175.73426599998</v>
      </c>
      <c r="D132" s="7">
        <v>512464.036647</v>
      </c>
      <c r="E132" s="7">
        <v>2431.0997750000001</v>
      </c>
      <c r="F132" s="7">
        <v>79953.447742000004</v>
      </c>
      <c r="G132" s="7">
        <v>10.339663</v>
      </c>
      <c r="H132" s="7">
        <v>971034.65809299995</v>
      </c>
      <c r="I132" s="7">
        <v>128100.3714</v>
      </c>
      <c r="J132" s="7">
        <v>1844.139492</v>
      </c>
      <c r="K132" s="7">
        <v>117676.06646</v>
      </c>
      <c r="L132" s="7">
        <v>74872.01593700028</v>
      </c>
      <c r="M132" s="7">
        <v>1293527.251382</v>
      </c>
      <c r="N132" s="7">
        <v>90.488234062314419</v>
      </c>
      <c r="O132" s="8"/>
      <c r="P132" s="8"/>
    </row>
    <row r="133" spans="2:16">
      <c r="B133" s="6" t="s">
        <v>21</v>
      </c>
      <c r="C133" s="7">
        <v>380751.94083600002</v>
      </c>
      <c r="D133" s="7">
        <v>483003.44133015204</v>
      </c>
      <c r="E133" s="7">
        <v>2392.1883809999999</v>
      </c>
      <c r="F133" s="7">
        <v>78673.738821999999</v>
      </c>
      <c r="G133" s="7">
        <v>22.905557000000002</v>
      </c>
      <c r="H133" s="7">
        <v>944844.21492615202</v>
      </c>
      <c r="I133" s="7">
        <v>127805.97139999999</v>
      </c>
      <c r="J133" s="7">
        <v>1844.139492</v>
      </c>
      <c r="K133" s="7">
        <v>137865.09354999999</v>
      </c>
      <c r="L133" s="7">
        <v>68049.459119847976</v>
      </c>
      <c r="M133" s="7">
        <v>1280408.878488</v>
      </c>
      <c r="N133" s="7">
        <v>88.807624975966377</v>
      </c>
      <c r="O133" s="8"/>
      <c r="P133" s="8"/>
    </row>
    <row r="134" spans="2:16">
      <c r="B134" s="6" t="s">
        <v>22</v>
      </c>
      <c r="C134" s="7">
        <v>475243.95938800002</v>
      </c>
      <c r="D134" s="7">
        <v>444986.95503700001</v>
      </c>
      <c r="E134" s="7">
        <v>3969.845949</v>
      </c>
      <c r="F134" s="7">
        <v>79217.749666999996</v>
      </c>
      <c r="G134" s="7">
        <v>19.349688</v>
      </c>
      <c r="H134" s="7">
        <v>1003437.8597290001</v>
      </c>
      <c r="I134" s="7">
        <v>128078.0714</v>
      </c>
      <c r="J134" s="7">
        <v>1843.590909</v>
      </c>
      <c r="K134" s="7">
        <v>96767.022450000004</v>
      </c>
      <c r="L134" s="7">
        <v>44683.749914999818</v>
      </c>
      <c r="M134" s="7">
        <v>1274810.294403</v>
      </c>
      <c r="N134" s="7">
        <v>92.525062893180632</v>
      </c>
      <c r="O134" s="8"/>
      <c r="P134" s="8"/>
    </row>
    <row r="135" spans="2:16">
      <c r="B135" s="6" t="s">
        <v>23</v>
      </c>
      <c r="C135" s="7">
        <v>390007.29445699998</v>
      </c>
      <c r="D135" s="7">
        <v>477868.81529599999</v>
      </c>
      <c r="E135" s="7">
        <v>2813.8152540000001</v>
      </c>
      <c r="F135" s="7">
        <v>78479.153512999997</v>
      </c>
      <c r="G135" s="7">
        <v>28.197341999999999</v>
      </c>
      <c r="H135" s="7">
        <v>949197.27586199995</v>
      </c>
      <c r="I135" s="7">
        <v>128060.67140000001</v>
      </c>
      <c r="J135" s="7">
        <v>1843.203755</v>
      </c>
      <c r="K135" s="7">
        <v>110936.73665000001</v>
      </c>
      <c r="L135" s="7">
        <v>35864.627255999949</v>
      </c>
      <c r="M135" s="7">
        <v>1225902.514923</v>
      </c>
      <c r="N135" s="7">
        <v>89.175395374436206</v>
      </c>
      <c r="O135" s="8"/>
      <c r="P135" s="8"/>
    </row>
    <row r="136" spans="2:16">
      <c r="B136" s="6" t="s">
        <v>31</v>
      </c>
      <c r="C136" s="7">
        <v>333077.30330199999</v>
      </c>
      <c r="D136" s="7">
        <v>503672.95592277439</v>
      </c>
      <c r="E136" s="7">
        <v>2901.350829</v>
      </c>
      <c r="F136" s="7">
        <v>80920.578133000003</v>
      </c>
      <c r="G136" s="7">
        <v>56.204116999999997</v>
      </c>
      <c r="H136" s="7">
        <v>920628.39230377425</v>
      </c>
      <c r="I136" s="7">
        <v>125663.0714</v>
      </c>
      <c r="J136" s="7">
        <v>1470.5548080000001</v>
      </c>
      <c r="K136" s="7">
        <v>107979.53547</v>
      </c>
      <c r="L136" s="7">
        <v>31296.149084225763</v>
      </c>
      <c r="M136" s="7">
        <v>1187037.703066</v>
      </c>
      <c r="N136" s="7">
        <v>87.226030916522319</v>
      </c>
      <c r="O136" s="8"/>
      <c r="P136" s="8"/>
    </row>
    <row r="137" spans="2:16">
      <c r="B137" s="6" t="s">
        <v>32</v>
      </c>
      <c r="C137" s="7">
        <v>348338.82986400003</v>
      </c>
      <c r="D137" s="7">
        <v>483135.37708100001</v>
      </c>
      <c r="E137" s="7">
        <v>4150.9955060000002</v>
      </c>
      <c r="F137" s="7">
        <v>82448.279821000004</v>
      </c>
      <c r="G137" s="7">
        <v>57.452105000000003</v>
      </c>
      <c r="H137" s="7">
        <v>918130.93437700009</v>
      </c>
      <c r="I137" s="7">
        <v>128097.0714</v>
      </c>
      <c r="J137" s="7">
        <v>1470.4085299999999</v>
      </c>
      <c r="K137" s="7">
        <v>68902.264139999999</v>
      </c>
      <c r="L137" s="7">
        <v>33566.401340999873</v>
      </c>
      <c r="M137" s="7">
        <v>1150167.0797880001</v>
      </c>
      <c r="N137" s="7">
        <v>91.622073311230167</v>
      </c>
      <c r="O137" s="8"/>
      <c r="P137" s="8"/>
    </row>
    <row r="138" spans="2:16">
      <c r="B138" s="6" t="s">
        <v>26</v>
      </c>
      <c r="C138" s="7">
        <v>482620.52599599998</v>
      </c>
      <c r="D138" s="7">
        <v>407288.72016899998</v>
      </c>
      <c r="E138" s="7">
        <v>3071.569696</v>
      </c>
      <c r="F138" s="7">
        <v>83472.543770000004</v>
      </c>
      <c r="G138" s="7">
        <v>64.122388000000001</v>
      </c>
      <c r="H138" s="7">
        <v>976517.48201899987</v>
      </c>
      <c r="I138" s="7">
        <v>125094.17140000001</v>
      </c>
      <c r="J138" s="7">
        <v>1469.9848890000001</v>
      </c>
      <c r="K138" s="7">
        <v>62293.586969999997</v>
      </c>
      <c r="L138" s="7">
        <v>56862.987450000132</v>
      </c>
      <c r="M138" s="7">
        <v>1222238.212728</v>
      </c>
      <c r="N138" s="7">
        <v>93.284558297892744</v>
      </c>
      <c r="O138" s="8"/>
      <c r="P138" s="8"/>
    </row>
    <row r="139" spans="2:16">
      <c r="B139" s="6" t="s">
        <v>27</v>
      </c>
      <c r="C139" s="7">
        <v>517415.82569500001</v>
      </c>
      <c r="D139" s="7">
        <v>402583.707504566</v>
      </c>
      <c r="E139" s="7">
        <v>3084.5342770000002</v>
      </c>
      <c r="F139" s="7">
        <v>83830.238975999993</v>
      </c>
      <c r="G139" s="7">
        <v>41.565674000000001</v>
      </c>
      <c r="H139" s="7">
        <v>1006955.8721265659</v>
      </c>
      <c r="I139" s="7">
        <v>127979.5714</v>
      </c>
      <c r="J139" s="7">
        <v>1724.2098590000001</v>
      </c>
      <c r="K139" s="7">
        <v>6369.1262999999999</v>
      </c>
      <c r="L139" s="7">
        <v>60886.192787434207</v>
      </c>
      <c r="M139" s="7">
        <v>1203914.9724729999</v>
      </c>
      <c r="N139" s="7">
        <v>101.37136635786193</v>
      </c>
      <c r="O139" s="8"/>
      <c r="P139" s="8"/>
    </row>
    <row r="140" spans="2:16">
      <c r="B140" s="6" t="s">
        <v>28</v>
      </c>
      <c r="C140" s="7">
        <v>576725.639219</v>
      </c>
      <c r="D140" s="7">
        <v>413492.76773999998</v>
      </c>
      <c r="E140" s="7">
        <v>3069.6501459999999</v>
      </c>
      <c r="F140" s="7">
        <v>83425.724019000001</v>
      </c>
      <c r="G140" s="7">
        <v>38.000453999999998</v>
      </c>
      <c r="H140" s="7">
        <v>1076751.7815779999</v>
      </c>
      <c r="I140" s="7">
        <v>128101.7714</v>
      </c>
      <c r="J140" s="7">
        <v>1724.148983</v>
      </c>
      <c r="K140" s="7">
        <v>0</v>
      </c>
      <c r="L140" s="7">
        <v>62399.236261999933</v>
      </c>
      <c r="M140" s="7">
        <v>1268976.9382229999</v>
      </c>
      <c r="N140" s="7">
        <v>103.01099751148858</v>
      </c>
      <c r="O140" s="8"/>
      <c r="P140" s="8"/>
    </row>
    <row r="141" spans="2:16">
      <c r="B141" s="6" t="s">
        <v>29</v>
      </c>
      <c r="C141" s="7">
        <v>469415.684871</v>
      </c>
      <c r="D141" s="7">
        <v>439649.33263600001</v>
      </c>
      <c r="E141" s="7">
        <v>2032.0560399999999</v>
      </c>
      <c r="F141" s="7">
        <v>83363.618344000002</v>
      </c>
      <c r="G141" s="7">
        <v>59.739142000000001</v>
      </c>
      <c r="H141" s="7">
        <v>994520.431033</v>
      </c>
      <c r="I141" s="7">
        <v>128089.47139999999</v>
      </c>
      <c r="J141" s="7">
        <v>1724.148983</v>
      </c>
      <c r="K141" s="7">
        <v>0</v>
      </c>
      <c r="L141" s="7">
        <v>59304.81238599983</v>
      </c>
      <c r="M141" s="7">
        <v>1183638.8638019999</v>
      </c>
      <c r="N141" s="7">
        <v>100.76914469057967</v>
      </c>
      <c r="O141" s="8"/>
      <c r="P141" s="8"/>
    </row>
    <row r="142" spans="2:16">
      <c r="B142" s="6" t="s">
        <v>30</v>
      </c>
      <c r="C142" s="7">
        <v>541147.52796603995</v>
      </c>
      <c r="D142" s="7">
        <v>431703.17619840003</v>
      </c>
      <c r="E142" s="7">
        <v>2032.1771497</v>
      </c>
      <c r="F142" s="7">
        <v>83368.586798300006</v>
      </c>
      <c r="G142" s="7">
        <v>103.76028506000002</v>
      </c>
      <c r="H142" s="7">
        <v>1058355.2283975</v>
      </c>
      <c r="I142" s="7">
        <v>109167.0714</v>
      </c>
      <c r="J142" s="7">
        <v>1375.3963100000001</v>
      </c>
      <c r="K142" s="7">
        <v>5251.5126399999999</v>
      </c>
      <c r="L142" s="7">
        <v>71858.317769499961</v>
      </c>
      <c r="M142" s="7">
        <v>1246007.526517</v>
      </c>
      <c r="N142" s="7">
        <v>103.9396258132864</v>
      </c>
      <c r="O142" s="8"/>
      <c r="P142" s="8"/>
    </row>
    <row r="143" spans="2:16">
      <c r="B143" s="6" t="s">
        <v>59</v>
      </c>
      <c r="C143" s="7">
        <v>576468.36337837996</v>
      </c>
      <c r="D143" s="7">
        <v>447918.73685936996</v>
      </c>
      <c r="E143" s="7">
        <v>2023.6792571199999</v>
      </c>
      <c r="F143" s="7">
        <v>83019.966947880006</v>
      </c>
      <c r="G143" s="7">
        <v>88.243839159999993</v>
      </c>
      <c r="H143" s="7">
        <v>1109518.9902819102</v>
      </c>
      <c r="I143" s="7">
        <v>146019.3714</v>
      </c>
      <c r="J143" s="7">
        <v>1375.335433</v>
      </c>
      <c r="K143" s="7">
        <v>10635.78334</v>
      </c>
      <c r="L143" s="7">
        <v>89329.534743089695</v>
      </c>
      <c r="M143" s="7">
        <v>1356879.015198</v>
      </c>
      <c r="N143" s="7">
        <v>103.88243479156219</v>
      </c>
      <c r="O143" s="8"/>
      <c r="P143" s="8"/>
    </row>
    <row r="144" spans="2:16">
      <c r="B144" s="6" t="s">
        <v>20</v>
      </c>
      <c r="C144" s="7">
        <v>606025.50338998996</v>
      </c>
      <c r="D144" s="7">
        <v>455866.17831150995</v>
      </c>
      <c r="E144" s="7">
        <v>1111.17473898</v>
      </c>
      <c r="F144" s="7">
        <v>83930.022093020001</v>
      </c>
      <c r="G144" s="7">
        <v>66.72445768</v>
      </c>
      <c r="H144" s="7">
        <v>1146999.6029911798</v>
      </c>
      <c r="I144" s="7">
        <v>146034.67139999999</v>
      </c>
      <c r="J144" s="7">
        <v>1375.335433</v>
      </c>
      <c r="K144" s="7">
        <v>16495.598720000002</v>
      </c>
      <c r="L144" s="7">
        <v>67367.930565820308</v>
      </c>
      <c r="M144" s="7">
        <v>1378273.1391100001</v>
      </c>
      <c r="N144" s="7">
        <v>112.08023676183115</v>
      </c>
      <c r="O144" s="8"/>
      <c r="P144" s="8"/>
    </row>
    <row r="145" spans="2:16">
      <c r="B145" s="6" t="s">
        <v>21</v>
      </c>
      <c r="C145" s="7">
        <v>582353.18699034001</v>
      </c>
      <c r="D145" s="7">
        <v>483707.43715071998</v>
      </c>
      <c r="E145" s="7">
        <v>1107.3102314300002</v>
      </c>
      <c r="F145" s="7">
        <v>83638.125424570011</v>
      </c>
      <c r="G145" s="7">
        <v>52.527966620000008</v>
      </c>
      <c r="H145" s="7">
        <v>1150858.5877636799</v>
      </c>
      <c r="I145" s="7">
        <v>145875.97140000001</v>
      </c>
      <c r="J145" s="7">
        <v>1374.862877</v>
      </c>
      <c r="K145" s="7">
        <v>0</v>
      </c>
      <c r="L145" s="7">
        <v>92098.848946320359</v>
      </c>
      <c r="M145" s="7">
        <v>1390208.2709870001</v>
      </c>
      <c r="N145" s="7">
        <v>107.28777465142929</v>
      </c>
      <c r="O145" s="8"/>
      <c r="P145" s="8"/>
    </row>
    <row r="146" spans="2:16">
      <c r="B146" s="6" t="s">
        <v>22</v>
      </c>
      <c r="C146" s="7">
        <v>694047.74901172996</v>
      </c>
      <c r="D146" s="7">
        <v>468376.18409313995</v>
      </c>
      <c r="E146" s="7">
        <v>1918.3799238199999</v>
      </c>
      <c r="F146" s="7">
        <v>83794.631723179991</v>
      </c>
      <c r="G146" s="7">
        <v>37.071727719999998</v>
      </c>
      <c r="H146" s="7">
        <v>1248174.01647959</v>
      </c>
      <c r="I146" s="7">
        <v>146050.3714</v>
      </c>
      <c r="J146" s="7">
        <v>1541.701851</v>
      </c>
      <c r="K146" s="7">
        <v>0</v>
      </c>
      <c r="L146" s="7">
        <v>101156.90630340995</v>
      </c>
      <c r="M146" s="7">
        <v>1496922.9960340001</v>
      </c>
      <c r="N146" s="7">
        <v>111.19128936071951</v>
      </c>
      <c r="O146" s="8"/>
      <c r="P146" s="8"/>
    </row>
    <row r="147" spans="2:16">
      <c r="B147" s="6" t="s">
        <v>23</v>
      </c>
      <c r="C147" s="7">
        <v>667997.89200564998</v>
      </c>
      <c r="D147" s="7">
        <v>471241.62474095001</v>
      </c>
      <c r="E147" s="7">
        <v>1156.0672866500001</v>
      </c>
      <c r="F147" s="7">
        <v>83211.252424350008</v>
      </c>
      <c r="G147" s="7">
        <v>67.661271770000013</v>
      </c>
      <c r="H147" s="7">
        <v>1223674.4977293699</v>
      </c>
      <c r="I147" s="7">
        <v>145970.7714</v>
      </c>
      <c r="J147" s="7">
        <v>1670.6768509999999</v>
      </c>
      <c r="K147" s="7">
        <v>789.45123000000001</v>
      </c>
      <c r="L147" s="7">
        <v>91600.560041630175</v>
      </c>
      <c r="M147" s="7">
        <v>1463705.957252</v>
      </c>
      <c r="N147" s="7">
        <v>115.88317048446125</v>
      </c>
      <c r="O147" s="8"/>
      <c r="P147" s="8"/>
    </row>
    <row r="148" spans="2:16">
      <c r="B148" s="6" t="s">
        <v>31</v>
      </c>
      <c r="C148" s="7">
        <v>648090.76160041988</v>
      </c>
      <c r="D148" s="7">
        <v>520742.87121887004</v>
      </c>
      <c r="E148" s="7">
        <v>1158.7018372999999</v>
      </c>
      <c r="F148" s="7">
        <v>83400.881748699991</v>
      </c>
      <c r="G148" s="7">
        <v>60.615229979999995</v>
      </c>
      <c r="H148" s="7">
        <v>1253453.83163527</v>
      </c>
      <c r="I148" s="7">
        <v>143740.57139999999</v>
      </c>
      <c r="J148" s="7">
        <v>1335.9171960000001</v>
      </c>
      <c r="K148" s="7">
        <v>0</v>
      </c>
      <c r="L148" s="7">
        <v>70286.431342730066</v>
      </c>
      <c r="M148" s="7">
        <v>1468816.7515740001</v>
      </c>
      <c r="N148" s="7">
        <v>118.79267975530001</v>
      </c>
      <c r="O148" s="8"/>
      <c r="P148" s="8"/>
    </row>
    <row r="149" spans="2:16">
      <c r="B149" s="6" t="s">
        <v>32</v>
      </c>
      <c r="C149" s="7">
        <v>673677.70139225002</v>
      </c>
      <c r="D149" s="7">
        <v>513566.61313214002</v>
      </c>
      <c r="E149" s="7">
        <v>1844.8334052499999</v>
      </c>
      <c r="F149" s="7">
        <v>82555.830542750002</v>
      </c>
      <c r="G149" s="7">
        <v>54.917049379999995</v>
      </c>
      <c r="H149" s="7">
        <v>1271699.89552177</v>
      </c>
      <c r="I149" s="7">
        <v>145964.8714</v>
      </c>
      <c r="J149" s="7">
        <v>1436.892196</v>
      </c>
      <c r="K149" s="7">
        <v>168.45137</v>
      </c>
      <c r="L149" s="7">
        <v>93082.42651022994</v>
      </c>
      <c r="M149" s="7">
        <v>1512352.536998</v>
      </c>
      <c r="N149" s="7">
        <v>120.24212653066692</v>
      </c>
      <c r="O149" s="8"/>
      <c r="P149" s="8"/>
    </row>
    <row r="150" spans="2:16">
      <c r="B150" s="6" t="s">
        <v>26</v>
      </c>
      <c r="C150" s="7">
        <v>688907.31916653004</v>
      </c>
      <c r="D150" s="7">
        <v>494131.30485946999</v>
      </c>
      <c r="E150" s="7">
        <v>1192.33599626</v>
      </c>
      <c r="F150" s="7">
        <v>81850.310084740006</v>
      </c>
      <c r="G150" s="7">
        <v>87.437357359999993</v>
      </c>
      <c r="H150" s="7">
        <v>1266168.7074643599</v>
      </c>
      <c r="I150" s="7">
        <v>146028.47140000001</v>
      </c>
      <c r="J150" s="7">
        <v>1565.7093190000001</v>
      </c>
      <c r="K150" s="7">
        <v>0</v>
      </c>
      <c r="L150" s="7">
        <v>109885.45803464018</v>
      </c>
      <c r="M150" s="7">
        <v>1523648.3462179999</v>
      </c>
      <c r="N150" s="7">
        <v>125.70973172441096</v>
      </c>
      <c r="O150" s="8"/>
      <c r="P150" s="8"/>
    </row>
    <row r="151" spans="2:16">
      <c r="B151" s="6" t="s">
        <v>27</v>
      </c>
      <c r="C151" s="7">
        <v>656629.72355032002</v>
      </c>
      <c r="D151" s="7">
        <v>473368.69049717003</v>
      </c>
      <c r="E151" s="7">
        <v>1165.78576026</v>
      </c>
      <c r="F151" s="7">
        <v>80033.066055740012</v>
      </c>
      <c r="G151" s="7">
        <v>82.201809710000006</v>
      </c>
      <c r="H151" s="7">
        <v>1211279.4676731999</v>
      </c>
      <c r="I151" s="7">
        <v>145906.2714</v>
      </c>
      <c r="J151" s="7">
        <v>1752.6182690000001</v>
      </c>
      <c r="K151" s="7">
        <v>83.66001</v>
      </c>
      <c r="L151" s="7">
        <v>92839.171697800048</v>
      </c>
      <c r="M151" s="7">
        <v>1451861.1890499999</v>
      </c>
      <c r="N151" s="7">
        <v>122.74651731808657</v>
      </c>
      <c r="O151" s="8"/>
      <c r="P151" s="8"/>
    </row>
    <row r="152" spans="2:16">
      <c r="B152" s="6" t="s">
        <v>28</v>
      </c>
      <c r="C152" s="7">
        <v>656505.05209817993</v>
      </c>
      <c r="D152" s="7">
        <v>468004.0999495</v>
      </c>
      <c r="E152" s="7">
        <v>1746.94428229</v>
      </c>
      <c r="F152" s="7">
        <v>80092.691488710014</v>
      </c>
      <c r="G152" s="7">
        <v>81.101015469999993</v>
      </c>
      <c r="H152" s="7">
        <v>1206429.88883415</v>
      </c>
      <c r="I152" s="7">
        <v>146047.67139999999</v>
      </c>
      <c r="J152" s="7">
        <v>1881.1094740000001</v>
      </c>
      <c r="K152" s="7">
        <v>1742.4127800000001</v>
      </c>
      <c r="L152" s="7">
        <v>142793.80703685014</v>
      </c>
      <c r="M152" s="7">
        <v>1498894.889525</v>
      </c>
      <c r="N152" s="7">
        <v>119.16872679546293</v>
      </c>
      <c r="O152" s="8"/>
      <c r="P152" s="8"/>
    </row>
    <row r="153" spans="2:16">
      <c r="B153" s="6" t="s">
        <v>29</v>
      </c>
      <c r="C153" s="7">
        <v>621663.36737213004</v>
      </c>
      <c r="D153" s="7">
        <v>443146.96964704001</v>
      </c>
      <c r="E153" s="7">
        <v>1212.2310841600001</v>
      </c>
      <c r="F153" s="7">
        <v>79424.389756839999</v>
      </c>
      <c r="G153" s="7">
        <v>107.30529573999999</v>
      </c>
      <c r="H153" s="7">
        <v>1145554.2631559102</v>
      </c>
      <c r="I153" s="7">
        <v>145973.7714</v>
      </c>
      <c r="J153" s="7">
        <v>1886.788337</v>
      </c>
      <c r="K153" s="7">
        <v>8896.8714099999997</v>
      </c>
      <c r="L153" s="7">
        <v>152389.87602208997</v>
      </c>
      <c r="M153" s="7">
        <v>1454701.570325</v>
      </c>
      <c r="N153" s="7">
        <v>118.13940709239699</v>
      </c>
      <c r="O153" s="8"/>
      <c r="P153" s="8"/>
    </row>
    <row r="154" spans="2:16">
      <c r="B154" s="6" t="s">
        <v>30</v>
      </c>
      <c r="C154" s="7">
        <v>603772.84035942005</v>
      </c>
      <c r="D154" s="7">
        <v>446261.65823815</v>
      </c>
      <c r="E154" s="7">
        <v>1199.89491264</v>
      </c>
      <c r="F154" s="7">
        <v>78616.133882359994</v>
      </c>
      <c r="G154" s="7">
        <v>124.03593424</v>
      </c>
      <c r="H154" s="7">
        <v>1129974.5633268103</v>
      </c>
      <c r="I154" s="7">
        <v>143897.97140000001</v>
      </c>
      <c r="J154" s="7">
        <v>1489.372014</v>
      </c>
      <c r="K154" s="7">
        <v>6078.4521599999998</v>
      </c>
      <c r="L154" s="7">
        <v>182854.9090750597</v>
      </c>
      <c r="M154" s="7">
        <v>1464295.2679758701</v>
      </c>
      <c r="N154" s="7">
        <v>110.75908379167299</v>
      </c>
      <c r="O154" s="8"/>
      <c r="P154" s="8"/>
    </row>
    <row r="155" spans="2:16">
      <c r="B155" s="6" t="s">
        <v>60</v>
      </c>
      <c r="C155" s="7">
        <v>545206.60539694002</v>
      </c>
      <c r="D155" s="7">
        <v>397633.59361902997</v>
      </c>
      <c r="E155" s="7">
        <v>1177.85158976</v>
      </c>
      <c r="F155" s="7">
        <v>77171.873385240004</v>
      </c>
      <c r="G155" s="7">
        <v>64.278239240000005</v>
      </c>
      <c r="H155" s="7">
        <v>1021254.2022302101</v>
      </c>
      <c r="I155" s="7">
        <v>159143.47140000001</v>
      </c>
      <c r="J155" s="7">
        <v>1529.8108139999999</v>
      </c>
      <c r="K155" s="7">
        <v>82089.853059999994</v>
      </c>
      <c r="L155" s="7">
        <v>127742.05720489006</v>
      </c>
      <c r="M155" s="7">
        <v>1391759.3947091</v>
      </c>
      <c r="N155" s="7">
        <v>103.75673885141326</v>
      </c>
      <c r="O155" s="8"/>
      <c r="P155" s="8"/>
    </row>
    <row r="156" spans="2:16">
      <c r="B156" s="6" t="s">
        <v>20</v>
      </c>
      <c r="C156" s="7">
        <v>521246.41005730006</v>
      </c>
      <c r="D156" s="7">
        <v>456838.78556764999</v>
      </c>
      <c r="E156" s="7">
        <v>1198.9778014000001</v>
      </c>
      <c r="F156" s="7">
        <v>77448.05508060001</v>
      </c>
      <c r="G156" s="7">
        <v>57.434378299999999</v>
      </c>
      <c r="H156" s="7">
        <v>1056789.6628852503</v>
      </c>
      <c r="I156" s="7">
        <v>159131.17139999999</v>
      </c>
      <c r="J156" s="7">
        <v>1544.179314</v>
      </c>
      <c r="K156" s="7">
        <v>86912.942179999998</v>
      </c>
      <c r="L156" s="7">
        <v>117700.15542564937</v>
      </c>
      <c r="M156" s="7">
        <v>1422078.1112048998</v>
      </c>
      <c r="N156" s="7">
        <v>103.47837385684007</v>
      </c>
      <c r="O156" s="8"/>
      <c r="P156" s="8"/>
    </row>
    <row r="157" spans="2:16">
      <c r="B157" s="6" t="s">
        <v>21</v>
      </c>
      <c r="C157" s="7">
        <v>462134.07487684995</v>
      </c>
      <c r="D157" s="7">
        <v>433025.31849058002</v>
      </c>
      <c r="E157" s="7">
        <v>1175.2088836199998</v>
      </c>
      <c r="F157" s="7">
        <v>75912.700171379998</v>
      </c>
      <c r="G157" s="7">
        <v>34.27735904</v>
      </c>
      <c r="H157" s="7">
        <v>972281.57978146989</v>
      </c>
      <c r="I157" s="7">
        <v>158659.97140000001</v>
      </c>
      <c r="J157" s="7">
        <v>1569.7802320000001</v>
      </c>
      <c r="K157" s="7">
        <v>65335.949419999997</v>
      </c>
      <c r="L157" s="7">
        <v>113755.67628849018</v>
      </c>
      <c r="M157" s="7">
        <v>1311602.9571219599</v>
      </c>
      <c r="N157" s="7">
        <v>95.881356229444563</v>
      </c>
      <c r="O157" s="8"/>
      <c r="P157" s="8"/>
    </row>
    <row r="158" spans="2:16">
      <c r="B158" s="6" t="s">
        <v>22</v>
      </c>
      <c r="C158" s="7">
        <v>534678.61260131001</v>
      </c>
      <c r="D158" s="7">
        <v>462232.58271021</v>
      </c>
      <c r="E158" s="7">
        <v>1963.22649011</v>
      </c>
      <c r="F158" s="7">
        <v>77394.226563889999</v>
      </c>
      <c r="G158" s="7">
        <v>33259.053726949998</v>
      </c>
      <c r="H158" s="7">
        <v>1109527.7020924699</v>
      </c>
      <c r="I158" s="7">
        <v>152961.47140000001</v>
      </c>
      <c r="J158" s="7">
        <v>1569.7802320000001</v>
      </c>
      <c r="K158" s="7">
        <v>73292.971319999997</v>
      </c>
      <c r="L158" s="7">
        <v>49730.931593530346</v>
      </c>
      <c r="M158" s="7">
        <v>1387082.8566380001</v>
      </c>
      <c r="N158" s="7">
        <v>96.565017447678883</v>
      </c>
      <c r="O158" s="8"/>
      <c r="P158" s="8"/>
    </row>
    <row r="159" spans="2:16">
      <c r="B159" s="6" t="s">
        <v>23</v>
      </c>
      <c r="C159" s="7">
        <v>413961.21794327995</v>
      </c>
      <c r="D159" s="7">
        <v>471324.00059503998</v>
      </c>
      <c r="E159" s="7">
        <v>1563.9248330999999</v>
      </c>
      <c r="F159" s="7">
        <v>77094.029069899989</v>
      </c>
      <c r="G159" s="7">
        <v>14496.9110260375</v>
      </c>
      <c r="H159" s="7">
        <v>978440.08346735756</v>
      </c>
      <c r="I159" s="7">
        <v>152889.17139999999</v>
      </c>
      <c r="J159" s="7">
        <v>1569.7802320000001</v>
      </c>
      <c r="K159" s="7">
        <v>48800.219969999998</v>
      </c>
      <c r="L159" s="7">
        <v>47232.597122879932</v>
      </c>
      <c r="M159" s="7">
        <v>1228931.8521922375</v>
      </c>
      <c r="N159" s="7">
        <v>96.115935416894843</v>
      </c>
      <c r="O159" s="8"/>
      <c r="P159" s="8"/>
    </row>
    <row r="160" spans="2:16">
      <c r="B160" s="6" t="s">
        <v>31</v>
      </c>
      <c r="C160" s="7">
        <v>522208.32410877</v>
      </c>
      <c r="D160" s="7">
        <v>473686.62269708997</v>
      </c>
      <c r="E160" s="7">
        <v>1579.4390937799999</v>
      </c>
      <c r="F160" s="7">
        <v>77858.808065220001</v>
      </c>
      <c r="G160" s="7">
        <v>5497.0434816399993</v>
      </c>
      <c r="H160" s="7">
        <v>1080830.2374465</v>
      </c>
      <c r="I160" s="7">
        <v>150585.97140000001</v>
      </c>
      <c r="J160" s="7">
        <v>1167.281647</v>
      </c>
      <c r="K160" s="7">
        <v>36472.580670000003</v>
      </c>
      <c r="L160" s="7">
        <v>47882.72821845999</v>
      </c>
      <c r="M160" s="7">
        <v>1316938.79938196</v>
      </c>
      <c r="N160" s="7">
        <v>93.93372307794273</v>
      </c>
      <c r="O160" s="8"/>
      <c r="P160" s="8"/>
    </row>
    <row r="161" spans="2:16">
      <c r="B161" s="6" t="s">
        <v>32</v>
      </c>
      <c r="C161" s="7">
        <v>460921.90879129001</v>
      </c>
      <c r="D161" s="7">
        <v>427405.33768065</v>
      </c>
      <c r="E161" s="7">
        <v>1207.1188958599998</v>
      </c>
      <c r="F161" s="7">
        <v>77135.021555140003</v>
      </c>
      <c r="G161" s="7">
        <v>363.82491138000006</v>
      </c>
      <c r="H161" s="7">
        <v>967033.2118343201</v>
      </c>
      <c r="I161" s="7">
        <v>152944.7714</v>
      </c>
      <c r="J161" s="7">
        <v>1167.281647</v>
      </c>
      <c r="K161" s="7">
        <v>66166.592350000006</v>
      </c>
      <c r="L161" s="7">
        <v>47765.810200349893</v>
      </c>
      <c r="M161" s="7">
        <v>1235077.66743167</v>
      </c>
      <c r="N161" s="7">
        <v>89.323778966946591</v>
      </c>
      <c r="O161" s="8"/>
      <c r="P161" s="8"/>
    </row>
    <row r="162" spans="2:16">
      <c r="B162" s="6" t="s">
        <v>26</v>
      </c>
      <c r="C162" s="7">
        <v>483525.98073849001</v>
      </c>
      <c r="D162" s="7">
        <v>372964.00085365999</v>
      </c>
      <c r="E162" s="7">
        <v>1222.14787129</v>
      </c>
      <c r="F162" s="7">
        <v>78064.184558710011</v>
      </c>
      <c r="G162" s="7">
        <v>9912.7313276099994</v>
      </c>
      <c r="H162" s="7">
        <v>945689.04534975986</v>
      </c>
      <c r="I162" s="7">
        <v>152952.47140000001</v>
      </c>
      <c r="J162" s="7">
        <v>1167.281647</v>
      </c>
      <c r="K162" s="7">
        <v>92071.86593</v>
      </c>
      <c r="L162" s="7">
        <v>47209.959105340065</v>
      </c>
      <c r="M162" s="7">
        <v>1239090.6234321001</v>
      </c>
      <c r="N162" s="7">
        <v>83.500499256423282</v>
      </c>
      <c r="O162" s="8"/>
      <c r="P162" s="8"/>
    </row>
    <row r="163" spans="2:16">
      <c r="B163" s="6" t="s">
        <v>27</v>
      </c>
      <c r="C163" s="7">
        <v>563039.46055820992</v>
      </c>
      <c r="D163" s="7">
        <v>378885.34430904</v>
      </c>
      <c r="E163" s="7">
        <v>1285.1834776400001</v>
      </c>
      <c r="F163" s="7">
        <v>82096.283793359995</v>
      </c>
      <c r="G163" s="7">
        <v>11.317484609999999</v>
      </c>
      <c r="H163" s="7">
        <v>1025317.58962286</v>
      </c>
      <c r="I163" s="7">
        <v>152852.8714</v>
      </c>
      <c r="J163" s="7">
        <v>1167.281647</v>
      </c>
      <c r="K163" s="7">
        <v>171116.98843</v>
      </c>
      <c r="L163" s="7">
        <v>45623.022846959997</v>
      </c>
      <c r="M163" s="7">
        <v>1396077.7539468198</v>
      </c>
      <c r="N163" s="7">
        <v>83.0041968123641</v>
      </c>
      <c r="O163" s="8"/>
      <c r="P163" s="8"/>
    </row>
    <row r="164" spans="2:16">
      <c r="B164" s="6" t="s">
        <v>28</v>
      </c>
      <c r="C164" s="7">
        <v>526609.19337300002</v>
      </c>
      <c r="D164" s="7">
        <v>379538.60656567005</v>
      </c>
      <c r="E164" s="7">
        <v>1275.4662446099999</v>
      </c>
      <c r="F164" s="7">
        <v>81475.556298390002</v>
      </c>
      <c r="G164" s="7">
        <v>12.11454103</v>
      </c>
      <c r="H164" s="7">
        <v>988910.93702270021</v>
      </c>
      <c r="I164" s="7">
        <v>152955.17139999999</v>
      </c>
      <c r="J164" s="7">
        <v>1166.7330649999999</v>
      </c>
      <c r="K164" s="7">
        <v>186278.22563999999</v>
      </c>
      <c r="L164" s="7">
        <v>45821.944444329711</v>
      </c>
      <c r="M164" s="7">
        <v>1375133.0115720301</v>
      </c>
      <c r="N164" s="7">
        <v>82.884395216588871</v>
      </c>
      <c r="O164" s="8"/>
      <c r="P164" s="8"/>
    </row>
    <row r="165" spans="2:16">
      <c r="B165" s="6" t="s">
        <v>29</v>
      </c>
      <c r="C165" s="7">
        <v>652641.83226533991</v>
      </c>
      <c r="D165" s="7">
        <v>383861.11762853997</v>
      </c>
      <c r="E165" s="7">
        <v>955.07369680999989</v>
      </c>
      <c r="F165" s="7">
        <v>81371.204511190008</v>
      </c>
      <c r="G165" s="7">
        <v>16.205672880000002</v>
      </c>
      <c r="H165" s="7">
        <v>1118845.43377476</v>
      </c>
      <c r="I165" s="7">
        <v>152912.2714</v>
      </c>
      <c r="J165" s="7">
        <v>1166.672188</v>
      </c>
      <c r="K165" s="7">
        <v>115848.46221</v>
      </c>
      <c r="L165" s="7">
        <v>44494.040441459743</v>
      </c>
      <c r="M165" s="7">
        <v>1433266.8800142198</v>
      </c>
      <c r="N165" s="7">
        <v>92.889969325453592</v>
      </c>
      <c r="O165" s="8"/>
      <c r="P165" s="8"/>
    </row>
    <row r="166" spans="2:16">
      <c r="B166" s="6" t="s">
        <v>30</v>
      </c>
      <c r="C166" s="7">
        <v>666960.76669959014</v>
      </c>
      <c r="D166" s="7">
        <v>376041.36945803999</v>
      </c>
      <c r="E166" s="7">
        <v>970.27193934000002</v>
      </c>
      <c r="F166" s="7">
        <v>82666.077676660003</v>
      </c>
      <c r="G166" s="7">
        <v>35.755402349999997</v>
      </c>
      <c r="H166" s="7">
        <v>1126674.2411759803</v>
      </c>
      <c r="I166" s="7">
        <v>151131.67139999999</v>
      </c>
      <c r="J166" s="7">
        <v>886.35784000000001</v>
      </c>
      <c r="K166" s="7">
        <v>79216.96716</v>
      </c>
      <c r="L166" s="7">
        <v>68349.410027960083</v>
      </c>
      <c r="M166" s="7">
        <v>1426258.6476039402</v>
      </c>
      <c r="N166" s="7">
        <v>92.021327257295127</v>
      </c>
      <c r="O166" s="8"/>
      <c r="P166" s="8"/>
    </row>
    <row r="167" spans="2:16">
      <c r="B167" s="6" t="s">
        <v>61</v>
      </c>
      <c r="C167" s="7">
        <v>542006.98246135993</v>
      </c>
      <c r="D167" s="7">
        <v>355674.95354531001</v>
      </c>
      <c r="E167" s="7">
        <v>965.65948901000002</v>
      </c>
      <c r="F167" s="7">
        <v>82273.102098989999</v>
      </c>
      <c r="G167" s="7">
        <v>48.131684689999993</v>
      </c>
      <c r="H167" s="7">
        <v>980968.8292793599</v>
      </c>
      <c r="I167" s="7">
        <v>184823.47140000001</v>
      </c>
      <c r="J167" s="7">
        <v>886.35784000000001</v>
      </c>
      <c r="K167" s="7">
        <v>152010.76858</v>
      </c>
      <c r="L167" s="7">
        <v>87417.954394617816</v>
      </c>
      <c r="M167" s="7">
        <v>1406107.3814939775</v>
      </c>
      <c r="N167" s="7">
        <v>81.045806214956912</v>
      </c>
      <c r="O167" s="8"/>
      <c r="P167" s="8"/>
    </row>
    <row r="168" spans="2:16">
      <c r="B168" s="6" t="s">
        <v>20</v>
      </c>
      <c r="C168" s="7">
        <v>638667.18093121995</v>
      </c>
      <c r="D168" s="7">
        <v>325669.82235216</v>
      </c>
      <c r="E168" s="7">
        <v>984.91904326999997</v>
      </c>
      <c r="F168" s="7">
        <v>115550.02288372999</v>
      </c>
      <c r="G168" s="7">
        <v>2.95393544</v>
      </c>
      <c r="H168" s="7">
        <v>1080874.8991458199</v>
      </c>
      <c r="I168" s="7">
        <v>184823.2714</v>
      </c>
      <c r="J168" s="7">
        <v>886.35784000000001</v>
      </c>
      <c r="K168" s="7">
        <v>200005.88123</v>
      </c>
      <c r="L168" s="7">
        <v>43421.172740728129</v>
      </c>
      <c r="M168" s="7">
        <v>1510011.5823565479</v>
      </c>
      <c r="N168" s="7">
        <v>79.945885102689161</v>
      </c>
      <c r="O168" s="8"/>
      <c r="P168" s="8"/>
    </row>
    <row r="169" spans="2:16">
      <c r="B169" s="6" t="s">
        <v>21</v>
      </c>
      <c r="C169" s="7">
        <v>613088.09692190995</v>
      </c>
      <c r="D169" s="7">
        <v>326961.67549699999</v>
      </c>
      <c r="E169" s="7">
        <v>1001.37239453</v>
      </c>
      <c r="F169" s="7">
        <v>117480.31870547</v>
      </c>
      <c r="G169" s="7">
        <v>16.809874970000003</v>
      </c>
      <c r="H169" s="7">
        <v>1058548.2733938799</v>
      </c>
      <c r="I169" s="7">
        <v>184743.3714</v>
      </c>
      <c r="J169" s="7">
        <v>885.809257</v>
      </c>
      <c r="K169" s="7">
        <v>222213.17027</v>
      </c>
      <c r="L169" s="7">
        <v>45610.583061150042</v>
      </c>
      <c r="M169" s="7">
        <v>1512001.2073820301</v>
      </c>
      <c r="N169" s="7">
        <v>76.893359041271395</v>
      </c>
      <c r="O169" s="8"/>
      <c r="P169" s="8"/>
    </row>
    <row r="170" spans="2:16">
      <c r="B170" s="6" t="s">
        <v>22</v>
      </c>
      <c r="C170" s="7">
        <v>571869.11371874996</v>
      </c>
      <c r="D170" s="7">
        <v>313314.98754494003</v>
      </c>
      <c r="E170" s="7">
        <v>1004.59908566</v>
      </c>
      <c r="F170" s="7">
        <v>118190.19933634</v>
      </c>
      <c r="G170" s="7">
        <v>1480.0351935199999</v>
      </c>
      <c r="H170" s="7">
        <v>1005858.93487921</v>
      </c>
      <c r="I170" s="7">
        <v>184821.47140000001</v>
      </c>
      <c r="J170" s="7">
        <v>885.809257</v>
      </c>
      <c r="K170" s="7">
        <v>239607.88409000001</v>
      </c>
      <c r="L170" s="7">
        <v>40493.016023457749</v>
      </c>
      <c r="M170" s="7">
        <v>1471667.1156496678</v>
      </c>
      <c r="N170" s="7">
        <v>75.534410422579242</v>
      </c>
      <c r="O170" s="8"/>
      <c r="P170" s="8"/>
    </row>
    <row r="171" spans="2:16">
      <c r="B171" s="6" t="s">
        <v>23</v>
      </c>
      <c r="C171" s="7">
        <v>492148.89237463003</v>
      </c>
      <c r="D171" s="7">
        <v>318820.33714496001</v>
      </c>
      <c r="E171" s="7">
        <v>797.08192500999996</v>
      </c>
      <c r="F171" s="7">
        <v>118489.21844299001</v>
      </c>
      <c r="G171" s="7">
        <v>3234.3671562</v>
      </c>
      <c r="H171" s="7">
        <v>933489.89704378997</v>
      </c>
      <c r="I171" s="7">
        <v>184792.07139999999</v>
      </c>
      <c r="J171" s="7">
        <v>885.74838099999999</v>
      </c>
      <c r="K171" s="7">
        <v>222883.64202</v>
      </c>
      <c r="L171" s="7">
        <v>40184.45344687812</v>
      </c>
      <c r="M171" s="7">
        <v>1382235.812291668</v>
      </c>
      <c r="N171" s="7">
        <v>74.997926228407181</v>
      </c>
      <c r="O171" s="8"/>
      <c r="P171" s="8"/>
    </row>
    <row r="172" spans="2:16">
      <c r="B172" s="6" t="s">
        <v>31</v>
      </c>
      <c r="C172" s="7">
        <v>460859.64336947998</v>
      </c>
      <c r="D172" s="7">
        <v>287055.23889842001</v>
      </c>
      <c r="E172" s="7">
        <v>597.17922096000007</v>
      </c>
      <c r="F172" s="7">
        <v>117742.96888704</v>
      </c>
      <c r="G172" s="7">
        <v>1483.3758800600001</v>
      </c>
      <c r="H172" s="7">
        <v>867738.40625596012</v>
      </c>
      <c r="I172" s="7">
        <v>182743.8714</v>
      </c>
      <c r="J172" s="7">
        <v>676.98682199999996</v>
      </c>
      <c r="K172" s="7">
        <v>273806.64795999997</v>
      </c>
      <c r="L172" s="7">
        <v>40684.846518630162</v>
      </c>
      <c r="M172" s="7">
        <v>1365650.7589565902</v>
      </c>
      <c r="N172" s="7">
        <v>71.604587274317083</v>
      </c>
      <c r="O172" s="8"/>
      <c r="P172" s="8"/>
    </row>
    <row r="173" spans="2:16">
      <c r="B173" s="6" t="s">
        <v>32</v>
      </c>
      <c r="C173" s="7">
        <v>659232.63315220992</v>
      </c>
      <c r="D173" s="7">
        <v>288207.071421</v>
      </c>
      <c r="E173" s="7">
        <v>799.95999317999997</v>
      </c>
      <c r="F173" s="7">
        <v>117683.90802482</v>
      </c>
      <c r="G173" s="7">
        <v>913.97691880000002</v>
      </c>
      <c r="H173" s="7">
        <v>1066837.5495100098</v>
      </c>
      <c r="I173" s="7">
        <v>184888.97140000001</v>
      </c>
      <c r="J173" s="7">
        <v>676.98682199999996</v>
      </c>
      <c r="K173" s="7">
        <v>271561.43622999999</v>
      </c>
      <c r="L173" s="7">
        <v>39883.53142356826</v>
      </c>
      <c r="M173" s="7">
        <v>1563848.4753855779</v>
      </c>
      <c r="N173" s="7">
        <v>74.872306738566422</v>
      </c>
      <c r="O173" s="8"/>
      <c r="P173" s="8"/>
    </row>
    <row r="174" spans="2:16">
      <c r="B174" s="6" t="s">
        <v>26</v>
      </c>
      <c r="C174" s="7">
        <v>823097.98923051998</v>
      </c>
      <c r="D174" s="7">
        <v>277586.54948514997</v>
      </c>
      <c r="E174" s="7">
        <v>594.03152055999999</v>
      </c>
      <c r="F174" s="7">
        <v>117662.88041144</v>
      </c>
      <c r="G174" s="7">
        <v>32.480021620000002</v>
      </c>
      <c r="H174" s="7">
        <v>1218973.9306692898</v>
      </c>
      <c r="I174" s="7">
        <v>184620.07139999999</v>
      </c>
      <c r="J174" s="7">
        <v>676.92594499999996</v>
      </c>
      <c r="K174" s="7">
        <v>212246.50589999999</v>
      </c>
      <c r="L174" s="7">
        <v>41457.06044981</v>
      </c>
      <c r="M174" s="7">
        <v>1657974.4943640998</v>
      </c>
      <c r="N174" s="7">
        <v>80.942592329221156</v>
      </c>
      <c r="O174" s="8"/>
      <c r="P174" s="8"/>
    </row>
    <row r="175" spans="2:16">
      <c r="B175" s="6" t="s">
        <v>27</v>
      </c>
      <c r="C175" s="7">
        <v>605319.22173990007</v>
      </c>
      <c r="D175" s="7">
        <v>325524.51323361997</v>
      </c>
      <c r="E175" s="7">
        <v>599.16299054000001</v>
      </c>
      <c r="F175" s="7">
        <v>118685.46900346001</v>
      </c>
      <c r="G175" s="7">
        <v>2574.9649500199998</v>
      </c>
      <c r="H175" s="7">
        <v>1052703.3319175399</v>
      </c>
      <c r="I175" s="7">
        <v>184801.67139999999</v>
      </c>
      <c r="J175" s="7">
        <v>676.46568500000001</v>
      </c>
      <c r="K175" s="7">
        <v>213056.43132999999</v>
      </c>
      <c r="L175" s="7">
        <v>40304.045388239902</v>
      </c>
      <c r="M175" s="7">
        <v>1491541.9457207799</v>
      </c>
      <c r="N175" s="7">
        <v>78.070729882756098</v>
      </c>
      <c r="O175" s="8"/>
      <c r="P175" s="8"/>
    </row>
    <row r="176" spans="2:16">
      <c r="B176" s="6" t="s">
        <v>28</v>
      </c>
      <c r="C176" s="7">
        <v>505447.52967751003</v>
      </c>
      <c r="D176" s="7">
        <v>376958.57461009</v>
      </c>
      <c r="E176" s="7">
        <v>591.30493659000001</v>
      </c>
      <c r="F176" s="7">
        <v>117128.90287141</v>
      </c>
      <c r="G176" s="7">
        <v>4148.73819766</v>
      </c>
      <c r="H176" s="7">
        <v>1004275.05029326</v>
      </c>
      <c r="I176" s="7">
        <v>184814.67139999999</v>
      </c>
      <c r="J176" s="7">
        <v>676.43823899999995</v>
      </c>
      <c r="K176" s="7">
        <v>225185.18992999999</v>
      </c>
      <c r="L176" s="7">
        <v>40496.861012429697</v>
      </c>
      <c r="M176" s="7">
        <v>1455448.21087469</v>
      </c>
      <c r="N176" s="7">
        <v>76.456584520305455</v>
      </c>
      <c r="O176" s="8"/>
      <c r="P176" s="8"/>
    </row>
    <row r="177" spans="2:16">
      <c r="B177" s="6" t="s">
        <v>29</v>
      </c>
      <c r="C177" s="7">
        <v>451820.82514785999</v>
      </c>
      <c r="D177" s="7">
        <v>388662.55511387001</v>
      </c>
      <c r="E177" s="7">
        <v>301.42645980999998</v>
      </c>
      <c r="F177" s="7">
        <v>116072.51454719</v>
      </c>
      <c r="G177" s="7">
        <v>354.16772794999997</v>
      </c>
      <c r="H177" s="7">
        <v>957211.48899668001</v>
      </c>
      <c r="I177" s="7">
        <v>184796.57139999999</v>
      </c>
      <c r="J177" s="7">
        <v>676.37736299999995</v>
      </c>
      <c r="K177" s="7">
        <v>232802.547957</v>
      </c>
      <c r="L177" s="7">
        <v>52702.690342429793</v>
      </c>
      <c r="M177" s="7">
        <v>1428189.6760591099</v>
      </c>
      <c r="N177" s="7">
        <v>74.76866248511574</v>
      </c>
      <c r="O177" s="8"/>
      <c r="P177" s="8"/>
    </row>
    <row r="178" spans="2:16">
      <c r="B178" s="6" t="s">
        <v>30</v>
      </c>
      <c r="C178" s="7">
        <v>548126.35147565999</v>
      </c>
      <c r="D178" s="7">
        <v>378427.23700241995</v>
      </c>
      <c r="E178" s="7">
        <v>303.06965167000004</v>
      </c>
      <c r="F178" s="7">
        <v>116705.27058133</v>
      </c>
      <c r="G178" s="7">
        <v>6237.9409592099992</v>
      </c>
      <c r="H178" s="7">
        <v>1049799.86967029</v>
      </c>
      <c r="I178" s="7">
        <v>83306.771399999998</v>
      </c>
      <c r="J178" s="7">
        <v>484.04339900000002</v>
      </c>
      <c r="K178" s="7">
        <v>330042.74603400001</v>
      </c>
      <c r="L178" s="7">
        <v>65576.666613044916</v>
      </c>
      <c r="M178" s="7">
        <v>1529210.0971163351</v>
      </c>
      <c r="N178" s="7">
        <v>77.89538464260886</v>
      </c>
      <c r="O178" s="8"/>
      <c r="P178" s="8"/>
    </row>
    <row r="179" spans="2:16">
      <c r="B179" s="6" t="s">
        <v>62</v>
      </c>
      <c r="C179" s="7">
        <v>474727.06758160301</v>
      </c>
      <c r="D179" s="7">
        <v>357686.46800195414</v>
      </c>
      <c r="E179" s="7">
        <v>307.24360741000004</v>
      </c>
      <c r="F179" s="7">
        <v>118312.56656558999</v>
      </c>
      <c r="G179" s="7">
        <v>3438.9127010326006</v>
      </c>
      <c r="H179" s="7">
        <v>954472.25845758966</v>
      </c>
      <c r="I179" s="7">
        <v>203666.07139999999</v>
      </c>
      <c r="J179" s="7">
        <v>484.04339900000002</v>
      </c>
      <c r="K179" s="7">
        <v>207403.63991599999</v>
      </c>
      <c r="L179" s="7">
        <v>89511.524992055027</v>
      </c>
      <c r="M179" s="7">
        <v>1455537.5381646447</v>
      </c>
      <c r="N179" s="7">
        <v>74.516381533330488</v>
      </c>
      <c r="O179" s="8"/>
      <c r="P179" s="8"/>
    </row>
    <row r="180" spans="2:16">
      <c r="B180" s="6" t="s">
        <v>20</v>
      </c>
      <c r="C180" s="7">
        <v>520894.12187749997</v>
      </c>
      <c r="D180" s="7">
        <v>353814.13924891001</v>
      </c>
      <c r="E180" s="7">
        <v>21.454402479999999</v>
      </c>
      <c r="F180" s="7">
        <v>118672.83094452</v>
      </c>
      <c r="G180" s="7">
        <v>6576.8300991400001</v>
      </c>
      <c r="H180" s="7">
        <v>999979.37657254993</v>
      </c>
      <c r="I180" s="7">
        <v>202818.67139999999</v>
      </c>
      <c r="J180" s="7">
        <v>483.98252200000002</v>
      </c>
      <c r="K180" s="7">
        <v>253397.41897100001</v>
      </c>
      <c r="L180" s="7">
        <v>44626.656653785147</v>
      </c>
      <c r="M180" s="7">
        <v>1501306.1061193352</v>
      </c>
      <c r="N180" s="7">
        <v>73.454795506247791</v>
      </c>
      <c r="O180" s="8"/>
      <c r="P180" s="8"/>
    </row>
    <row r="181" spans="2:16">
      <c r="B181" s="6" t="s">
        <v>21</v>
      </c>
      <c r="C181" s="7">
        <v>433619.1919413858</v>
      </c>
      <c r="D181" s="7">
        <v>347329.42342965084</v>
      </c>
      <c r="E181" s="7">
        <v>21.570262399999997</v>
      </c>
      <c r="F181" s="7">
        <v>119313.69819360001</v>
      </c>
      <c r="G181" s="7">
        <v>4470.3171871800005</v>
      </c>
      <c r="H181" s="7">
        <v>904754.20101421664</v>
      </c>
      <c r="I181" s="7">
        <v>203639.57139999999</v>
      </c>
      <c r="J181" s="7">
        <v>483.49481700000001</v>
      </c>
      <c r="K181" s="7">
        <v>263375.43326999998</v>
      </c>
      <c r="L181" s="7">
        <v>43020.442952625221</v>
      </c>
      <c r="M181" s="7">
        <v>1415273.1434538418</v>
      </c>
      <c r="N181" s="7">
        <v>71.77807765690487</v>
      </c>
      <c r="O181" s="8"/>
      <c r="P181" s="8"/>
    </row>
    <row r="182" spans="2:16">
      <c r="B182" s="6" t="s">
        <v>22</v>
      </c>
      <c r="C182" s="7">
        <v>399658.72785642004</v>
      </c>
      <c r="D182" s="7">
        <v>347149.87595473003</v>
      </c>
      <c r="E182" s="7">
        <v>331.76695017999998</v>
      </c>
      <c r="F182" s="7">
        <v>120691.02929382001</v>
      </c>
      <c r="G182" s="7">
        <v>10960.336521570001</v>
      </c>
      <c r="H182" s="7">
        <v>878791.73657672014</v>
      </c>
      <c r="I182" s="7">
        <v>203751.8714</v>
      </c>
      <c r="J182" s="7">
        <v>483.49481700000001</v>
      </c>
      <c r="K182" s="7">
        <v>273759.54032600002</v>
      </c>
      <c r="L182" s="7">
        <v>40434.806921034586</v>
      </c>
      <c r="M182" s="7">
        <v>1397221.4500407549</v>
      </c>
      <c r="N182" s="7">
        <v>70.099825806103013</v>
      </c>
      <c r="O182" s="8"/>
      <c r="P182" s="8"/>
    </row>
    <row r="183" spans="2:16">
      <c r="B183" s="6" t="s">
        <v>23</v>
      </c>
      <c r="C183" s="7">
        <v>670272.43054656009</v>
      </c>
      <c r="D183" s="7">
        <v>341820.37496410997</v>
      </c>
      <c r="E183" s="7">
        <v>29.332325640000001</v>
      </c>
      <c r="F183" s="7">
        <v>122342.83024936001</v>
      </c>
      <c r="G183" s="7">
        <v>5878.4581594900001</v>
      </c>
      <c r="H183" s="7">
        <v>1140343.4262451602</v>
      </c>
      <c r="I183" s="7">
        <v>203653.8714</v>
      </c>
      <c r="J183" s="7">
        <v>483.43394000000001</v>
      </c>
      <c r="K183" s="7">
        <v>211302.454952</v>
      </c>
      <c r="L183" s="7">
        <v>48991.604841464898</v>
      </c>
      <c r="M183" s="7">
        <v>1604774.791378625</v>
      </c>
      <c r="N183" s="7">
        <v>78.295663904752146</v>
      </c>
      <c r="O183" s="8"/>
      <c r="P183" s="8"/>
    </row>
    <row r="184" spans="2:16">
      <c r="B184" s="6" t="s">
        <v>31</v>
      </c>
      <c r="C184" s="7">
        <v>706294.18807001004</v>
      </c>
      <c r="D184" s="7">
        <v>410958.55580943992</v>
      </c>
      <c r="E184" s="7">
        <v>37.545361540000002</v>
      </c>
      <c r="F184" s="7">
        <v>123781.62581346001</v>
      </c>
      <c r="G184" s="7">
        <v>44606.719697100008</v>
      </c>
      <c r="H184" s="7">
        <v>1285678.6347515502</v>
      </c>
      <c r="I184" s="7">
        <v>196975.57139999999</v>
      </c>
      <c r="J184" s="7">
        <v>304.58847200000002</v>
      </c>
      <c r="K184" s="7">
        <v>214085.84607299999</v>
      </c>
      <c r="L184" s="7">
        <v>40331.812050295062</v>
      </c>
      <c r="M184" s="7">
        <v>1737376.4527468453</v>
      </c>
      <c r="N184" s="7">
        <v>81.398825504096365</v>
      </c>
      <c r="O184" s="8"/>
      <c r="P184" s="8"/>
    </row>
    <row r="185" spans="2:16">
      <c r="B185" s="6" t="s">
        <v>32</v>
      </c>
      <c r="C185" s="7">
        <v>633499.26315085986</v>
      </c>
      <c r="D185" s="7">
        <v>478696.67748131201</v>
      </c>
      <c r="E185" s="7">
        <v>714.47804087999998</v>
      </c>
      <c r="F185" s="7">
        <v>125414.86415512</v>
      </c>
      <c r="G185" s="7">
        <v>14682.903589147798</v>
      </c>
      <c r="H185" s="7">
        <v>1253008.1864173198</v>
      </c>
      <c r="I185" s="7">
        <v>202890.17139999999</v>
      </c>
      <c r="J185" s="7">
        <v>331.89000700000003</v>
      </c>
      <c r="K185" s="7">
        <v>136912.60699199999</v>
      </c>
      <c r="L185" s="7">
        <v>40686.974434544798</v>
      </c>
      <c r="M185" s="7">
        <v>1633829.8292508645</v>
      </c>
      <c r="N185" s="7">
        <v>85.016962026431386</v>
      </c>
      <c r="O185" s="8"/>
      <c r="P185" s="8"/>
    </row>
    <row r="186" spans="2:16">
      <c r="B186" s="6" t="s">
        <v>26</v>
      </c>
      <c r="C186" s="7">
        <v>660865.13395591499</v>
      </c>
      <c r="D186" s="7">
        <v>519587.04611716507</v>
      </c>
      <c r="E186" s="7">
        <v>349.11325686000004</v>
      </c>
      <c r="F186" s="7">
        <v>125186.21156113999</v>
      </c>
      <c r="G186" s="7">
        <v>12466.02769775</v>
      </c>
      <c r="H186" s="7">
        <v>1318453.53258883</v>
      </c>
      <c r="I186" s="7">
        <v>203652.7714</v>
      </c>
      <c r="J186" s="7">
        <v>331.82913000000002</v>
      </c>
      <c r="K186" s="7">
        <v>90200.424518</v>
      </c>
      <c r="L186" s="7">
        <v>61428.43309730012</v>
      </c>
      <c r="M186" s="7">
        <v>1674066.9907341301</v>
      </c>
      <c r="N186" s="7">
        <v>88.819640498738281</v>
      </c>
      <c r="O186" s="8"/>
      <c r="P186" s="8"/>
    </row>
    <row r="187" spans="2:16">
      <c r="B187" s="6" t="s">
        <v>27</v>
      </c>
      <c r="C187" s="7">
        <v>628052.29431097314</v>
      </c>
      <c r="D187" s="7">
        <v>592839.41958178976</v>
      </c>
      <c r="E187" s="7">
        <v>349.69112762999998</v>
      </c>
      <c r="F187" s="7">
        <v>125400.23016636999</v>
      </c>
      <c r="G187" s="7">
        <v>20354.02245371322</v>
      </c>
      <c r="H187" s="7">
        <v>1366995.6576404762</v>
      </c>
      <c r="I187" s="7">
        <v>203770.07139999999</v>
      </c>
      <c r="J187" s="7">
        <v>331.34142400000002</v>
      </c>
      <c r="K187" s="7">
        <v>49093.815906999997</v>
      </c>
      <c r="L187" s="7">
        <v>53836.54378376971</v>
      </c>
      <c r="M187" s="7">
        <v>1674027.4301552461</v>
      </c>
      <c r="N187" s="7">
        <v>91.12727920724943</v>
      </c>
      <c r="O187" s="8"/>
      <c r="P187" s="8"/>
    </row>
    <row r="188" spans="2:16">
      <c r="B188" s="6" t="s">
        <v>28</v>
      </c>
      <c r="C188" s="7">
        <v>561922.26588271221</v>
      </c>
      <c r="D188" s="7">
        <v>592805.10842528136</v>
      </c>
      <c r="E188" s="7">
        <v>348.67790847000003</v>
      </c>
      <c r="F188" s="7">
        <v>125036.88690353</v>
      </c>
      <c r="G188" s="7">
        <v>17888.745667078925</v>
      </c>
      <c r="H188" s="7">
        <v>1298001.6847870725</v>
      </c>
      <c r="I188" s="7">
        <v>203654.07139999999</v>
      </c>
      <c r="J188" s="7">
        <v>331.34142400000002</v>
      </c>
      <c r="K188" s="7">
        <v>43739.084713999997</v>
      </c>
      <c r="L188" s="7">
        <v>55421.314635280054</v>
      </c>
      <c r="M188" s="7">
        <v>1601147.4969603526</v>
      </c>
      <c r="N188" s="7">
        <v>91.296992746137974</v>
      </c>
      <c r="O188" s="8"/>
      <c r="P188" s="8"/>
    </row>
    <row r="189" spans="2:16">
      <c r="B189" s="6" t="s">
        <v>29</v>
      </c>
      <c r="C189" s="7">
        <v>549234.36433870788</v>
      </c>
      <c r="D189" s="7">
        <v>602840.9817522692</v>
      </c>
      <c r="E189" s="7">
        <v>362.49548393000003</v>
      </c>
      <c r="F189" s="7">
        <v>126135.75940807001</v>
      </c>
      <c r="G189" s="7">
        <v>15852.149260370152</v>
      </c>
      <c r="H189" s="7">
        <v>1294425.7502433471</v>
      </c>
      <c r="I189" s="7">
        <v>203612.07139999999</v>
      </c>
      <c r="J189" s="7">
        <v>331.28054800000001</v>
      </c>
      <c r="K189" s="7">
        <v>7007.4297109999998</v>
      </c>
      <c r="L189" s="7">
        <v>61701.828290819656</v>
      </c>
      <c r="M189" s="7">
        <v>1567078.3601931669</v>
      </c>
      <c r="N189" s="7">
        <v>93.665972140616532</v>
      </c>
      <c r="O189" s="8"/>
      <c r="P189" s="8"/>
    </row>
    <row r="190" spans="2:16">
      <c r="B190" s="6" t="s">
        <v>30</v>
      </c>
      <c r="C190" s="7">
        <v>601550.91228727123</v>
      </c>
      <c r="D190" s="7">
        <v>596217.68728161126</v>
      </c>
      <c r="E190" s="7">
        <v>677.13168675999998</v>
      </c>
      <c r="F190" s="7">
        <v>126161.02071724001</v>
      </c>
      <c r="G190" s="7">
        <v>3806.5728961012501</v>
      </c>
      <c r="H190" s="7">
        <v>1328413.3248689838</v>
      </c>
      <c r="I190" s="7">
        <v>199800.8714</v>
      </c>
      <c r="J190" s="7">
        <v>223.70168687</v>
      </c>
      <c r="K190" s="7">
        <v>25576.202246000001</v>
      </c>
      <c r="L190" s="7">
        <v>50819.425296459813</v>
      </c>
      <c r="M190" s="7">
        <v>1604833.5254983138</v>
      </c>
      <c r="N190" s="7">
        <v>93.391924792520953</v>
      </c>
      <c r="O190" s="8"/>
      <c r="P190" s="8"/>
    </row>
    <row r="191" spans="2:16" ht="12.75">
      <c r="B191" s="6" t="s">
        <v>63</v>
      </c>
      <c r="C191" s="7">
        <v>508238.28573042044</v>
      </c>
      <c r="D191" s="7">
        <v>716924.56133951771</v>
      </c>
      <c r="E191" s="7">
        <v>696.01623579</v>
      </c>
      <c r="F191" s="7">
        <v>129679.52978621001</v>
      </c>
      <c r="G191" s="7">
        <v>5491.6565216101981</v>
      </c>
      <c r="H191" s="7">
        <v>1361030.0496135484</v>
      </c>
      <c r="I191" s="7">
        <v>224737.17139999999</v>
      </c>
      <c r="J191" s="7">
        <v>223.70168687</v>
      </c>
      <c r="K191" s="7">
        <v>8049.0227878400001</v>
      </c>
      <c r="L191" s="7">
        <v>57727.325786109781</v>
      </c>
      <c r="M191" s="7">
        <v>1651767.2712743683</v>
      </c>
      <c r="N191" s="7">
        <v>95.336616161159</v>
      </c>
      <c r="O191" s="8"/>
      <c r="P191" s="25"/>
    </row>
    <row r="192" spans="2:16" ht="12.75">
      <c r="B192" s="6" t="s">
        <v>20</v>
      </c>
      <c r="C192" s="7">
        <v>489439.41858324781</v>
      </c>
      <c r="D192" s="7">
        <v>737518.37133267068</v>
      </c>
      <c r="E192" s="7">
        <v>82.086283569999992</v>
      </c>
      <c r="F192" s="7">
        <v>129778.26155343</v>
      </c>
      <c r="G192" s="7">
        <v>2528.5230444717145</v>
      </c>
      <c r="H192" s="7">
        <v>1359346.6607973899</v>
      </c>
      <c r="I192" s="7">
        <v>224752.8714</v>
      </c>
      <c r="J192" s="7">
        <v>223.70168699999999</v>
      </c>
      <c r="K192" s="7">
        <v>1065.4685420000001</v>
      </c>
      <c r="L192" s="7">
        <v>54591.926715800073</v>
      </c>
      <c r="M192" s="7">
        <v>1639980.6291421901</v>
      </c>
      <c r="N192" s="7">
        <v>95.155656314734998</v>
      </c>
      <c r="O192" s="8"/>
      <c r="P192" s="25"/>
    </row>
    <row r="193" spans="2:16" ht="12.75">
      <c r="B193" s="6" t="s">
        <v>21</v>
      </c>
      <c r="C193" s="7">
        <v>416636.69066053629</v>
      </c>
      <c r="D193" s="7">
        <v>747848.56703358563</v>
      </c>
      <c r="E193" s="7">
        <v>83.114386120000006</v>
      </c>
      <c r="F193" s="7">
        <v>131403.68977488001</v>
      </c>
      <c r="G193" s="7">
        <v>10380.14835305996</v>
      </c>
      <c r="H193" s="7">
        <v>1306352.210208182</v>
      </c>
      <c r="I193" s="7">
        <v>224736.47140000001</v>
      </c>
      <c r="J193" s="7">
        <v>223.15310500000001</v>
      </c>
      <c r="K193" s="7">
        <v>37474.359686999996</v>
      </c>
      <c r="L193" s="7">
        <v>39919.563419239828</v>
      </c>
      <c r="M193" s="7">
        <v>1608705.7578194218</v>
      </c>
      <c r="N193" s="7">
        <v>90.391127649332873</v>
      </c>
      <c r="O193" s="8"/>
      <c r="P193" s="25"/>
    </row>
    <row r="194" spans="2:16" ht="12.75">
      <c r="B194" s="6" t="s">
        <v>22</v>
      </c>
      <c r="C194" s="7">
        <v>842425.81554268813</v>
      </c>
      <c r="D194" s="7">
        <v>749628.47134826181</v>
      </c>
      <c r="E194" s="7">
        <v>829.74550103999991</v>
      </c>
      <c r="F194" s="7">
        <v>131388.19904496</v>
      </c>
      <c r="G194" s="7">
        <v>7191.9442054542124</v>
      </c>
      <c r="H194" s="7">
        <v>1731464.1756424045</v>
      </c>
      <c r="I194" s="7">
        <v>224739.3714</v>
      </c>
      <c r="J194" s="7">
        <v>223.15310500000001</v>
      </c>
      <c r="K194" s="7">
        <v>67398.865535000004</v>
      </c>
      <c r="L194" s="7">
        <v>39335.245937089436</v>
      </c>
      <c r="M194" s="7">
        <v>2063160.8116194941</v>
      </c>
      <c r="N194" s="7">
        <v>91.290003665845404</v>
      </c>
      <c r="O194" s="8"/>
      <c r="P194" s="25"/>
    </row>
    <row r="195" spans="2:16" ht="12.75">
      <c r="B195" s="6" t="s">
        <v>23</v>
      </c>
      <c r="C195" s="7">
        <v>628667.3576968523</v>
      </c>
      <c r="D195" s="7">
        <v>758197.06569212093</v>
      </c>
      <c r="E195" s="7">
        <v>334.80518956999998</v>
      </c>
      <c r="F195" s="7">
        <v>129796.57248043</v>
      </c>
      <c r="G195" s="7">
        <v>2887.2662227409196</v>
      </c>
      <c r="H195" s="7">
        <v>1519883.0672817142</v>
      </c>
      <c r="I195" s="7">
        <v>224745.47140000001</v>
      </c>
      <c r="J195" s="7">
        <v>223.09222800000001</v>
      </c>
      <c r="K195" s="7">
        <v>67053.401113999993</v>
      </c>
      <c r="L195" s="7">
        <v>39091.783850440057</v>
      </c>
      <c r="M195" s="7">
        <v>1850996.8158741542</v>
      </c>
      <c r="N195" s="7">
        <v>90.317128292482678</v>
      </c>
      <c r="O195" s="8"/>
      <c r="P195" s="25"/>
    </row>
    <row r="196" spans="2:16" ht="12.75">
      <c r="B196" s="6" t="s">
        <v>31</v>
      </c>
      <c r="C196" s="7">
        <v>675321.49963969283</v>
      </c>
      <c r="D196" s="7">
        <v>752179.04390076455</v>
      </c>
      <c r="E196" s="7">
        <v>980.91942560000007</v>
      </c>
      <c r="F196" s="7">
        <v>129244.68074139999</v>
      </c>
      <c r="G196" s="7">
        <v>18616.344165980001</v>
      </c>
      <c r="H196" s="7">
        <v>1576342.4878734373</v>
      </c>
      <c r="I196" s="7">
        <v>218320.8714</v>
      </c>
      <c r="J196" s="7">
        <v>141.340687</v>
      </c>
      <c r="K196" s="7">
        <v>89885.903720999995</v>
      </c>
      <c r="L196" s="7">
        <v>38520.80379767972</v>
      </c>
      <c r="M196" s="7">
        <v>1923211.4074791172</v>
      </c>
      <c r="N196" s="7">
        <v>89.874542484203829</v>
      </c>
      <c r="O196" s="8"/>
      <c r="P196" s="25"/>
    </row>
    <row r="197" spans="2:16" ht="12.75">
      <c r="B197" s="6" t="s">
        <v>32</v>
      </c>
      <c r="C197" s="7">
        <v>582699.47813252092</v>
      </c>
      <c r="D197" s="7">
        <v>743059.72006674903</v>
      </c>
      <c r="E197" s="7">
        <v>988.71936512000002</v>
      </c>
      <c r="F197" s="7">
        <v>130272.39073088001</v>
      </c>
      <c r="G197" s="7">
        <v>3717.4167040321772</v>
      </c>
      <c r="H197" s="7">
        <v>1460737.7249993018</v>
      </c>
      <c r="I197" s="7">
        <v>224744.7714</v>
      </c>
      <c r="J197" s="7">
        <v>141.340687</v>
      </c>
      <c r="K197" s="7">
        <v>32724.261671</v>
      </c>
      <c r="L197" s="7">
        <v>48449.623744250508</v>
      </c>
      <c r="M197" s="7">
        <v>1766797.7225015522</v>
      </c>
      <c r="N197" s="7">
        <v>93.323860755791145</v>
      </c>
      <c r="O197" s="8"/>
      <c r="P197" s="25"/>
    </row>
    <row r="198" spans="2:16" ht="12.75">
      <c r="B198" s="6" t="s">
        <v>26</v>
      </c>
      <c r="C198" s="7">
        <v>628680.84538505832</v>
      </c>
      <c r="D198" s="7">
        <v>739940.13346188201</v>
      </c>
      <c r="E198" s="7">
        <v>77.114758849999987</v>
      </c>
      <c r="F198" s="7">
        <v>131385.21771415</v>
      </c>
      <c r="G198" s="7">
        <v>7700.7366709616126</v>
      </c>
      <c r="H198" s="7">
        <v>1507784.0479909019</v>
      </c>
      <c r="I198" s="7">
        <v>224724.3714</v>
      </c>
      <c r="J198" s="7">
        <v>141.279811</v>
      </c>
      <c r="K198" s="7">
        <v>21870.780189000001</v>
      </c>
      <c r="L198" s="7">
        <v>52138.15546788997</v>
      </c>
      <c r="M198" s="7">
        <v>1806658.6348587919</v>
      </c>
      <c r="N198" s="7">
        <v>93.572802372745969</v>
      </c>
      <c r="O198" s="8"/>
      <c r="P198" s="25"/>
    </row>
    <row r="199" spans="2:16" ht="12.75">
      <c r="B199" s="6" t="s">
        <v>27</v>
      </c>
      <c r="C199" s="7">
        <v>433675.93245325366</v>
      </c>
      <c r="D199" s="7">
        <v>758431.33119616483</v>
      </c>
      <c r="E199" s="7">
        <v>80.469237019999994</v>
      </c>
      <c r="F199" s="7">
        <v>137108.19834698</v>
      </c>
      <c r="G199" s="7">
        <v>14582.268598511899</v>
      </c>
      <c r="H199" s="7">
        <v>1343878.1998319302</v>
      </c>
      <c r="I199" s="7">
        <v>224743.7714</v>
      </c>
      <c r="J199" s="7">
        <v>140.79210499999999</v>
      </c>
      <c r="K199" s="7">
        <v>144471.871766</v>
      </c>
      <c r="L199" s="7">
        <v>38925.207996080164</v>
      </c>
      <c r="M199" s="7">
        <v>1752159.8430990104</v>
      </c>
      <c r="N199" s="7">
        <v>87.061147968679592</v>
      </c>
      <c r="O199" s="8"/>
      <c r="P199" s="25"/>
    </row>
    <row r="200" spans="2:16" ht="12.75">
      <c r="B200" s="6" t="s">
        <v>28</v>
      </c>
      <c r="C200" s="7">
        <v>600776.39146858582</v>
      </c>
      <c r="D200" s="7">
        <v>766843.34808798693</v>
      </c>
      <c r="E200" s="7">
        <v>1287.1809332400001</v>
      </c>
      <c r="F200" s="7">
        <v>139941.75654376001</v>
      </c>
      <c r="G200" s="7">
        <v>5657.5027874014095</v>
      </c>
      <c r="H200" s="7">
        <v>1514506.1798209744</v>
      </c>
      <c r="I200" s="7">
        <v>224750.07139999999</v>
      </c>
      <c r="J200" s="7">
        <v>140.79210499999999</v>
      </c>
      <c r="K200" s="7">
        <v>193467.04050100001</v>
      </c>
      <c r="L200" s="7">
        <v>39050.396796149667</v>
      </c>
      <c r="M200" s="7">
        <v>1971914.4806231242</v>
      </c>
      <c r="N200" s="7">
        <v>87.623978131833297</v>
      </c>
      <c r="O200" s="8"/>
      <c r="P200" s="25"/>
    </row>
    <row r="201" spans="2:16" ht="12.75">
      <c r="B201" s="6" t="s">
        <v>29</v>
      </c>
      <c r="C201" s="7">
        <v>542990.5757293771</v>
      </c>
      <c r="D201" s="7">
        <v>726349.62513716333</v>
      </c>
      <c r="E201" s="7">
        <v>212.85753695</v>
      </c>
      <c r="F201" s="7">
        <v>144306.55680204998</v>
      </c>
      <c r="G201" s="7">
        <v>2936.2826511346484</v>
      </c>
      <c r="H201" s="7">
        <v>1416795.8978566749</v>
      </c>
      <c r="I201" s="7">
        <v>224767.07139999999</v>
      </c>
      <c r="J201" s="7">
        <v>140.73122799999999</v>
      </c>
      <c r="K201" s="7">
        <v>213848.92783100001</v>
      </c>
      <c r="L201" s="7">
        <v>38844.473603269551</v>
      </c>
      <c r="M201" s="7">
        <v>1894397.1019189444</v>
      </c>
      <c r="N201" s="7">
        <v>87.387037154891473</v>
      </c>
      <c r="O201" s="8"/>
      <c r="P201" s="25"/>
    </row>
    <row r="202" spans="2:16" ht="12.75">
      <c r="B202" s="6" t="s">
        <v>30</v>
      </c>
      <c r="C202" s="7">
        <v>521809.99178505182</v>
      </c>
      <c r="D202" s="7">
        <v>732343.63327272586</v>
      </c>
      <c r="E202" s="7">
        <v>217.12645135</v>
      </c>
      <c r="F202" s="7">
        <v>147200.65910215001</v>
      </c>
      <c r="G202" s="7">
        <v>1019.5748033799027</v>
      </c>
      <c r="H202" s="7">
        <v>1402590.9854146575</v>
      </c>
      <c r="I202" s="7">
        <v>198632.57139999999</v>
      </c>
      <c r="J202" s="7">
        <v>95.962749819999999</v>
      </c>
      <c r="K202" s="7">
        <v>274485.56560010999</v>
      </c>
      <c r="L202" s="7">
        <v>41633.649060519878</v>
      </c>
      <c r="M202" s="7">
        <v>1917438.7342251074</v>
      </c>
      <c r="N202" s="7">
        <v>86.928719080077059</v>
      </c>
      <c r="O202" s="8"/>
      <c r="P202" s="25"/>
    </row>
    <row r="203" spans="2:16" ht="12.75">
      <c r="B203" s="6" t="s">
        <v>67</v>
      </c>
      <c r="C203" s="7">
        <v>370877.60784629273</v>
      </c>
      <c r="D203" s="7">
        <v>714639.91800919955</v>
      </c>
      <c r="E203" s="7">
        <v>1274.0312128399999</v>
      </c>
      <c r="F203" s="7">
        <v>146300.14507803001</v>
      </c>
      <c r="G203" s="7">
        <v>2734.0812718382704</v>
      </c>
      <c r="H203" s="7">
        <v>1235825.7834182004</v>
      </c>
      <c r="I203" s="7">
        <v>237797.97140000001</v>
      </c>
      <c r="J203" s="7">
        <v>95.962749819999999</v>
      </c>
      <c r="K203" s="7">
        <v>279025.55009199999</v>
      </c>
      <c r="L203" s="7">
        <v>40806.078859733185</v>
      </c>
      <c r="M203" s="7">
        <v>1793551.3465197536</v>
      </c>
      <c r="N203" s="7">
        <v>81.927107281969356</v>
      </c>
      <c r="O203" s="8"/>
      <c r="P203" s="25"/>
    </row>
    <row r="204" spans="2:16" ht="12.75">
      <c r="B204" s="6" t="s">
        <v>20</v>
      </c>
      <c r="C204" s="7">
        <v>346656.60264886374</v>
      </c>
      <c r="D204" s="7">
        <v>682533.3911761191</v>
      </c>
      <c r="E204" s="7">
        <v>65.839037009999998</v>
      </c>
      <c r="F204" s="7">
        <v>145948.95970497999</v>
      </c>
      <c r="G204" s="7">
        <v>44201.096921365744</v>
      </c>
      <c r="H204" s="7">
        <v>1219405.8894883385</v>
      </c>
      <c r="I204" s="7">
        <v>236817.67139999999</v>
      </c>
      <c r="J204" s="7">
        <v>95.96275</v>
      </c>
      <c r="K204" s="7">
        <v>275123.34922400001</v>
      </c>
      <c r="L204" s="7">
        <v>42271.371858031722</v>
      </c>
      <c r="M204" s="7">
        <v>1773714.24472037</v>
      </c>
      <c r="N204" s="7">
        <v>81.740605949035697</v>
      </c>
      <c r="O204" s="8"/>
      <c r="P204" s="25"/>
    </row>
    <row r="205" spans="2:16" ht="12.75">
      <c r="B205" s="6" t="s">
        <v>21</v>
      </c>
      <c r="C205" s="7">
        <v>655794.5655046769</v>
      </c>
      <c r="D205" s="7">
        <v>666053.33284280146</v>
      </c>
      <c r="E205" s="7">
        <v>64.04663343</v>
      </c>
      <c r="F205" s="7">
        <v>141975.64149421002</v>
      </c>
      <c r="G205" s="7">
        <v>16907.424000305491</v>
      </c>
      <c r="H205" s="7">
        <v>1480795.0104754241</v>
      </c>
      <c r="I205" s="7">
        <v>237804.3714</v>
      </c>
      <c r="J205" s="7">
        <v>95.441613000000004</v>
      </c>
      <c r="K205" s="7">
        <v>267259.09775800002</v>
      </c>
      <c r="L205" s="7">
        <v>45990.617170039564</v>
      </c>
      <c r="M205" s="7">
        <v>2031944.5384164636</v>
      </c>
      <c r="N205" s="7">
        <v>84.508117350442916</v>
      </c>
      <c r="O205" s="8"/>
      <c r="P205" s="25"/>
    </row>
    <row r="206" spans="2:16" ht="12.75">
      <c r="B206" s="6" t="s">
        <v>22</v>
      </c>
      <c r="C206" s="7">
        <v>606022.27058488317</v>
      </c>
      <c r="D206" s="7">
        <v>645292.90338557027</v>
      </c>
      <c r="E206" s="7">
        <v>1277.9406615599999</v>
      </c>
      <c r="F206" s="7">
        <v>141184.75525014001</v>
      </c>
      <c r="G206" s="7">
        <v>12321.576237678039</v>
      </c>
      <c r="H206" s="7">
        <v>1406099.4461198316</v>
      </c>
      <c r="I206" s="7">
        <v>237810.3714</v>
      </c>
      <c r="J206" s="7">
        <v>95.414168000000004</v>
      </c>
      <c r="K206" s="7">
        <v>198623.15930999999</v>
      </c>
      <c r="L206" s="7">
        <v>46453.43993572006</v>
      </c>
      <c r="M206" s="7">
        <v>1889081.8309335518</v>
      </c>
      <c r="N206" s="7">
        <v>90.163802175283692</v>
      </c>
      <c r="O206" s="8"/>
      <c r="P206" s="25"/>
    </row>
    <row r="207" spans="2:16" ht="12.75">
      <c r="B207" s="6" t="s">
        <v>23</v>
      </c>
      <c r="C207" s="7">
        <v>523560.7127832587</v>
      </c>
      <c r="D207" s="7">
        <v>647424.88828062639</v>
      </c>
      <c r="E207" s="7">
        <v>1361.41195513</v>
      </c>
      <c r="F207" s="7">
        <v>141200.57756638998</v>
      </c>
      <c r="G207" s="7">
        <v>16724.630897483545</v>
      </c>
      <c r="H207" s="7">
        <v>1330272.2214828886</v>
      </c>
      <c r="I207" s="7">
        <v>237891.17139999999</v>
      </c>
      <c r="J207" s="7">
        <v>95.353290999999999</v>
      </c>
      <c r="K207" s="7">
        <v>79638.150773000001</v>
      </c>
      <c r="L207" s="7">
        <v>108970.84712621034</v>
      </c>
      <c r="M207" s="7">
        <v>1756867.744073099</v>
      </c>
      <c r="N207" s="7">
        <v>94.956397695677936</v>
      </c>
      <c r="O207" s="8"/>
      <c r="P207" s="25"/>
    </row>
    <row r="208" spans="2:16" ht="12.75">
      <c r="B208" s="6" t="s">
        <v>31</v>
      </c>
      <c r="C208" s="7">
        <v>909699.17403157416</v>
      </c>
      <c r="D208" s="7">
        <v>658841.75019158598</v>
      </c>
      <c r="E208" s="7">
        <v>1287.5949205499999</v>
      </c>
      <c r="F208" s="7">
        <v>142664.21401485999</v>
      </c>
      <c r="G208" s="7">
        <v>8074.7840974197115</v>
      </c>
      <c r="H208" s="7">
        <v>1720567.5172559901</v>
      </c>
      <c r="I208" s="7">
        <v>236564.47140000001</v>
      </c>
      <c r="J208" s="7">
        <v>56.651909000000003</v>
      </c>
      <c r="K208" s="7">
        <v>106603.18414899999</v>
      </c>
      <c r="L208" s="7">
        <v>76733.606144041754</v>
      </c>
      <c r="M208" s="7">
        <v>2140525.4308580318</v>
      </c>
      <c r="N208" s="7">
        <v>96.257129065101253</v>
      </c>
      <c r="O208" s="8"/>
      <c r="P208" s="25"/>
    </row>
    <row r="209" spans="2:16" ht="12.75">
      <c r="B209" s="6" t="s">
        <v>32</v>
      </c>
      <c r="C209" s="7">
        <v>766988.45234274026</v>
      </c>
      <c r="D209" s="7">
        <v>712684.59512515343</v>
      </c>
      <c r="E209" s="7">
        <v>2556.4817104200001</v>
      </c>
      <c r="F209" s="7">
        <v>140906.02701177998</v>
      </c>
      <c r="G209" s="7">
        <v>12218.280454272526</v>
      </c>
      <c r="H209" s="7">
        <v>1635353.8366443664</v>
      </c>
      <c r="I209" s="7">
        <v>237622.3714</v>
      </c>
      <c r="J209" s="7">
        <v>56.651909000000003</v>
      </c>
      <c r="K209" s="7">
        <v>108478.35324500001</v>
      </c>
      <c r="L209" s="7">
        <v>48257.384979979135</v>
      </c>
      <c r="M209" s="7">
        <v>2029768.5981783457</v>
      </c>
      <c r="N209" s="7">
        <v>96.179491185289194</v>
      </c>
      <c r="O209" s="8"/>
      <c r="P209" s="25"/>
    </row>
    <row r="210" spans="2:16" ht="12.75">
      <c r="B210" s="6" t="s">
        <v>26</v>
      </c>
      <c r="C210" s="7">
        <v>785599.68070602114</v>
      </c>
      <c r="D210" s="7">
        <v>729939.85392768087</v>
      </c>
      <c r="E210" s="7">
        <v>1312.3220733000001</v>
      </c>
      <c r="F210" s="7">
        <v>143745.89088422002</v>
      </c>
      <c r="G210" s="7">
        <v>29982.690638432468</v>
      </c>
      <c r="H210" s="7">
        <v>1690580.4382296547</v>
      </c>
      <c r="I210" s="7">
        <v>237807.8714</v>
      </c>
      <c r="J210" s="7">
        <v>56.591033000000003</v>
      </c>
      <c r="K210" s="7">
        <v>113208.45397</v>
      </c>
      <c r="L210" s="7">
        <v>46638.168107089587</v>
      </c>
      <c r="M210" s="7">
        <v>2088291.5227397443</v>
      </c>
      <c r="N210" s="7">
        <v>96.272206846262449</v>
      </c>
      <c r="O210" s="8"/>
      <c r="P210" s="25"/>
    </row>
    <row r="211" spans="2:16" ht="12.75">
      <c r="B211" s="6" t="s">
        <v>27</v>
      </c>
      <c r="C211" s="7">
        <v>671420.13568324212</v>
      </c>
      <c r="D211" s="7">
        <v>713721.7726900347</v>
      </c>
      <c r="E211" s="7">
        <v>1316.1986066099998</v>
      </c>
      <c r="F211" s="7">
        <v>144162.11067058999</v>
      </c>
      <c r="G211" s="7">
        <v>11385.952465113278</v>
      </c>
      <c r="H211" s="7">
        <v>1542006.1701155901</v>
      </c>
      <c r="I211" s="7">
        <v>237810.17139999999</v>
      </c>
      <c r="J211" s="7">
        <v>56.135939999999998</v>
      </c>
      <c r="K211" s="7">
        <v>145623.880416</v>
      </c>
      <c r="L211" s="7">
        <v>44307.760704544373</v>
      </c>
      <c r="M211" s="7">
        <v>1969804.1185761343</v>
      </c>
      <c r="N211" s="7">
        <v>96.05149205449159</v>
      </c>
      <c r="O211" s="8"/>
      <c r="P211" s="25"/>
    </row>
    <row r="212" spans="2:16" ht="12.75">
      <c r="B212" s="6" t="s">
        <v>28</v>
      </c>
      <c r="C212" s="7">
        <v>679509.06477367529</v>
      </c>
      <c r="D212" s="7">
        <v>722856.37129950558</v>
      </c>
      <c r="E212" s="7">
        <v>1329.33738139</v>
      </c>
      <c r="F212" s="7">
        <v>145601.18950232002</v>
      </c>
      <c r="G212" s="7">
        <v>26120.266487974692</v>
      </c>
      <c r="H212" s="7">
        <v>1575416.2294448654</v>
      </c>
      <c r="I212" s="7">
        <v>237815.8714</v>
      </c>
      <c r="J212" s="7">
        <v>56.135939999999998</v>
      </c>
      <c r="K212" s="7">
        <v>112377.76954199999</v>
      </c>
      <c r="L212" s="7">
        <v>44806.984377866145</v>
      </c>
      <c r="M212" s="7">
        <v>1970472.9907047316</v>
      </c>
      <c r="N212" s="7">
        <v>97.560470053473622</v>
      </c>
      <c r="O212" s="8"/>
      <c r="P212" s="25"/>
    </row>
    <row r="213" spans="2:16" ht="12.75">
      <c r="B213" s="6" t="s">
        <v>29</v>
      </c>
      <c r="C213" s="7">
        <v>595384.95765529049</v>
      </c>
      <c r="D213" s="7">
        <v>764004.92129147158</v>
      </c>
      <c r="E213" s="7">
        <v>1308.8457778499999</v>
      </c>
      <c r="F213" s="7">
        <v>144643.62783498998</v>
      </c>
      <c r="G213" s="7">
        <v>12594.27874303926</v>
      </c>
      <c r="H213" s="7">
        <v>1517936.6313026412</v>
      </c>
      <c r="I213" s="7">
        <v>237811.7714</v>
      </c>
      <c r="J213" s="7">
        <v>56.075063</v>
      </c>
      <c r="K213" s="7">
        <v>94931.540762000004</v>
      </c>
      <c r="L213" s="7">
        <v>61042.456276379758</v>
      </c>
      <c r="M213" s="7">
        <v>1911778.474804021</v>
      </c>
      <c r="N213" s="7">
        <v>97.426011407743289</v>
      </c>
      <c r="O213" s="8"/>
      <c r="P213" s="23"/>
    </row>
    <row r="214" spans="2:16" ht="12.75">
      <c r="B214" s="6" t="s">
        <v>30</v>
      </c>
      <c r="C214" s="7">
        <v>594094.64365379524</v>
      </c>
      <c r="D214" s="7">
        <v>768469.68946167268</v>
      </c>
      <c r="E214" s="7">
        <v>1319.5760667300001</v>
      </c>
      <c r="F214" s="7">
        <v>145830.88659297995</v>
      </c>
      <c r="G214" s="7">
        <v>61.966414950000001</v>
      </c>
      <c r="H214" s="7">
        <v>1509776.762190128</v>
      </c>
      <c r="I214" s="7">
        <v>236608.97140000001</v>
      </c>
      <c r="J214" s="7">
        <v>39.288834999999999</v>
      </c>
      <c r="K214" s="7">
        <v>126866.76207700001</v>
      </c>
      <c r="L214" s="7">
        <v>46125.654617656721</v>
      </c>
      <c r="M214" s="7">
        <v>1919417.4391197846</v>
      </c>
      <c r="N214" s="7">
        <v>97.602111374945807</v>
      </c>
      <c r="O214" s="8"/>
      <c r="P214" s="23"/>
    </row>
    <row r="215" spans="2:16" ht="12.75">
      <c r="B215" s="6" t="s">
        <v>68</v>
      </c>
      <c r="C215" s="7">
        <v>576087.12259671802</v>
      </c>
      <c r="D215" s="7">
        <v>790935.99409426202</v>
      </c>
      <c r="E215" s="7">
        <v>1315.61018543</v>
      </c>
      <c r="F215" s="7">
        <v>145392.60340721</v>
      </c>
      <c r="G215" s="7">
        <v>13833.30059410317</v>
      </c>
      <c r="H215" s="7">
        <v>1527564.630877723</v>
      </c>
      <c r="I215" s="7">
        <v>237811.3714</v>
      </c>
      <c r="J215" s="7">
        <v>39.288834999999999</v>
      </c>
      <c r="K215" s="7">
        <v>97759.729582999993</v>
      </c>
      <c r="L215" s="7">
        <v>44773.460244167363</v>
      </c>
      <c r="M215" s="7">
        <v>1907948.4809398905</v>
      </c>
      <c r="N215" s="7">
        <v>99.341666434655735</v>
      </c>
      <c r="O215" s="8"/>
      <c r="P215" s="23"/>
    </row>
    <row r="216" spans="2:16" ht="12.75">
      <c r="B216" s="6" t="s">
        <v>20</v>
      </c>
      <c r="C216" s="7">
        <v>630401.78898681758</v>
      </c>
      <c r="D216" s="7">
        <v>825752.84069660376</v>
      </c>
      <c r="E216" s="7">
        <v>84.067910870000006</v>
      </c>
      <c r="F216" s="7">
        <v>145181.69745904001</v>
      </c>
      <c r="G216" s="7">
        <v>15853.003010735041</v>
      </c>
      <c r="H216" s="7">
        <v>1617273.3980640667</v>
      </c>
      <c r="I216" s="7">
        <v>237809.17139999999</v>
      </c>
      <c r="J216" s="7">
        <v>39.227958000000001</v>
      </c>
      <c r="K216" s="7">
        <v>70866.901712999999</v>
      </c>
      <c r="L216" s="7">
        <v>71227.14814520604</v>
      </c>
      <c r="M216" s="7">
        <v>1997215.8472802725</v>
      </c>
      <c r="N216" s="7">
        <v>100.45542463665322</v>
      </c>
      <c r="O216" s="8"/>
      <c r="P216" s="23"/>
    </row>
    <row r="217" spans="2:16" ht="12.75">
      <c r="B217" s="6" t="s">
        <v>21</v>
      </c>
      <c r="C217" s="7">
        <v>485405.40960992541</v>
      </c>
      <c r="D217" s="7">
        <v>908015.31027718261</v>
      </c>
      <c r="E217" s="7">
        <v>86.681168749999998</v>
      </c>
      <c r="F217" s="7">
        <v>149694.68251426</v>
      </c>
      <c r="G217" s="7">
        <v>658.83384790601406</v>
      </c>
      <c r="H217" s="7">
        <v>1543860.917418024</v>
      </c>
      <c r="I217" s="7">
        <v>237791.8714</v>
      </c>
      <c r="J217" s="7">
        <v>38.767698000000003</v>
      </c>
      <c r="K217" s="7">
        <v>236238.25941500001</v>
      </c>
      <c r="L217" s="7">
        <v>44235.082788950065</v>
      </c>
      <c r="M217" s="7">
        <v>2062164.8987199741</v>
      </c>
      <c r="N217" s="7">
        <v>95.583310786633632</v>
      </c>
      <c r="O217" s="8"/>
      <c r="P217" s="23"/>
    </row>
    <row r="218" spans="2:16" ht="12.75">
      <c r="B218" s="6" t="s">
        <v>22</v>
      </c>
      <c r="C218" s="7">
        <v>442551.53871938097</v>
      </c>
      <c r="D218" s="7">
        <v>936828.25635703863</v>
      </c>
      <c r="E218" s="7">
        <v>1404.8970858299999</v>
      </c>
      <c r="F218" s="7">
        <v>153228.66539179004</v>
      </c>
      <c r="G218" s="7">
        <v>38708.689657552735</v>
      </c>
      <c r="H218" s="7">
        <v>1572722.0472115923</v>
      </c>
      <c r="I218" s="7">
        <v>237809.57139999999</v>
      </c>
      <c r="J218" s="7">
        <v>38.767698000000003</v>
      </c>
      <c r="K218" s="7">
        <v>328504.16191999998</v>
      </c>
      <c r="L218" s="7">
        <v>45037.634124062024</v>
      </c>
      <c r="M218" s="7">
        <v>2184112.1823536544</v>
      </c>
      <c r="N218" s="7">
        <v>95.562496975674506</v>
      </c>
      <c r="O218" s="8"/>
      <c r="P218" s="23"/>
    </row>
    <row r="219" spans="2:16" ht="12.75">
      <c r="B219" s="6" t="s">
        <v>23</v>
      </c>
      <c r="C219" s="7">
        <v>402165.14447408204</v>
      </c>
      <c r="D219" s="7">
        <v>855874.92459018738</v>
      </c>
      <c r="E219" s="7">
        <v>488.30018351000001</v>
      </c>
      <c r="F219" s="7">
        <v>148621.86562066994</v>
      </c>
      <c r="G219" s="7">
        <v>18705.903446867724</v>
      </c>
      <c r="H219" s="7">
        <v>1425856.138315317</v>
      </c>
      <c r="I219" s="7">
        <v>237810.17139999999</v>
      </c>
      <c r="J219" s="7">
        <v>110.24025263999999</v>
      </c>
      <c r="K219" s="7">
        <v>368355.93220500002</v>
      </c>
      <c r="L219" s="7">
        <v>46536.767380545614</v>
      </c>
      <c r="M219" s="7">
        <v>2078669.2495535028</v>
      </c>
      <c r="N219" s="7">
        <v>88.826334442248736</v>
      </c>
      <c r="O219" s="8"/>
      <c r="P219" s="23"/>
    </row>
    <row r="220" spans="2:16" ht="12.75">
      <c r="B220" s="6" t="s">
        <v>31</v>
      </c>
      <c r="C220" s="7">
        <v>410174.24591738405</v>
      </c>
      <c r="D220" s="7">
        <v>832007.14326907496</v>
      </c>
      <c r="E220" s="7">
        <v>489.45860916999999</v>
      </c>
      <c r="F220" s="7">
        <v>148974.45075736</v>
      </c>
      <c r="G220" s="7">
        <v>13367.358433140424</v>
      </c>
      <c r="H220" s="7">
        <v>1405012.6569861297</v>
      </c>
      <c r="I220" s="7">
        <v>235980.57139999999</v>
      </c>
      <c r="J220" s="7">
        <v>2901.8977135999999</v>
      </c>
      <c r="K220" s="7">
        <v>321302.56732199999</v>
      </c>
      <c r="L220" s="7">
        <v>46920.754461505683</v>
      </c>
      <c r="M220" s="7">
        <v>2012118.4478832353</v>
      </c>
      <c r="N220" s="7">
        <v>96.895150957356876</v>
      </c>
      <c r="O220" s="8"/>
      <c r="P220" s="23"/>
    </row>
    <row r="221" spans="2:16" ht="12.75">
      <c r="B221" s="6" t="s">
        <v>32</v>
      </c>
      <c r="C221" s="7">
        <v>515993.50231316563</v>
      </c>
      <c r="D221" s="7">
        <v>833311.95267795678</v>
      </c>
      <c r="E221" s="7">
        <v>1183.4373647100001</v>
      </c>
      <c r="F221" s="7">
        <v>152567.72390800001</v>
      </c>
      <c r="G221" s="7">
        <v>14165.862751671044</v>
      </c>
      <c r="H221" s="7">
        <v>1517222.4790155035</v>
      </c>
      <c r="I221" s="7">
        <v>237841.17139999999</v>
      </c>
      <c r="J221" s="7">
        <v>28148.449939890001</v>
      </c>
      <c r="K221" s="7">
        <v>312886.39563400001</v>
      </c>
      <c r="L221" s="7">
        <v>47332.053333408199</v>
      </c>
      <c r="M221" s="7">
        <v>2143430.5493228016</v>
      </c>
      <c r="N221" s="7">
        <v>94.140691787435301</v>
      </c>
      <c r="O221" s="8"/>
      <c r="P221" s="23"/>
    </row>
    <row r="222" spans="2:16" ht="12.75">
      <c r="B222" s="6" t="s">
        <v>26</v>
      </c>
      <c r="C222" s="7">
        <v>654686.19984011678</v>
      </c>
      <c r="D222" s="7">
        <v>832672.05528074317</v>
      </c>
      <c r="E222" s="7">
        <v>497.20934532999996</v>
      </c>
      <c r="F222" s="7">
        <v>153595.36025406999</v>
      </c>
      <c r="G222" s="7">
        <v>10391.533193233014</v>
      </c>
      <c r="H222" s="7">
        <v>1651842.3579134929</v>
      </c>
      <c r="I222" s="7">
        <v>237786.67139999999</v>
      </c>
      <c r="J222" s="7">
        <v>52899.967020789998</v>
      </c>
      <c r="K222" s="7">
        <v>297592.36019500002</v>
      </c>
      <c r="L222" s="7">
        <v>47407.056123820134</v>
      </c>
      <c r="M222" s="7">
        <v>2287528.4126531035</v>
      </c>
      <c r="N222" s="7">
        <v>96.590860571764111</v>
      </c>
      <c r="O222" s="8"/>
      <c r="P222" s="23"/>
    </row>
    <row r="223" spans="2:16" ht="12.75">
      <c r="B223" s="6" t="s">
        <v>27</v>
      </c>
      <c r="C223" s="7">
        <v>909202.98033219762</v>
      </c>
      <c r="D223" s="7">
        <v>829210.45788421773</v>
      </c>
      <c r="E223" s="7">
        <v>491.55352913000002</v>
      </c>
      <c r="F223" s="7">
        <v>151799.92524226004</v>
      </c>
      <c r="G223" s="7">
        <v>4643.1919469177619</v>
      </c>
      <c r="H223" s="7">
        <v>1895348.1089347231</v>
      </c>
      <c r="I223" s="7">
        <v>237807.7714</v>
      </c>
      <c r="J223" s="7">
        <v>77272.208526310002</v>
      </c>
      <c r="K223" s="7">
        <v>340543.08442700002</v>
      </c>
      <c r="L223" s="7">
        <v>48333.244508217555</v>
      </c>
      <c r="M223" s="7">
        <v>2599304.4177962509</v>
      </c>
      <c r="N223" s="7">
        <v>93.417118499404822</v>
      </c>
      <c r="O223" s="8"/>
      <c r="P223" s="23"/>
    </row>
    <row r="224" spans="2:16" ht="12" customHeight="1">
      <c r="B224" s="6" t="s">
        <v>28</v>
      </c>
      <c r="C224" s="7">
        <v>461041.18296061456</v>
      </c>
      <c r="D224" s="7">
        <v>817516.5068125705</v>
      </c>
      <c r="E224" s="7">
        <v>1166.29718675</v>
      </c>
      <c r="F224" s="7">
        <v>151303.93115555999</v>
      </c>
      <c r="G224" s="7">
        <v>3056.5033380099999</v>
      </c>
      <c r="H224" s="7">
        <v>1434084.4214535053</v>
      </c>
      <c r="I224" s="7">
        <v>237810.67139999999</v>
      </c>
      <c r="J224" s="7">
        <v>99448.818947690001</v>
      </c>
      <c r="K224" s="7">
        <v>498084.88670899998</v>
      </c>
      <c r="L224" s="7">
        <v>49093.558662415016</v>
      </c>
      <c r="M224" s="7">
        <v>2318522.3571726102</v>
      </c>
      <c r="N224" s="7">
        <v>80.155899052654249</v>
      </c>
      <c r="O224" s="8"/>
      <c r="P224" s="23"/>
    </row>
    <row r="225" spans="2:16" ht="12" customHeight="1">
      <c r="B225" s="6" t="s">
        <v>29</v>
      </c>
      <c r="C225" s="7">
        <v>437449.38501934987</v>
      </c>
      <c r="D225" s="7">
        <v>806686.83110593725</v>
      </c>
      <c r="E225" s="7">
        <v>477.24258510999999</v>
      </c>
      <c r="F225" s="7">
        <v>153812.07612498</v>
      </c>
      <c r="G225" s="7">
        <v>9472.9446716999992</v>
      </c>
      <c r="H225" s="7">
        <v>1407898.4795070773</v>
      </c>
      <c r="I225" s="7">
        <v>237808.8714</v>
      </c>
      <c r="J225" s="7">
        <v>108675.18612756999</v>
      </c>
      <c r="K225" s="7">
        <v>562614.38688999997</v>
      </c>
      <c r="L225" s="7">
        <v>49836.63328474015</v>
      </c>
      <c r="M225" s="7">
        <v>2366833.5572093874</v>
      </c>
      <c r="N225" s="7">
        <v>77.999996389671708</v>
      </c>
      <c r="O225" s="8"/>
      <c r="P225" s="23"/>
    </row>
    <row r="226" spans="2:16" ht="12" customHeight="1">
      <c r="B226" s="6" t="s">
        <v>30</v>
      </c>
      <c r="C226" s="7">
        <v>479514.27447681234</v>
      </c>
      <c r="D226" s="7">
        <v>743999.78648952779</v>
      </c>
      <c r="E226" s="7">
        <v>491.87428948000002</v>
      </c>
      <c r="F226" s="7">
        <v>158465.39690245996</v>
      </c>
      <c r="G226" s="7">
        <v>1716.2453169903392</v>
      </c>
      <c r="H226" s="7">
        <v>1384187.5774752705</v>
      </c>
      <c r="I226" s="7">
        <v>153061.90040000001</v>
      </c>
      <c r="J226" s="7">
        <v>111232.46450872999</v>
      </c>
      <c r="K226" s="7">
        <v>717259.93868000002</v>
      </c>
      <c r="L226" s="7">
        <v>55855.286130932625</v>
      </c>
      <c r="M226" s="7">
        <v>2421597.1671949332</v>
      </c>
      <c r="N226" s="7">
        <v>75.915508025961131</v>
      </c>
      <c r="O226" s="8"/>
      <c r="P226" s="23"/>
    </row>
    <row r="227" spans="2:16" ht="12" customHeight="1">
      <c r="B227" s="6" t="s">
        <v>70</v>
      </c>
      <c r="C227" s="7">
        <v>481983.64338527346</v>
      </c>
      <c r="D227" s="7">
        <v>664777.10610771924</v>
      </c>
      <c r="E227" s="7">
        <v>1289.5791729100001</v>
      </c>
      <c r="F227" s="7">
        <v>162804.34894587004</v>
      </c>
      <c r="G227" s="7">
        <v>3.2710400800000001</v>
      </c>
      <c r="H227" s="7">
        <v>1310857.9486518528</v>
      </c>
      <c r="I227" s="7">
        <v>198171.2004</v>
      </c>
      <c r="J227" s="7">
        <v>109629.12691779999</v>
      </c>
      <c r="K227" s="7">
        <v>727532.303939</v>
      </c>
      <c r="L227" s="7">
        <v>58055.568685825914</v>
      </c>
      <c r="M227" s="7">
        <v>2404246.1485944786</v>
      </c>
      <c r="N227" s="7">
        <v>70.089295907305868</v>
      </c>
      <c r="O227" s="8"/>
      <c r="P227" s="23"/>
    </row>
    <row r="228" spans="2:16" ht="12" customHeight="1">
      <c r="B228" s="6" t="s">
        <v>20</v>
      </c>
      <c r="C228" s="7">
        <v>455044.7899571759</v>
      </c>
      <c r="D228" s="7">
        <v>504135.64271872054</v>
      </c>
      <c r="E228" s="7">
        <v>539.34682972000007</v>
      </c>
      <c r="F228" s="7">
        <v>163143.39806735999</v>
      </c>
      <c r="G228" s="7">
        <v>742.73417526444371</v>
      </c>
      <c r="H228" s="7">
        <v>1123605.9117482407</v>
      </c>
      <c r="I228" s="7">
        <v>198182.30040000001</v>
      </c>
      <c r="J228" s="7">
        <v>110734.41227740998</v>
      </c>
      <c r="K228" s="7">
        <v>798840.11553199997</v>
      </c>
      <c r="L228" s="7">
        <v>55877.745725094341</v>
      </c>
      <c r="M228" s="7">
        <v>2287240.485682745</v>
      </c>
      <c r="N228" s="7">
        <v>65.767329769076667</v>
      </c>
      <c r="O228" s="8"/>
      <c r="P228" s="23"/>
    </row>
    <row r="229" spans="2:16" ht="12" customHeight="1">
      <c r="B229" s="6" t="s">
        <v>21</v>
      </c>
      <c r="C229" s="7">
        <v>388605.2268230152</v>
      </c>
      <c r="D229" s="7">
        <v>402399.4889114488</v>
      </c>
      <c r="E229" s="7">
        <v>542.05640429999994</v>
      </c>
      <c r="F229" s="7">
        <v>163962.99908536</v>
      </c>
      <c r="G229" s="7">
        <v>7341.4061892699992</v>
      </c>
      <c r="H229" s="7">
        <v>962851.17741339398</v>
      </c>
      <c r="I229" s="7">
        <v>198190.1004</v>
      </c>
      <c r="J229" s="7">
        <v>109461.55675732</v>
      </c>
      <c r="K229" s="7">
        <v>895049.03024800005</v>
      </c>
      <c r="L229" s="7">
        <v>51562.942895446438</v>
      </c>
      <c r="M229" s="7">
        <v>2217114.8077141605</v>
      </c>
      <c r="N229" s="7">
        <v>58.300938405148017</v>
      </c>
      <c r="O229" s="8"/>
      <c r="P229" s="23"/>
    </row>
    <row r="230" spans="2:16" ht="12" customHeight="1">
      <c r="B230" s="6" t="s">
        <v>22</v>
      </c>
      <c r="C230" s="7">
        <v>685705.0515040654</v>
      </c>
      <c r="D230" s="7">
        <v>143679.72720348727</v>
      </c>
      <c r="E230" s="7">
        <v>1293.7413500099999</v>
      </c>
      <c r="F230" s="7">
        <v>166557.83060375997</v>
      </c>
      <c r="G230" s="7">
        <v>18084.810657429996</v>
      </c>
      <c r="H230" s="7">
        <v>1015321.1613187527</v>
      </c>
      <c r="I230" s="7">
        <v>198198.90040000001</v>
      </c>
      <c r="J230" s="7">
        <v>110177.21957589001</v>
      </c>
      <c r="K230" s="7">
        <v>873208.62120000005</v>
      </c>
      <c r="L230" s="7">
        <v>53405.616066419054</v>
      </c>
      <c r="M230" s="7">
        <v>2250311.5185610619</v>
      </c>
      <c r="N230" s="7">
        <v>59.568695935084733</v>
      </c>
      <c r="O230" s="8"/>
      <c r="P230" s="23"/>
    </row>
    <row r="231" spans="2:16" ht="12" customHeight="1">
      <c r="B231" s="6" t="s">
        <v>23</v>
      </c>
      <c r="C231" s="7">
        <v>753383.48806302005</v>
      </c>
      <c r="D231" s="7">
        <v>127623.15676008551</v>
      </c>
      <c r="E231" s="7">
        <v>584.24708465999993</v>
      </c>
      <c r="F231" s="7">
        <v>167532.81592956997</v>
      </c>
      <c r="G231" s="7">
        <v>4328.2292165544995</v>
      </c>
      <c r="H231" s="7">
        <v>1053451.93705389</v>
      </c>
      <c r="I231" s="7">
        <v>198189.90040000001</v>
      </c>
      <c r="J231" s="7">
        <v>110489.25799965998</v>
      </c>
      <c r="K231" s="7">
        <v>857266.40432099998</v>
      </c>
      <c r="L231" s="7">
        <v>57395.239329407457</v>
      </c>
      <c r="M231" s="7">
        <v>2276792.7391039575</v>
      </c>
      <c r="N231" s="7">
        <v>60.499219836780682</v>
      </c>
      <c r="O231" s="8"/>
      <c r="P231" s="23"/>
    </row>
    <row r="232" spans="2:16" ht="12" customHeight="1">
      <c r="B232" s="6" t="s">
        <v>31</v>
      </c>
      <c r="C232" s="7">
        <v>637656.56840577163</v>
      </c>
      <c r="D232" s="7">
        <v>126208.71281754968</v>
      </c>
      <c r="E232" s="7">
        <v>1737.8379774100001</v>
      </c>
      <c r="F232" s="7">
        <v>166770.48161955999</v>
      </c>
      <c r="G232" s="7">
        <v>13.74319846</v>
      </c>
      <c r="H232" s="7">
        <v>932387.34401875129</v>
      </c>
      <c r="I232" s="7">
        <v>196267.6004</v>
      </c>
      <c r="J232" s="7">
        <v>102989.53779614998</v>
      </c>
      <c r="K232" s="7">
        <v>983416.82183200005</v>
      </c>
      <c r="L232" s="7">
        <v>66155.414632685948</v>
      </c>
      <c r="M232" s="7">
        <v>2281216.7186795869</v>
      </c>
      <c r="N232" s="7">
        <v>55.112922198037083</v>
      </c>
      <c r="O232" s="8"/>
      <c r="P232" s="23"/>
    </row>
    <row r="233" spans="2:16" ht="12" customHeight="1">
      <c r="B233" s="6" t="s">
        <v>32</v>
      </c>
      <c r="C233" s="7">
        <v>507580.08989501803</v>
      </c>
      <c r="D233" s="7">
        <v>76087.586920298403</v>
      </c>
      <c r="E233" s="7">
        <v>2444.0144405199999</v>
      </c>
      <c r="F233" s="7">
        <v>166016.95030341001</v>
      </c>
      <c r="G233" s="7">
        <v>408.38559181450006</v>
      </c>
      <c r="H233" s="7">
        <v>752537.02715106099</v>
      </c>
      <c r="I233" s="7">
        <v>198182.00039999999</v>
      </c>
      <c r="J233" s="7">
        <v>98814.408119659987</v>
      </c>
      <c r="K233" s="7">
        <v>1220848.9944879999</v>
      </c>
      <c r="L233" s="7">
        <v>53961.62992024282</v>
      </c>
      <c r="M233" s="7">
        <v>2324344.0600789636</v>
      </c>
      <c r="N233" s="7">
        <v>41.635547216374626</v>
      </c>
      <c r="O233" s="8"/>
      <c r="P233" s="23"/>
    </row>
    <row r="234" spans="2:16" ht="12" customHeight="1">
      <c r="B234" s="6" t="s">
        <v>26</v>
      </c>
      <c r="C234" s="7">
        <v>590405.30792784004</v>
      </c>
      <c r="D234" s="7">
        <v>79020.615674279979</v>
      </c>
      <c r="E234" s="7">
        <v>27159.933361849999</v>
      </c>
      <c r="F234" s="7">
        <v>173853.94872507002</v>
      </c>
      <c r="G234" s="7">
        <v>1809.8231707499999</v>
      </c>
      <c r="H234" s="7">
        <v>872249.62885979004</v>
      </c>
      <c r="I234" s="7">
        <v>198189.40040000001</v>
      </c>
      <c r="J234" s="7">
        <v>94749.061589029981</v>
      </c>
      <c r="K234" s="7">
        <v>1337213.262287</v>
      </c>
      <c r="L234" s="7">
        <v>53747.33452508226</v>
      </c>
      <c r="M234" s="7">
        <v>2556148.6876609023</v>
      </c>
      <c r="N234" s="7">
        <v>42.623274174458068</v>
      </c>
      <c r="O234" s="8"/>
      <c r="P234" s="23"/>
    </row>
    <row r="235" spans="2:16" ht="12" customHeight="1">
      <c r="B235" s="6" t="s">
        <v>27</v>
      </c>
      <c r="C235" s="7">
        <v>375499.94785767543</v>
      </c>
      <c r="D235" s="7">
        <v>74168.499539076773</v>
      </c>
      <c r="E235" s="7">
        <v>25585.369056039999</v>
      </c>
      <c r="F235" s="7">
        <v>163723.07091949999</v>
      </c>
      <c r="G235" s="7">
        <v>355.73108743737151</v>
      </c>
      <c r="H235" s="7">
        <v>639332.61845972959</v>
      </c>
      <c r="I235" s="7">
        <v>198189.7004</v>
      </c>
      <c r="J235" s="7">
        <v>92089.960775039988</v>
      </c>
      <c r="K235" s="7">
        <v>1633800.7444780001</v>
      </c>
      <c r="L235" s="7">
        <v>54398.465202930849</v>
      </c>
      <c r="M235" s="7">
        <v>2617811.4893157003</v>
      </c>
      <c r="N235" s="7">
        <v>30.514633622227183</v>
      </c>
      <c r="O235" s="8"/>
      <c r="P235" s="23"/>
    </row>
    <row r="236" spans="2:16" ht="12" customHeight="1">
      <c r="B236" s="6" t="s">
        <v>28</v>
      </c>
      <c r="C236" s="7">
        <v>306959.92391587381</v>
      </c>
      <c r="D236" s="7">
        <v>74957.205948000279</v>
      </c>
      <c r="E236" s="7">
        <v>25945.768581299999</v>
      </c>
      <c r="F236" s="7">
        <v>166084.34182114998</v>
      </c>
      <c r="G236" s="7">
        <v>2678.3564308964642</v>
      </c>
      <c r="H236" s="7">
        <v>576625.59669722046</v>
      </c>
      <c r="I236" s="7">
        <v>198167.7004</v>
      </c>
      <c r="J236" s="7">
        <v>88747.404810280001</v>
      </c>
      <c r="K236" s="7">
        <v>1683370.8211709999</v>
      </c>
      <c r="L236" s="7">
        <v>156511.37254182296</v>
      </c>
      <c r="M236" s="7">
        <v>2703422.8956203233</v>
      </c>
      <c r="N236" s="7">
        <v>27.236822995423903</v>
      </c>
      <c r="O236" s="8"/>
      <c r="P236" s="23"/>
    </row>
    <row r="237" spans="2:16" ht="12" customHeight="1">
      <c r="B237" s="6" t="s">
        <v>29</v>
      </c>
      <c r="C237" s="7">
        <v>277373.41571517003</v>
      </c>
      <c r="D237" s="7">
        <v>8917.19653272904</v>
      </c>
      <c r="E237" s="7">
        <v>24985.589389880002</v>
      </c>
      <c r="F237" s="7">
        <v>164517.14918899001</v>
      </c>
      <c r="G237" s="7">
        <v>19.87340661</v>
      </c>
      <c r="H237" s="7">
        <v>475813.22423337906</v>
      </c>
      <c r="I237" s="7">
        <v>198202.1004</v>
      </c>
      <c r="J237" s="7">
        <v>87872.645830139998</v>
      </c>
      <c r="K237" s="7">
        <v>1796803.9967410001</v>
      </c>
      <c r="L237" s="7">
        <v>138367.17631874327</v>
      </c>
      <c r="M237" s="7">
        <v>2697059.1435232623</v>
      </c>
      <c r="N237" s="7">
        <v>22.71335056713297</v>
      </c>
      <c r="O237" s="8"/>
      <c r="P237" s="23"/>
    </row>
    <row r="238" spans="2:16" ht="12" customHeight="1">
      <c r="B238" s="6" t="s">
        <v>30</v>
      </c>
      <c r="C238" s="7">
        <v>547895.34930522996</v>
      </c>
      <c r="D238" s="7">
        <v>8874.0973356247614</v>
      </c>
      <c r="E238" s="7">
        <v>24800.56242432</v>
      </c>
      <c r="F238" s="7">
        <v>163244.72312179001</v>
      </c>
      <c r="G238" s="7">
        <v>19.634990680000001</v>
      </c>
      <c r="H238" s="7">
        <v>744834.36717764474</v>
      </c>
      <c r="I238" s="7">
        <v>150128.80040000001</v>
      </c>
      <c r="J238" s="7">
        <v>90358.292041580004</v>
      </c>
      <c r="K238" s="7">
        <v>1945352.6591670001</v>
      </c>
      <c r="L238" s="7">
        <v>115604.03884766623</v>
      </c>
      <c r="M238" s="7">
        <v>3046278.1576338913</v>
      </c>
      <c r="N238" s="7">
        <v>30.534214546765821</v>
      </c>
      <c r="O238" s="8"/>
      <c r="P238" s="23"/>
    </row>
    <row r="239" spans="2:16" ht="12" customHeight="1">
      <c r="B239" s="6" t="s">
        <v>71</v>
      </c>
      <c r="C239" s="7">
        <v>400426.64814334997</v>
      </c>
      <c r="D239" s="7">
        <v>8703.3940449999991</v>
      </c>
      <c r="E239" s="7">
        <v>24719.589499470003</v>
      </c>
      <c r="F239" s="7">
        <v>162711.73509183002</v>
      </c>
      <c r="G239" s="7">
        <v>0.89818678000000007</v>
      </c>
      <c r="H239" s="7">
        <v>596562.26496643014</v>
      </c>
      <c r="I239" s="7">
        <v>224799.80040000001</v>
      </c>
      <c r="J239" s="7">
        <v>85611.925393989994</v>
      </c>
      <c r="K239" s="7">
        <v>2163336.776637</v>
      </c>
      <c r="L239" s="7">
        <v>138753.56110671116</v>
      </c>
      <c r="M239" s="7">
        <v>3209064.3285041316</v>
      </c>
      <c r="N239" s="7">
        <v>22.966058100041241</v>
      </c>
      <c r="O239" s="8"/>
      <c r="P239" s="23"/>
    </row>
    <row r="240" spans="2:16" ht="12" customHeight="1">
      <c r="B240" s="6" t="s">
        <v>20</v>
      </c>
      <c r="C240" s="7">
        <v>379236.94384393998</v>
      </c>
      <c r="D240" s="7">
        <v>8624.4168539999991</v>
      </c>
      <c r="E240" s="7">
        <v>24034.730055279997</v>
      </c>
      <c r="F240" s="7">
        <v>162963.62426799003</v>
      </c>
      <c r="G240" s="7">
        <v>0.40869108999999998</v>
      </c>
      <c r="H240" s="7">
        <v>574860.12371229997</v>
      </c>
      <c r="I240" s="7">
        <v>224730.80040000001</v>
      </c>
      <c r="J240" s="7">
        <v>77919.326523999989</v>
      </c>
      <c r="K240" s="7">
        <v>2218358.6550230002</v>
      </c>
      <c r="L240" s="7">
        <v>71425.976130800787</v>
      </c>
      <c r="M240" s="7">
        <v>3167294.8817901011</v>
      </c>
      <c r="N240" s="7">
        <v>21.823802036166267</v>
      </c>
      <c r="O240" s="8"/>
      <c r="P240" s="23"/>
    </row>
    <row r="241" spans="2:16" ht="12" customHeight="1">
      <c r="B241" s="6" t="s">
        <v>21</v>
      </c>
      <c r="C241" s="7">
        <v>499004.31274089997</v>
      </c>
      <c r="D241" s="7">
        <v>9395.8667079999996</v>
      </c>
      <c r="E241" s="7">
        <v>35423.591655540004</v>
      </c>
      <c r="F241" s="7">
        <v>240183.97116042001</v>
      </c>
      <c r="G241" s="7">
        <v>5513.4740499799991</v>
      </c>
      <c r="H241" s="7">
        <v>789521.21631484001</v>
      </c>
      <c r="I241" s="7">
        <v>224787.30040000001</v>
      </c>
      <c r="J241" s="7">
        <v>73065.733838250002</v>
      </c>
      <c r="K241" s="7">
        <v>2458920.642548</v>
      </c>
      <c r="L241" s="7">
        <v>83579.671431741212</v>
      </c>
      <c r="M241" s="7">
        <v>3629874.5645328308</v>
      </c>
      <c r="N241" s="7">
        <v>23.352958986062191</v>
      </c>
      <c r="O241" s="8"/>
      <c r="P241" s="23"/>
    </row>
    <row r="242" spans="2:16" ht="12" customHeight="1">
      <c r="B242" s="6" t="s">
        <v>22</v>
      </c>
      <c r="C242" s="7">
        <v>545791.69328824</v>
      </c>
      <c r="D242" s="7">
        <v>10570.934738</v>
      </c>
      <c r="E242" s="7">
        <v>39378.512343519993</v>
      </c>
      <c r="F242" s="7">
        <v>267037.50279465999</v>
      </c>
      <c r="G242" s="7">
        <v>5056.2988007399999</v>
      </c>
      <c r="H242" s="7">
        <v>867834.94196516008</v>
      </c>
      <c r="I242" s="7">
        <v>223925.2004</v>
      </c>
      <c r="J242" s="7">
        <v>69927.487028629985</v>
      </c>
      <c r="K242" s="7">
        <v>2666555.4518559999</v>
      </c>
      <c r="L242" s="7">
        <v>96346.061248960905</v>
      </c>
      <c r="M242" s="7">
        <v>3924589.1424987512</v>
      </c>
      <c r="N242" s="7">
        <v>22.760198879799105</v>
      </c>
      <c r="O242" s="8"/>
      <c r="P242" s="23"/>
    </row>
    <row r="243" spans="2:16" ht="12" customHeight="1">
      <c r="B243" s="6" t="s">
        <v>23</v>
      </c>
      <c r="C243" s="7">
        <v>635390.01858390996</v>
      </c>
      <c r="D243" s="7">
        <v>11171.48984</v>
      </c>
      <c r="E243" s="7">
        <v>6032.4307479600002</v>
      </c>
      <c r="F243" s="7">
        <v>282940.93571206002</v>
      </c>
      <c r="G243" s="7">
        <v>10127.10501549</v>
      </c>
      <c r="H243" s="7">
        <v>945661.97989941994</v>
      </c>
      <c r="I243" s="7">
        <v>224612.40040000001</v>
      </c>
      <c r="J243" s="7">
        <v>67847.552966550007</v>
      </c>
      <c r="K243" s="7">
        <v>2681160.9379469999</v>
      </c>
      <c r="L243" s="7">
        <v>92757.363955131732</v>
      </c>
      <c r="M243" s="7">
        <v>4012040.2351681013</v>
      </c>
      <c r="N243" s="7">
        <v>24.19793517277478</v>
      </c>
      <c r="O243" s="8"/>
      <c r="P243" s="23"/>
    </row>
    <row r="244" spans="2:16" ht="12" customHeight="1">
      <c r="B244" s="6" t="s">
        <v>31</v>
      </c>
      <c r="C244" s="7">
        <v>626264.01497473998</v>
      </c>
      <c r="D244" s="7">
        <v>11077.571631999999</v>
      </c>
      <c r="E244" s="7">
        <v>5919.95412734</v>
      </c>
      <c r="F244" s="7">
        <v>277665.41048776999</v>
      </c>
      <c r="G244" s="7">
        <v>10104.904478259998</v>
      </c>
      <c r="H244" s="7">
        <v>931031.85570010997</v>
      </c>
      <c r="I244" s="7">
        <v>223106.2004</v>
      </c>
      <c r="J244" s="7">
        <v>57391.767816100008</v>
      </c>
      <c r="K244" s="7">
        <v>2871915.5766449999</v>
      </c>
      <c r="L244" s="7">
        <v>98281.83350994112</v>
      </c>
      <c r="M244" s="7">
        <v>4181727.2340711509</v>
      </c>
      <c r="N244" s="7">
        <v>23.291820356830804</v>
      </c>
      <c r="O244" s="8"/>
      <c r="P244" s="23"/>
    </row>
    <row r="245" spans="2:16" ht="12" customHeight="1">
      <c r="B245" s="6" t="s">
        <v>32</v>
      </c>
      <c r="C245" s="7">
        <v>613108.88615601999</v>
      </c>
      <c r="D245" s="7">
        <v>11249.225565999999</v>
      </c>
      <c r="E245" s="7">
        <v>5916.4202483299996</v>
      </c>
      <c r="F245" s="7">
        <v>277499.65988301003</v>
      </c>
      <c r="G245" s="7">
        <v>4684.6142438100005</v>
      </c>
      <c r="H245" s="7">
        <v>912458.80609716999</v>
      </c>
      <c r="I245" s="7">
        <v>224817.6004</v>
      </c>
      <c r="J245" s="7">
        <v>51887.594680640002</v>
      </c>
      <c r="K245" s="7">
        <v>3040051.7393530002</v>
      </c>
      <c r="L245" s="7">
        <v>86346.236409821548</v>
      </c>
      <c r="M245" s="7">
        <v>4315561.9769406319</v>
      </c>
      <c r="N245" s="7">
        <v>22.607097868234582</v>
      </c>
      <c r="O245" s="8"/>
      <c r="P245" s="23"/>
    </row>
    <row r="246" spans="2:16" ht="12" customHeight="1">
      <c r="B246" s="6" t="s">
        <v>26</v>
      </c>
      <c r="C246" s="7">
        <v>578360.85925860994</v>
      </c>
      <c r="D246" s="7">
        <v>11004.400731</v>
      </c>
      <c r="E246" s="7">
        <v>3045.26027372</v>
      </c>
      <c r="F246" s="7">
        <v>273096.72505688999</v>
      </c>
      <c r="G246" s="7">
        <v>89997.170737029999</v>
      </c>
      <c r="H246" s="7">
        <v>955504.41605725</v>
      </c>
      <c r="I246" s="7">
        <v>224800.00039999999</v>
      </c>
      <c r="J246" s="7">
        <v>43317.887724049993</v>
      </c>
      <c r="K246" s="7">
        <v>3086881.302404</v>
      </c>
      <c r="L246" s="7">
        <v>58525.207839461975</v>
      </c>
      <c r="M246" s="7">
        <v>4369028.8144247616</v>
      </c>
      <c r="N246" s="7">
        <v>24.14568437014869</v>
      </c>
      <c r="O246" s="8"/>
      <c r="P246" s="23"/>
    </row>
    <row r="247" spans="2:16" ht="12" customHeight="1">
      <c r="B247" s="6" t="s">
        <v>27</v>
      </c>
      <c r="C247" s="7">
        <v>598702.85366620997</v>
      </c>
      <c r="D247" s="7">
        <v>10784.298502</v>
      </c>
      <c r="E247" s="7">
        <v>3009.5601486300002</v>
      </c>
      <c r="F247" s="7">
        <v>269809.63632937998</v>
      </c>
      <c r="G247" s="7">
        <v>82097.879256040003</v>
      </c>
      <c r="H247" s="7">
        <v>964404.22790225991</v>
      </c>
      <c r="I247" s="7">
        <v>224799.90040000001</v>
      </c>
      <c r="J247" s="7">
        <v>35962.481478080001</v>
      </c>
      <c r="K247" s="7">
        <v>3078331.7310700002</v>
      </c>
      <c r="L247" s="7">
        <v>62608.917776689865</v>
      </c>
      <c r="M247" s="7">
        <v>4366107.2586270301</v>
      </c>
      <c r="N247" s="7">
        <v>24.510757071685994</v>
      </c>
      <c r="O247" s="8"/>
      <c r="P247" s="23"/>
    </row>
    <row r="248" spans="2:16" ht="12" customHeight="1">
      <c r="B248" s="6" t="s">
        <v>28</v>
      </c>
      <c r="C248" s="7">
        <v>570902.04568476998</v>
      </c>
      <c r="D248" s="7">
        <v>10698.113047000001</v>
      </c>
      <c r="E248" s="7">
        <v>24000.812621509998</v>
      </c>
      <c r="F248" s="7">
        <v>270827.28276725003</v>
      </c>
      <c r="G248" s="7">
        <v>68571.547321769991</v>
      </c>
      <c r="H248" s="7">
        <v>944999.80144230009</v>
      </c>
      <c r="I248" s="7">
        <v>224780.90040000001</v>
      </c>
      <c r="J248" s="7">
        <v>34349.830489800006</v>
      </c>
      <c r="K248" s="7">
        <v>3127394.9664309998</v>
      </c>
      <c r="L248" s="7">
        <v>57479.51086512953</v>
      </c>
      <c r="M248" s="7">
        <v>4389005.0096282298</v>
      </c>
      <c r="N248" s="7">
        <v>24.092457206473224</v>
      </c>
      <c r="O248" s="8"/>
      <c r="P248" s="23"/>
    </row>
    <row r="249" spans="2:16" ht="12" customHeight="1">
      <c r="B249" s="6" t="s">
        <v>29</v>
      </c>
      <c r="C249" s="7">
        <v>619481.67682810011</v>
      </c>
      <c r="D249" s="7">
        <v>10880.58323</v>
      </c>
      <c r="E249" s="7">
        <v>14871.871314030001</v>
      </c>
      <c r="F249" s="7">
        <v>277399.80014069995</v>
      </c>
      <c r="G249" s="7">
        <v>37066.266425269998</v>
      </c>
      <c r="H249" s="7">
        <v>959700.19793810009</v>
      </c>
      <c r="I249" s="7">
        <v>224020.6004</v>
      </c>
      <c r="J249" s="7">
        <v>32899.869641680001</v>
      </c>
      <c r="K249" s="7">
        <v>3146021.622219</v>
      </c>
      <c r="L249" s="7">
        <v>57396.602218330838</v>
      </c>
      <c r="M249" s="7">
        <v>4420038.8924171114</v>
      </c>
      <c r="N249" s="7">
        <v>24.494381859545538</v>
      </c>
      <c r="O249" s="8"/>
      <c r="P249" s="23"/>
    </row>
    <row r="250" spans="2:16" ht="12" customHeight="1">
      <c r="B250" s="6" t="s">
        <v>30</v>
      </c>
      <c r="C250" s="7">
        <v>661691.18648647994</v>
      </c>
      <c r="D250" s="7">
        <v>10867.42513</v>
      </c>
      <c r="E250" s="7">
        <v>626.46073688000001</v>
      </c>
      <c r="F250" s="7">
        <v>280765.08200482</v>
      </c>
      <c r="G250" s="7">
        <v>37080.449359769998</v>
      </c>
      <c r="H250" s="7">
        <v>991030.60371794994</v>
      </c>
      <c r="I250" s="7">
        <v>235638.7004</v>
      </c>
      <c r="J250" s="7">
        <v>28216.696708030002</v>
      </c>
      <c r="K250" s="7">
        <v>3197064.2335319999</v>
      </c>
      <c r="L250" s="7">
        <v>58396.867533289827</v>
      </c>
      <c r="M250" s="7">
        <v>4510347.1018912699</v>
      </c>
      <c r="N250" s="7">
        <v>25.060290708397847</v>
      </c>
      <c r="O250" s="8"/>
      <c r="P250" s="23"/>
    </row>
    <row r="251" spans="2:16" ht="12" customHeight="1">
      <c r="B251" s="6" t="s">
        <v>72</v>
      </c>
      <c r="C251" s="7">
        <v>736376.99197646009</v>
      </c>
      <c r="D251" s="7">
        <v>10983.725096</v>
      </c>
      <c r="E251" s="7">
        <v>7811.4548437799995</v>
      </c>
      <c r="F251" s="7">
        <v>283673.12269350997</v>
      </c>
      <c r="G251" s="7">
        <v>36938.524292300004</v>
      </c>
      <c r="H251" s="7">
        <v>1075783.8189020501</v>
      </c>
      <c r="I251" s="7">
        <v>335858.70039999997</v>
      </c>
      <c r="J251" s="7">
        <v>26197.090815200001</v>
      </c>
      <c r="K251" s="7">
        <v>3074250.071918</v>
      </c>
      <c r="L251" s="7">
        <v>59212.911886099726</v>
      </c>
      <c r="M251" s="7">
        <v>4571302.5939213503</v>
      </c>
      <c r="N251" s="7">
        <v>25.577830590852223</v>
      </c>
      <c r="O251" s="8"/>
      <c r="P251" s="23"/>
    </row>
    <row r="252" spans="2:16" ht="12" customHeight="1">
      <c r="B252" s="6" t="s">
        <v>20</v>
      </c>
      <c r="C252" s="7">
        <v>811964.56901570992</v>
      </c>
      <c r="D252" s="7">
        <v>11113.550031000001</v>
      </c>
      <c r="E252" s="7">
        <v>624.32641527999999</v>
      </c>
      <c r="F252" s="7">
        <v>279140.68846650003</v>
      </c>
      <c r="G252" s="7">
        <v>35277.71563287</v>
      </c>
      <c r="H252" s="7">
        <v>1138120.84956136</v>
      </c>
      <c r="I252" s="7">
        <v>344637.70039999997</v>
      </c>
      <c r="J252" s="7">
        <v>211724.50835054999</v>
      </c>
      <c r="K252" s="7">
        <v>2811744.6630549999</v>
      </c>
      <c r="L252" s="7">
        <v>60209.045015378855</v>
      </c>
      <c r="M252" s="7">
        <v>4566436.7663822891</v>
      </c>
      <c r="N252" s="7">
        <v>27.488901251379499</v>
      </c>
      <c r="O252" s="8"/>
      <c r="P252" s="23"/>
    </row>
    <row r="253" spans="2:16" ht="12" customHeight="1">
      <c r="B253" s="6" t="s">
        <v>73</v>
      </c>
      <c r="C253" s="7">
        <v>841426.11874314002</v>
      </c>
      <c r="D253" s="7">
        <v>11614.175702230001</v>
      </c>
      <c r="E253" s="7">
        <v>9299.7750197000005</v>
      </c>
      <c r="F253" s="7">
        <v>255755.55312794002</v>
      </c>
      <c r="G253" s="7">
        <v>29629.434802509997</v>
      </c>
      <c r="H253" s="7">
        <v>1147725.0573955202</v>
      </c>
      <c r="I253" s="7">
        <v>344664.30040000001</v>
      </c>
      <c r="J253" s="7">
        <v>182445.23273289003</v>
      </c>
      <c r="K253" s="7">
        <v>2864860.3306539999</v>
      </c>
      <c r="L253" s="7">
        <v>66374.348761559464</v>
      </c>
      <c r="M253" s="7">
        <v>4606069.2699439693</v>
      </c>
      <c r="N253" s="7">
        <v>29.995210189127448</v>
      </c>
      <c r="O253" s="8"/>
      <c r="P253" s="23"/>
    </row>
    <row r="254" spans="2:16" ht="12.75">
      <c r="B254" s="6" t="s">
        <v>22</v>
      </c>
      <c r="C254" s="7">
        <v>835508.82675359992</v>
      </c>
      <c r="D254" s="7">
        <v>11288.274476279999</v>
      </c>
      <c r="E254" s="7">
        <v>9146.2951569699999</v>
      </c>
      <c r="F254" s="7">
        <v>251683.29466165</v>
      </c>
      <c r="G254" s="7">
        <v>28818.939820979998</v>
      </c>
      <c r="H254" s="7">
        <v>1136445.6308694798</v>
      </c>
      <c r="I254" s="7">
        <v>344660.70039999997</v>
      </c>
      <c r="J254" s="7">
        <v>147216.93190502</v>
      </c>
      <c r="K254" s="7">
        <v>2870472.423128</v>
      </c>
      <c r="L254" s="7">
        <v>65779.971308888867</v>
      </c>
      <c r="M254" s="7">
        <v>4564575.6576113887</v>
      </c>
      <c r="N254" s="7">
        <v>30.342495943003634</v>
      </c>
      <c r="O254" s="8"/>
      <c r="P254" s="23"/>
    </row>
    <row r="255" spans="2:16" ht="12.75">
      <c r="B255" s="6" t="s">
        <v>23</v>
      </c>
      <c r="C255" s="7">
        <v>1041758.71903149</v>
      </c>
      <c r="D255" s="7">
        <v>11309.02879369</v>
      </c>
      <c r="E255" s="7">
        <v>1292.2926040899999</v>
      </c>
      <c r="F255" s="7">
        <v>227883.51350875001</v>
      </c>
      <c r="G255" s="7">
        <v>22520.348405519995</v>
      </c>
      <c r="H255" s="7">
        <v>1304763.90234354</v>
      </c>
      <c r="I255" s="7">
        <v>343929.70039999997</v>
      </c>
      <c r="J255" s="7">
        <v>123461.97637</v>
      </c>
      <c r="K255" s="7">
        <v>2780210.1676400001</v>
      </c>
      <c r="L255" s="7">
        <v>67019.962740186602</v>
      </c>
      <c r="M255" s="7">
        <v>4619385.7094937265</v>
      </c>
      <c r="N255" s="7">
        <v>33.962364539861909</v>
      </c>
      <c r="O255" s="8"/>
      <c r="P255" s="23"/>
    </row>
    <row r="256" spans="2:16" ht="12.75">
      <c r="B256" s="6" t="s">
        <v>31</v>
      </c>
      <c r="C256" s="7">
        <v>1085346.7431260599</v>
      </c>
      <c r="D256" s="7">
        <v>29528.299406120001</v>
      </c>
      <c r="E256" s="7">
        <v>1353.14709156</v>
      </c>
      <c r="F256" s="7">
        <v>238614.62414847998</v>
      </c>
      <c r="G256" s="7">
        <v>24598.9615161</v>
      </c>
      <c r="H256" s="7">
        <v>1379441.7752883199</v>
      </c>
      <c r="I256" s="7">
        <v>343114.00040000002</v>
      </c>
      <c r="J256" s="7">
        <v>124827.66617331</v>
      </c>
      <c r="K256" s="7">
        <v>2835637.5661749998</v>
      </c>
      <c r="L256" s="7">
        <v>69302.04845054727</v>
      </c>
      <c r="M256" s="7">
        <v>4752323.0564871775</v>
      </c>
      <c r="N256" s="7">
        <v>36.507441313031237</v>
      </c>
      <c r="O256" s="8"/>
      <c r="P256" s="23"/>
    </row>
    <row r="257" spans="2:16" ht="12.75">
      <c r="B257" s="6" t="s">
        <v>32</v>
      </c>
      <c r="C257" s="7">
        <v>1224353.0337606501</v>
      </c>
      <c r="D257" s="7">
        <v>104498.09782119001</v>
      </c>
      <c r="E257" s="7">
        <v>11099.304695520001</v>
      </c>
      <c r="F257" s="7">
        <v>256935.41694370998</v>
      </c>
      <c r="G257" s="7">
        <v>25266.053874000001</v>
      </c>
      <c r="H257" s="7">
        <v>1622151.9070950702</v>
      </c>
      <c r="I257" s="7">
        <v>344687.00040000002</v>
      </c>
      <c r="J257" s="7">
        <v>65001.689855770004</v>
      </c>
      <c r="K257" s="7">
        <v>2862044.0521129998</v>
      </c>
      <c r="L257" s="7">
        <v>63781.563496029004</v>
      </c>
      <c r="M257" s="7">
        <v>4957666.2129598688</v>
      </c>
      <c r="N257" s="7">
        <v>40.771162088237766</v>
      </c>
      <c r="O257" s="8"/>
      <c r="P257" s="23"/>
    </row>
    <row r="258" spans="2:16" ht="12.75">
      <c r="B258" s="6" t="s">
        <v>26</v>
      </c>
      <c r="C258" s="7">
        <v>1026734.73809675</v>
      </c>
      <c r="D258" s="7">
        <v>90044.38105733</v>
      </c>
      <c r="E258" s="7">
        <v>1470.2282509300001</v>
      </c>
      <c r="F258" s="7">
        <v>249278.06143164999</v>
      </c>
      <c r="G258" s="7">
        <v>16284.379484390001</v>
      </c>
      <c r="H258" s="7">
        <v>1383811.7883210501</v>
      </c>
      <c r="I258" s="7">
        <v>344695.6004</v>
      </c>
      <c r="J258" s="7">
        <v>87461.616742540005</v>
      </c>
      <c r="K258" s="7">
        <v>2710316.3853699998</v>
      </c>
      <c r="L258" s="7">
        <v>71735.462660762481</v>
      </c>
      <c r="M258" s="7">
        <v>4598020.8534943527</v>
      </c>
      <c r="N258" s="7">
        <v>36.909729476673277</v>
      </c>
      <c r="O258" s="8"/>
      <c r="P258" s="23"/>
    </row>
    <row r="259" spans="2:16" ht="12.75">
      <c r="B259" s="6" t="s">
        <v>27</v>
      </c>
      <c r="C259" s="7">
        <v>1011319.9257690699</v>
      </c>
      <c r="D259" s="7">
        <v>91784.357145319998</v>
      </c>
      <c r="E259" s="7">
        <v>1457.5747906900001</v>
      </c>
      <c r="F259" s="7">
        <v>247054.36541582001</v>
      </c>
      <c r="G259" s="7">
        <v>8462.9040273899991</v>
      </c>
      <c r="H259" s="7">
        <v>1360079.1271482899</v>
      </c>
      <c r="I259" s="7">
        <v>0</v>
      </c>
      <c r="J259" s="7">
        <v>89919.303082899991</v>
      </c>
      <c r="K259" s="7">
        <v>2425962.0716090002</v>
      </c>
      <c r="L259" s="7">
        <v>73790.088340242393</v>
      </c>
      <c r="M259" s="7">
        <v>3949750.5901804324</v>
      </c>
      <c r="N259" s="7">
        <v>37.860303562257002</v>
      </c>
      <c r="O259" s="8"/>
      <c r="P259" s="23"/>
    </row>
    <row r="260" spans="2:16" ht="12.75">
      <c r="B260" s="6" t="s">
        <v>28</v>
      </c>
      <c r="C260" s="7">
        <v>1002005.0140648499</v>
      </c>
      <c r="D260" s="7">
        <v>155617.64873642</v>
      </c>
      <c r="E260" s="7">
        <v>11240.085270420001</v>
      </c>
      <c r="F260" s="7">
        <v>249920.9464519</v>
      </c>
      <c r="G260" s="7">
        <v>382.58132094000001</v>
      </c>
      <c r="H260" s="7">
        <v>1419166.27584453</v>
      </c>
      <c r="I260" s="7">
        <v>0</v>
      </c>
      <c r="J260" s="7">
        <v>80016.697218369998</v>
      </c>
      <c r="K260" s="7">
        <v>2354118.8399709999</v>
      </c>
      <c r="L260" s="7">
        <v>71429.556317933369</v>
      </c>
      <c r="M260" s="7">
        <v>3924731.3693518331</v>
      </c>
      <c r="N260" s="7">
        <v>37.992424074691435</v>
      </c>
      <c r="O260" s="8"/>
      <c r="P260" s="23"/>
    </row>
    <row r="261" spans="2:16" ht="12.75">
      <c r="B261" s="6" t="s">
        <v>29</v>
      </c>
      <c r="C261" s="7">
        <v>967714.22737233993</v>
      </c>
      <c r="D261" s="7">
        <v>220755.86245834001</v>
      </c>
      <c r="E261" s="7">
        <v>1639.49688956</v>
      </c>
      <c r="F261" s="7">
        <v>254849.36987007002</v>
      </c>
      <c r="G261" s="7">
        <v>148.20257874999999</v>
      </c>
      <c r="H261" s="7">
        <v>1445107.1591690597</v>
      </c>
      <c r="I261" s="7">
        <v>0</v>
      </c>
      <c r="J261" s="7">
        <v>73354.009758619999</v>
      </c>
      <c r="K261" s="7">
        <v>2318859.9693049998</v>
      </c>
      <c r="L261" s="7">
        <v>72971.240281563252</v>
      </c>
      <c r="M261" s="7">
        <v>3910292.3785142428</v>
      </c>
      <c r="N261" s="7">
        <v>38.587332979101831</v>
      </c>
      <c r="O261" s="8"/>
      <c r="P261" s="23"/>
    </row>
    <row r="262" spans="2:16" ht="12.75">
      <c r="B262" s="6" t="s">
        <v>30</v>
      </c>
      <c r="C262" s="7">
        <v>1208202.92630961</v>
      </c>
      <c r="D262" s="7">
        <v>223406.79129200001</v>
      </c>
      <c r="E262" s="7">
        <v>10991.66462272</v>
      </c>
      <c r="F262" s="7">
        <v>254347.53222919998</v>
      </c>
      <c r="G262" s="7">
        <v>897.40007969999988</v>
      </c>
      <c r="H262" s="7">
        <v>1697846.3145332302</v>
      </c>
      <c r="I262" s="7">
        <v>0</v>
      </c>
      <c r="J262" s="7">
        <v>47793.497668390002</v>
      </c>
      <c r="K262" s="7">
        <v>2378299.5313610001</v>
      </c>
      <c r="L262" s="7">
        <v>81504.917166052852</v>
      </c>
      <c r="M262" s="7">
        <v>4205444.2607286731</v>
      </c>
      <c r="N262" s="7">
        <v>43.916167431929495</v>
      </c>
      <c r="O262" s="8"/>
      <c r="P262" s="23"/>
    </row>
    <row r="263" spans="2:16" ht="12.75">
      <c r="B263" s="6" t="s">
        <v>75</v>
      </c>
      <c r="C263" s="7">
        <v>1161721.8292718302</v>
      </c>
      <c r="D263" s="7">
        <v>271382.66936251003</v>
      </c>
      <c r="E263" s="7">
        <v>10593.340256059999</v>
      </c>
      <c r="F263" s="7">
        <v>245130.29116024997</v>
      </c>
      <c r="G263" s="7">
        <v>442.34427025000002</v>
      </c>
      <c r="H263" s="7">
        <v>1689270.4743209004</v>
      </c>
      <c r="I263" s="7">
        <v>0</v>
      </c>
      <c r="J263" s="7">
        <v>42630.909825030001</v>
      </c>
      <c r="K263" s="7">
        <v>2285037.394018</v>
      </c>
      <c r="L263" s="7">
        <v>89410.357222332153</v>
      </c>
      <c r="M263" s="7">
        <v>4106349.1353862626</v>
      </c>
      <c r="N263" s="7">
        <v>43.054972049278135</v>
      </c>
      <c r="O263" s="8"/>
      <c r="P263" s="23"/>
    </row>
    <row r="264" spans="2:16" ht="12.75">
      <c r="B264" s="6" t="s">
        <v>20</v>
      </c>
      <c r="C264" s="7">
        <v>1126302.1871329402</v>
      </c>
      <c r="D264" s="7">
        <v>237535.34968013002</v>
      </c>
      <c r="E264" s="7">
        <v>509.61555089999996</v>
      </c>
      <c r="F264" s="7">
        <v>239108.69349425001</v>
      </c>
      <c r="G264" s="7">
        <v>319.64441297999997</v>
      </c>
      <c r="H264" s="7">
        <v>1603775.4902712002</v>
      </c>
      <c r="I264" s="7">
        <v>0</v>
      </c>
      <c r="J264" s="7">
        <v>27599.347271309998</v>
      </c>
      <c r="K264" s="7">
        <v>2164087.3645299999</v>
      </c>
      <c r="L264" s="7">
        <v>94163.408906782977</v>
      </c>
      <c r="M264" s="7">
        <v>3889625.610979293</v>
      </c>
      <c r="N264" s="7">
        <v>43.296144882074493</v>
      </c>
      <c r="O264" s="8"/>
      <c r="P264" s="23"/>
    </row>
    <row r="265" spans="2:16" ht="12.75">
      <c r="B265" s="6" t="s">
        <v>21</v>
      </c>
      <c r="C265" s="7">
        <v>1272268.8866406402</v>
      </c>
      <c r="D265" s="7">
        <v>249604.35049955</v>
      </c>
      <c r="E265" s="7">
        <v>189.60702484000001</v>
      </c>
      <c r="F265" s="7">
        <v>231470.74112716</v>
      </c>
      <c r="G265" s="7">
        <v>998.95677800999999</v>
      </c>
      <c r="H265" s="7">
        <v>1754532.5420702002</v>
      </c>
      <c r="I265" s="7">
        <v>0</v>
      </c>
      <c r="J265" s="7">
        <v>23600.461996160004</v>
      </c>
      <c r="K265" s="7">
        <v>2068950.4063319999</v>
      </c>
      <c r="L265" s="7">
        <v>112261.14255304309</v>
      </c>
      <c r="M265" s="7">
        <v>3959344.5529514034</v>
      </c>
      <c r="N265" s="7">
        <v>47.934009117552783</v>
      </c>
      <c r="O265" s="8"/>
      <c r="P265" s="23"/>
    </row>
    <row r="266" spans="2:16" ht="12.75">
      <c r="B266" s="6" t="s">
        <v>22</v>
      </c>
      <c r="C266" s="7">
        <v>1345239.45332371</v>
      </c>
      <c r="D266" s="7">
        <v>292550.29237330001</v>
      </c>
      <c r="E266" s="7">
        <v>10003.2625068</v>
      </c>
      <c r="F266" s="7">
        <v>227196.33714452002</v>
      </c>
      <c r="G266" s="7">
        <v>884.02478319999989</v>
      </c>
      <c r="H266" s="7">
        <v>1875873.3701315301</v>
      </c>
      <c r="I266" s="7">
        <v>0</v>
      </c>
      <c r="J266" s="7">
        <v>14516.032447400001</v>
      </c>
      <c r="K266" s="7">
        <v>1954009.501223</v>
      </c>
      <c r="L266" s="7">
        <v>98015.685906122439</v>
      </c>
      <c r="M266" s="7">
        <v>3942414.5897080526</v>
      </c>
      <c r="N266" s="7">
        <v>51.840335691463032</v>
      </c>
      <c r="O266" s="8"/>
      <c r="P266" s="23"/>
    </row>
    <row r="267" spans="2:16" ht="12.75">
      <c r="B267" s="6" t="s">
        <v>23</v>
      </c>
      <c r="C267" s="7">
        <v>1220919.15952259</v>
      </c>
      <c r="D267" s="7">
        <v>499074.85658165999</v>
      </c>
      <c r="E267" s="7">
        <v>396.33163519999999</v>
      </c>
      <c r="F267" s="7">
        <v>232031.20970581</v>
      </c>
      <c r="G267" s="7">
        <v>623.5529072999999</v>
      </c>
      <c r="H267" s="7">
        <v>1953045.1103525599</v>
      </c>
      <c r="I267" s="7">
        <v>0</v>
      </c>
      <c r="J267" s="7">
        <v>14512.7359681</v>
      </c>
      <c r="K267" s="7">
        <v>1871354.895206</v>
      </c>
      <c r="L267" s="7">
        <v>93207.713821883313</v>
      </c>
      <c r="M267" s="7">
        <v>3932120.4553485429</v>
      </c>
      <c r="N267" s="7">
        <v>54.18285503597977</v>
      </c>
      <c r="O267" s="8"/>
      <c r="P267" s="23"/>
    </row>
    <row r="268" spans="2:16" ht="12.75">
      <c r="B268" s="6" t="s">
        <v>31</v>
      </c>
      <c r="C268" s="7">
        <v>1318959.8005007901</v>
      </c>
      <c r="D268" s="7">
        <v>512901.87296709005</v>
      </c>
      <c r="E268" s="7">
        <v>97.266465340000011</v>
      </c>
      <c r="F268" s="7">
        <v>233510.97563875999</v>
      </c>
      <c r="G268" s="7">
        <v>935.63713751</v>
      </c>
      <c r="H268" s="7">
        <v>2066405.5527094903</v>
      </c>
      <c r="I268" s="7">
        <v>0</v>
      </c>
      <c r="J268" s="7">
        <v>11912.34249931</v>
      </c>
      <c r="K268" s="7">
        <v>1828292.513085</v>
      </c>
      <c r="L268" s="7">
        <v>94705.871062032413</v>
      </c>
      <c r="M268" s="7">
        <v>4001316.2793558328</v>
      </c>
      <c r="N268" s="7">
        <v>55.494632035310943</v>
      </c>
      <c r="O268" s="8"/>
      <c r="P268" s="23"/>
    </row>
    <row r="269" spans="2:16" ht="12.75">
      <c r="B269" s="6" t="s">
        <v>32</v>
      </c>
      <c r="C269" s="7">
        <v>1145152.1241696798</v>
      </c>
      <c r="D269" s="7">
        <v>579027.48092300002</v>
      </c>
      <c r="E269" s="7">
        <v>9978.3862273400009</v>
      </c>
      <c r="F269" s="7">
        <v>233259.60313902999</v>
      </c>
      <c r="G269" s="7">
        <v>661.28197587</v>
      </c>
      <c r="H269" s="7">
        <v>1968078.8764349199</v>
      </c>
      <c r="I269" s="7">
        <v>0</v>
      </c>
      <c r="J269" s="7">
        <v>11907.30888568</v>
      </c>
      <c r="K269" s="7">
        <v>1807101.3398160001</v>
      </c>
      <c r="L269" s="7">
        <v>91654.805714242626</v>
      </c>
      <c r="M269" s="7">
        <v>3878742.3308508429</v>
      </c>
      <c r="N269" s="7">
        <v>54.283001228845642</v>
      </c>
      <c r="O269" s="8"/>
      <c r="P269" s="23"/>
    </row>
    <row r="270" spans="2:16" ht="12.75">
      <c r="B270" s="6" t="s">
        <v>26</v>
      </c>
      <c r="C270" s="7">
        <v>1195256.74054824</v>
      </c>
      <c r="D270" s="7">
        <v>658137.651985</v>
      </c>
      <c r="E270" s="7">
        <v>73.018126230000007</v>
      </c>
      <c r="F270" s="7">
        <v>234854.81639590999</v>
      </c>
      <c r="G270" s="7">
        <v>2543.21762309</v>
      </c>
      <c r="H270" s="7">
        <v>2090865.4446784698</v>
      </c>
      <c r="I270" s="7">
        <v>0</v>
      </c>
      <c r="J270" s="7">
        <v>11895.834906149999</v>
      </c>
      <c r="K270" s="7">
        <v>1755589.1513050001</v>
      </c>
      <c r="L270" s="7">
        <v>93980.322536393069</v>
      </c>
      <c r="M270" s="7">
        <v>3952330.7534260126</v>
      </c>
      <c r="N270" s="7">
        <v>56.847044313925025</v>
      </c>
      <c r="O270" s="8"/>
      <c r="P270" s="23"/>
    </row>
    <row r="271" spans="2:16" ht="12.75">
      <c r="B271" s="6" t="s">
        <v>27</v>
      </c>
      <c r="C271" s="7">
        <v>1199498.6942736101</v>
      </c>
      <c r="D271" s="7">
        <v>675275.37858400005</v>
      </c>
      <c r="E271" s="7">
        <v>73.309864300000001</v>
      </c>
      <c r="F271" s="7">
        <v>235714.72607455004</v>
      </c>
      <c r="G271" s="7">
        <v>441.05936650000001</v>
      </c>
      <c r="H271" s="7">
        <v>2111003.1681629601</v>
      </c>
      <c r="I271" s="7">
        <v>0</v>
      </c>
      <c r="J271" s="7">
        <v>11885.21255814</v>
      </c>
      <c r="K271" s="7">
        <v>1746196.1095509999</v>
      </c>
      <c r="L271" s="7">
        <v>94959.332072062418</v>
      </c>
      <c r="M271" s="7">
        <v>3964043.8223441625</v>
      </c>
      <c r="N271" s="7">
        <v>57.245387336184336</v>
      </c>
      <c r="O271" s="8"/>
      <c r="P271" s="23"/>
    </row>
    <row r="272" spans="2:16" ht="12.75">
      <c r="B272" s="6" t="s">
        <v>28</v>
      </c>
      <c r="C272" s="7">
        <v>1200125.2187381699</v>
      </c>
      <c r="D272" s="7">
        <v>672270.94916800002</v>
      </c>
      <c r="E272" s="7">
        <v>11044.500898229999</v>
      </c>
      <c r="F272" s="7">
        <v>226789.07665057998</v>
      </c>
      <c r="G272" s="7">
        <v>478.50646339999997</v>
      </c>
      <c r="H272" s="7">
        <v>2110708.2519183797</v>
      </c>
      <c r="I272" s="7">
        <v>0</v>
      </c>
      <c r="J272" s="7">
        <v>11885.196540819999</v>
      </c>
      <c r="K272" s="7">
        <v>1674963.1466590001</v>
      </c>
      <c r="L272" s="7">
        <v>99529.132443713024</v>
      </c>
      <c r="M272" s="7">
        <v>3897085.7275619125</v>
      </c>
      <c r="N272" s="7">
        <v>59.16930678666499</v>
      </c>
      <c r="O272" s="8"/>
      <c r="P272" s="23"/>
    </row>
    <row r="273" spans="2:39" ht="12.75">
      <c r="B273" s="6" t="s">
        <v>29</v>
      </c>
      <c r="C273" s="7">
        <v>1183921.2364642099</v>
      </c>
      <c r="D273" s="7">
        <v>661359.59543959994</v>
      </c>
      <c r="E273" s="7">
        <v>925.96495926</v>
      </c>
      <c r="F273" s="7">
        <v>222147.62605994</v>
      </c>
      <c r="G273" s="7">
        <v>15106.672243789999</v>
      </c>
      <c r="H273" s="7">
        <v>2083461.0951667998</v>
      </c>
      <c r="I273" s="7">
        <v>0</v>
      </c>
      <c r="J273" s="7">
        <v>11884.73628073</v>
      </c>
      <c r="K273" s="7" t="s">
        <v>84</v>
      </c>
      <c r="L273" s="7">
        <v>101685.61756192287</v>
      </c>
      <c r="M273" s="7">
        <v>4001963.0166484527</v>
      </c>
      <c r="N273" s="7">
        <v>59.657854291957733</v>
      </c>
      <c r="O273" s="8"/>
      <c r="P273" s="23"/>
    </row>
    <row r="274" spans="2:39" ht="12.75">
      <c r="B274" s="6" t="s">
        <v>30</v>
      </c>
      <c r="C274" s="7">
        <v>1074768.13846214</v>
      </c>
      <c r="D274" s="7">
        <v>680259.16799049999</v>
      </c>
      <c r="E274" s="7">
        <v>925.45162585000003</v>
      </c>
      <c r="F274" s="7">
        <v>221950.61736529</v>
      </c>
      <c r="G274" s="7">
        <v>390.00959832999996</v>
      </c>
      <c r="H274" s="7">
        <v>1978293.3850421098</v>
      </c>
      <c r="I274" s="7">
        <v>0</v>
      </c>
      <c r="J274" s="7">
        <v>9561.429524180001</v>
      </c>
      <c r="K274" s="7">
        <v>1775067.9821339999</v>
      </c>
      <c r="L274" s="7">
        <v>113185.02834794391</v>
      </c>
      <c r="M274" s="7">
        <v>3876107.8250482334</v>
      </c>
      <c r="N274" s="7">
        <v>60.001961239491628</v>
      </c>
      <c r="O274" s="8"/>
      <c r="P274" s="23"/>
    </row>
    <row r="275" spans="2:39" ht="12.75">
      <c r="B275" s="6" t="s">
        <v>86</v>
      </c>
      <c r="C275" s="7">
        <v>1334262.6626569002</v>
      </c>
      <c r="D275" s="7">
        <v>627422.79601299996</v>
      </c>
      <c r="E275" s="7">
        <v>9537.0726748600009</v>
      </c>
      <c r="F275" s="7">
        <v>225238.49411421001</v>
      </c>
      <c r="G275" s="7">
        <v>389.78036716999998</v>
      </c>
      <c r="H275" s="7">
        <v>2196850.8058261401</v>
      </c>
      <c r="I275" s="7">
        <v>0</v>
      </c>
      <c r="J275" s="7">
        <v>9561.3686475500017</v>
      </c>
      <c r="K275" s="7">
        <v>1729219.4952149999</v>
      </c>
      <c r="L275" s="7">
        <v>107708.82720748242</v>
      </c>
      <c r="M275" s="7">
        <v>4043340.4968961729</v>
      </c>
      <c r="N275" s="7">
        <v>62.808600615668674</v>
      </c>
      <c r="O275" s="8"/>
      <c r="P275" s="23"/>
      <c r="AA275" s="35"/>
      <c r="AB275" s="35"/>
      <c r="AC275" s="35"/>
      <c r="AD275" s="35"/>
      <c r="AE275" s="35"/>
      <c r="AF275" s="35"/>
      <c r="AG275" s="35"/>
      <c r="AH275" s="35"/>
      <c r="AI275" s="35"/>
      <c r="AJ275" s="35"/>
      <c r="AK275" s="35"/>
      <c r="AL275" s="35"/>
    </row>
    <row r="276" spans="2:39" ht="12.75">
      <c r="B276" s="6" t="s">
        <v>20</v>
      </c>
      <c r="C276" s="7">
        <v>1261801.5693458801</v>
      </c>
      <c r="D276" s="7">
        <v>618910.83109800005</v>
      </c>
      <c r="E276" s="7">
        <v>1595.2260120799999</v>
      </c>
      <c r="F276" s="7">
        <v>224551.08480692006</v>
      </c>
      <c r="G276" s="7">
        <v>448.19002902999995</v>
      </c>
      <c r="H276" s="7">
        <v>2107306.9012919106</v>
      </c>
      <c r="I276" s="7">
        <v>0</v>
      </c>
      <c r="J276" s="7">
        <v>9561.3686475500017</v>
      </c>
      <c r="K276" s="7">
        <v>1721750.057582</v>
      </c>
      <c r="L276" s="7">
        <v>109611.79479570221</v>
      </c>
      <c r="M276" s="7">
        <v>3948230.1223171633</v>
      </c>
      <c r="N276" s="7">
        <v>62.288866183659245</v>
      </c>
      <c r="O276" s="8"/>
      <c r="P276" s="23"/>
      <c r="Q276" s="45"/>
      <c r="R276" s="45"/>
      <c r="S276" s="45"/>
      <c r="T276" s="45"/>
      <c r="V276" s="45"/>
      <c r="W276" s="45"/>
      <c r="X276" s="45"/>
      <c r="Y276" s="45"/>
      <c r="Z276" s="35"/>
      <c r="AA276" s="35"/>
      <c r="AB276" s="35"/>
      <c r="AC276" s="35"/>
      <c r="AD276" s="35"/>
      <c r="AE276" s="35"/>
      <c r="AF276" s="35"/>
      <c r="AG276" s="35"/>
      <c r="AH276" s="35"/>
      <c r="AI276" s="35"/>
      <c r="AJ276" s="35"/>
      <c r="AK276" s="35"/>
      <c r="AL276" s="35"/>
    </row>
    <row r="277" spans="2:39" ht="12.75">
      <c r="B277" s="6" t="s">
        <v>21</v>
      </c>
      <c r="C277" s="7">
        <v>1537123.5097039801</v>
      </c>
      <c r="D277" s="7">
        <v>480502.80993452005</v>
      </c>
      <c r="E277" s="7">
        <v>1026.1381805599999</v>
      </c>
      <c r="F277" s="7">
        <v>228057.61432746</v>
      </c>
      <c r="G277" s="7">
        <v>970.89551439000002</v>
      </c>
      <c r="H277" s="7">
        <v>2247680.96766091</v>
      </c>
      <c r="I277" s="7">
        <v>0</v>
      </c>
      <c r="J277" s="7">
        <v>9561.3686475500017</v>
      </c>
      <c r="K277" s="7">
        <v>1789228.274431</v>
      </c>
      <c r="L277" s="7">
        <v>107348.67831792263</v>
      </c>
      <c r="M277" s="7">
        <v>4153819.2890573828</v>
      </c>
      <c r="N277" s="7">
        <v>64.287555475241746</v>
      </c>
      <c r="O277" s="8"/>
      <c r="P277" s="23"/>
      <c r="Q277" s="45"/>
      <c r="R277" s="45"/>
      <c r="S277" s="45"/>
      <c r="T277" s="45"/>
      <c r="V277" s="45"/>
      <c r="W277" s="45"/>
      <c r="X277" s="45"/>
      <c r="Y277" s="45"/>
      <c r="Z277" s="35"/>
      <c r="AA277" s="35"/>
      <c r="AB277" s="35"/>
      <c r="AC277" s="35"/>
      <c r="AD277" s="35"/>
      <c r="AE277" s="35"/>
      <c r="AF277" s="35"/>
      <c r="AG277" s="35"/>
      <c r="AH277" s="35"/>
      <c r="AI277" s="35"/>
      <c r="AJ277" s="35"/>
      <c r="AK277" s="35"/>
      <c r="AL277" s="35"/>
    </row>
    <row r="278" spans="2:39" ht="12.75">
      <c r="B278" s="6" t="s">
        <v>22</v>
      </c>
      <c r="C278" s="7">
        <v>1469948.61344521</v>
      </c>
      <c r="D278" s="7">
        <v>591039.94660499995</v>
      </c>
      <c r="E278" s="7">
        <v>8860.8839101100002</v>
      </c>
      <c r="F278" s="7">
        <v>235878.50139407002</v>
      </c>
      <c r="G278" s="7">
        <v>337.12299534999994</v>
      </c>
      <c r="H278" s="7">
        <v>2306065.06834974</v>
      </c>
      <c r="I278" s="7">
        <v>0</v>
      </c>
      <c r="J278" s="7">
        <v>9554.5627585000002</v>
      </c>
      <c r="K278" s="7">
        <v>1751863.4856819999</v>
      </c>
      <c r="L278" s="7">
        <v>106611.362179833</v>
      </c>
      <c r="M278" s="7">
        <v>4174094.4789700732</v>
      </c>
      <c r="N278" s="7">
        <v>64.902486384087339</v>
      </c>
      <c r="O278" s="8"/>
      <c r="P278" s="23"/>
      <c r="Q278" s="45"/>
      <c r="R278" s="45"/>
      <c r="S278" s="45"/>
      <c r="T278" s="45"/>
      <c r="V278" s="45"/>
      <c r="W278" s="45"/>
      <c r="X278" s="45"/>
      <c r="Y278" s="45"/>
      <c r="Z278" s="35"/>
      <c r="AA278" s="35"/>
      <c r="AB278" s="35"/>
      <c r="AC278" s="35"/>
      <c r="AD278" s="35"/>
      <c r="AE278" s="35"/>
      <c r="AF278" s="35"/>
      <c r="AG278" s="35"/>
      <c r="AH278" s="35"/>
      <c r="AI278" s="35"/>
      <c r="AJ278" s="35"/>
      <c r="AK278" s="35"/>
      <c r="AL278" s="35"/>
    </row>
    <row r="279" spans="2:39">
      <c r="B279" s="6" t="s">
        <v>23</v>
      </c>
      <c r="C279" s="7">
        <v>1049891.77850436</v>
      </c>
      <c r="D279" s="7">
        <v>828156.16810707003</v>
      </c>
      <c r="E279" s="7">
        <v>705.87155142999995</v>
      </c>
      <c r="F279" s="7">
        <v>235838.25448495999</v>
      </c>
      <c r="G279" s="7">
        <v>314.39415750000001</v>
      </c>
      <c r="H279" s="7">
        <v>2114906.4668053202</v>
      </c>
      <c r="I279" s="7">
        <v>0</v>
      </c>
      <c r="J279" s="7">
        <v>9554.0416217800012</v>
      </c>
      <c r="K279" s="7">
        <v>1875427.3395410001</v>
      </c>
      <c r="L279" s="7">
        <v>105247.88096924219</v>
      </c>
      <c r="M279" s="7">
        <v>4105135.7289373428</v>
      </c>
      <c r="N279" s="7">
        <v>63.945674322524681</v>
      </c>
      <c r="P279" s="45"/>
      <c r="Q279" s="45"/>
      <c r="R279" s="45"/>
      <c r="S279" s="45"/>
      <c r="T279" s="45"/>
      <c r="V279" s="45"/>
      <c r="W279" s="45"/>
      <c r="X279" s="45"/>
      <c r="Y279" s="45"/>
      <c r="Z279" s="35"/>
      <c r="AA279" s="35"/>
      <c r="AB279" s="35"/>
      <c r="AC279" s="35"/>
      <c r="AD279" s="35"/>
      <c r="AE279" s="35"/>
      <c r="AF279" s="35"/>
      <c r="AG279" s="35"/>
      <c r="AH279" s="35"/>
      <c r="AI279" s="35"/>
      <c r="AJ279" s="35"/>
      <c r="AK279" s="35"/>
      <c r="AL279" s="35"/>
    </row>
    <row r="280" spans="2:39" ht="12.75">
      <c r="B280" s="38" t="s">
        <v>31</v>
      </c>
      <c r="C280" s="39">
        <v>1041396.06470535</v>
      </c>
      <c r="D280" s="39">
        <v>866591.57952171995</v>
      </c>
      <c r="E280" s="39">
        <v>716.13264860000004</v>
      </c>
      <c r="F280" s="39">
        <v>239266.58266754</v>
      </c>
      <c r="G280" s="39">
        <v>292.00709664999999</v>
      </c>
      <c r="H280" s="39">
        <v>2148262.36663986</v>
      </c>
      <c r="I280" s="39">
        <v>0</v>
      </c>
      <c r="J280" s="39">
        <v>7399.4696193400005</v>
      </c>
      <c r="K280" s="39">
        <v>1825791.451049</v>
      </c>
      <c r="L280" s="39">
        <v>105930.99425266357</v>
      </c>
      <c r="M280" s="39">
        <v>4087384.2815608634</v>
      </c>
      <c r="N280" s="39">
        <v>63.394311926174318</v>
      </c>
      <c r="O280" s="8"/>
      <c r="P280" s="23"/>
      <c r="Q280" s="45"/>
      <c r="R280" s="45"/>
      <c r="S280" s="45"/>
      <c r="T280" s="45"/>
      <c r="V280" s="45"/>
      <c r="W280" s="45"/>
      <c r="X280" s="45"/>
      <c r="Y280" s="45"/>
      <c r="Z280" s="35"/>
      <c r="AA280" s="35"/>
      <c r="AB280" s="35"/>
      <c r="AC280" s="35"/>
      <c r="AD280" s="35"/>
      <c r="AE280" s="35"/>
      <c r="AF280" s="35"/>
      <c r="AG280" s="35"/>
      <c r="AH280" s="35"/>
      <c r="AI280" s="35"/>
      <c r="AJ280" s="35"/>
      <c r="AK280" s="35"/>
      <c r="AL280" s="35"/>
    </row>
    <row r="281" spans="2:39" ht="12.75">
      <c r="B281" s="6" t="s">
        <v>32</v>
      </c>
      <c r="C281" s="7">
        <v>1051111.38349006</v>
      </c>
      <c r="D281" s="7">
        <v>863160.74559900002</v>
      </c>
      <c r="E281" s="7">
        <v>8868.2705418500009</v>
      </c>
      <c r="F281" s="7">
        <v>237703.93976235998</v>
      </c>
      <c r="G281" s="7">
        <v>388.39483747999998</v>
      </c>
      <c r="H281" s="7">
        <v>2161232.7342307502</v>
      </c>
      <c r="I281" s="7">
        <v>0</v>
      </c>
      <c r="J281" s="7">
        <v>7399.4696193400005</v>
      </c>
      <c r="K281" s="7">
        <v>1853055.2427999999</v>
      </c>
      <c r="L281" s="7">
        <v>105642.04803871317</v>
      </c>
      <c r="M281" s="7">
        <v>4127329.4946888029</v>
      </c>
      <c r="N281" s="7">
        <v>63.36521235213214</v>
      </c>
      <c r="O281" s="8"/>
      <c r="P281" s="23"/>
      <c r="Q281" s="45"/>
      <c r="R281" s="45"/>
      <c r="S281" s="45"/>
      <c r="T281" s="45"/>
      <c r="V281" s="45"/>
      <c r="W281" s="45"/>
      <c r="X281" s="45"/>
      <c r="Y281" s="45"/>
      <c r="Z281" s="35"/>
      <c r="AA281" s="35"/>
      <c r="AB281" s="35"/>
      <c r="AC281" s="35"/>
      <c r="AD281" s="35"/>
      <c r="AE281" s="35"/>
      <c r="AF281" s="35"/>
      <c r="AG281" s="35"/>
      <c r="AH281" s="35"/>
      <c r="AI281" s="35"/>
      <c r="AJ281" s="35"/>
      <c r="AK281" s="35"/>
      <c r="AL281" s="35"/>
    </row>
    <row r="282" spans="2:39" ht="12.75">
      <c r="B282" s="6" t="s">
        <v>26</v>
      </c>
      <c r="C282" s="7">
        <v>1007805.8690405701</v>
      </c>
      <c r="D282" s="7">
        <v>862893.21640399995</v>
      </c>
      <c r="E282" s="7">
        <v>286.88426193999999</v>
      </c>
      <c r="F282" s="7">
        <v>240302.56600384996</v>
      </c>
      <c r="G282" s="7">
        <v>7646.2332532399996</v>
      </c>
      <c r="H282" s="7">
        <v>2118934.7689636</v>
      </c>
      <c r="I282" s="7">
        <v>0</v>
      </c>
      <c r="J282" s="7">
        <v>7401.1437364100002</v>
      </c>
      <c r="K282" s="7">
        <v>1863859.253093</v>
      </c>
      <c r="L282" s="7">
        <v>93445.921211023349</v>
      </c>
      <c r="M282" s="7">
        <v>4083641.0870040334</v>
      </c>
      <c r="N282" s="7">
        <v>63.857492129554757</v>
      </c>
      <c r="O282" s="8"/>
      <c r="P282" s="23"/>
      <c r="Q282" s="45"/>
      <c r="R282" s="45"/>
      <c r="S282" s="45"/>
      <c r="T282" s="45"/>
      <c r="V282" s="45"/>
      <c r="W282" s="45"/>
      <c r="X282" s="45"/>
      <c r="Y282" s="45"/>
      <c r="Z282" s="35"/>
      <c r="AA282" s="35"/>
      <c r="AB282" s="35"/>
      <c r="AC282" s="35"/>
      <c r="AD282" s="35"/>
      <c r="AE282" s="35"/>
      <c r="AF282" s="35"/>
      <c r="AG282" s="35"/>
      <c r="AH282" s="35"/>
      <c r="AI282" s="35"/>
      <c r="AJ282" s="35"/>
      <c r="AK282" s="35"/>
      <c r="AL282" s="35"/>
    </row>
    <row r="283" spans="2:39" ht="12.75">
      <c r="B283" s="6" t="s">
        <v>27</v>
      </c>
      <c r="C283" s="7">
        <v>1098308.7185303501</v>
      </c>
      <c r="D283" s="7">
        <v>859113.09823100001</v>
      </c>
      <c r="E283" s="7">
        <v>287.52696648</v>
      </c>
      <c r="F283" s="7">
        <v>240760.99322855001</v>
      </c>
      <c r="G283" s="7">
        <v>372.38243181999997</v>
      </c>
      <c r="H283" s="7">
        <v>2198842.7193882004</v>
      </c>
      <c r="I283" s="7">
        <v>0</v>
      </c>
      <c r="J283" s="7">
        <v>7401.1437364100002</v>
      </c>
      <c r="K283" s="7">
        <v>1803632.2409099999</v>
      </c>
      <c r="L283" s="7">
        <v>94308.355528492481</v>
      </c>
      <c r="M283" s="7">
        <v>4104184.4595631026</v>
      </c>
      <c r="N283" s="7">
        <v>66.041169704416603</v>
      </c>
      <c r="O283" s="8"/>
      <c r="P283" s="23"/>
      <c r="Q283" s="45"/>
      <c r="R283" s="45"/>
      <c r="S283" s="45"/>
      <c r="T283" s="45"/>
      <c r="V283" s="45"/>
      <c r="W283" s="45"/>
      <c r="X283" s="45"/>
      <c r="Y283" s="45"/>
      <c r="Z283" s="35"/>
      <c r="AA283" s="35"/>
      <c r="AB283" s="35"/>
      <c r="AC283" s="35"/>
      <c r="AD283" s="35"/>
      <c r="AE283" s="35"/>
      <c r="AF283" s="35"/>
      <c r="AG283" s="35"/>
      <c r="AH283" s="35"/>
      <c r="AI283" s="35"/>
      <c r="AJ283" s="35"/>
      <c r="AK283" s="35"/>
      <c r="AL283" s="35"/>
    </row>
    <row r="284" spans="2:39" ht="12.75">
      <c r="B284" s="6" t="s">
        <v>28</v>
      </c>
      <c r="C284" s="7">
        <v>1103923.0503466602</v>
      </c>
      <c r="D284" s="7">
        <v>951792.03432552016</v>
      </c>
      <c r="E284" s="7">
        <v>9508.2167535799999</v>
      </c>
      <c r="F284" s="7">
        <v>239734.91186999003</v>
      </c>
      <c r="G284" s="7">
        <v>287.54807806999997</v>
      </c>
      <c r="H284" s="7">
        <v>2305245.7613738202</v>
      </c>
      <c r="I284" s="7">
        <v>0</v>
      </c>
      <c r="J284" s="7">
        <v>7400.6211807200007</v>
      </c>
      <c r="K284" s="7">
        <v>1815451.2754550001</v>
      </c>
      <c r="L284" s="7">
        <v>94540.02218316216</v>
      </c>
      <c r="M284" s="7">
        <v>4222637.6801927024</v>
      </c>
      <c r="N284" s="7">
        <v>66.712054255936863</v>
      </c>
      <c r="O284" s="8"/>
      <c r="P284" s="23"/>
      <c r="Q284" s="45"/>
      <c r="R284" s="45"/>
      <c r="S284" s="45"/>
      <c r="T284" s="45"/>
      <c r="V284" s="45"/>
      <c r="W284" s="45"/>
      <c r="X284" s="45"/>
      <c r="Y284" s="45"/>
      <c r="Z284" s="35"/>
      <c r="AA284" s="35"/>
      <c r="AB284" s="35"/>
      <c r="AC284" s="35"/>
      <c r="AD284" s="35"/>
      <c r="AE284" s="35"/>
      <c r="AF284" s="35"/>
      <c r="AG284" s="35"/>
      <c r="AH284" s="35"/>
      <c r="AI284" s="35"/>
      <c r="AJ284" s="35"/>
      <c r="AK284" s="35"/>
      <c r="AL284" s="35"/>
    </row>
    <row r="285" spans="2:39" ht="12.75">
      <c r="B285" s="6" t="s">
        <v>87</v>
      </c>
      <c r="C285" s="7">
        <v>912340.84579439426</v>
      </c>
      <c r="D285" s="7">
        <v>959579.45847945567</v>
      </c>
      <c r="E285" s="7">
        <v>632.58232380999993</v>
      </c>
      <c r="F285" s="7">
        <v>242509.77016565</v>
      </c>
      <c r="G285" s="7">
        <v>11988.876294610001</v>
      </c>
      <c r="H285" s="7">
        <v>2127051.5330579202</v>
      </c>
      <c r="I285" s="7">
        <v>0</v>
      </c>
      <c r="J285" s="7">
        <v>7400.5603040900005</v>
      </c>
      <c r="K285" s="7">
        <v>1854973.9588270001</v>
      </c>
      <c r="L285" s="7">
        <v>94903.413259513211</v>
      </c>
      <c r="M285" s="7">
        <v>4084329.4654485234</v>
      </c>
      <c r="N285" s="7">
        <v>64.09902491506017</v>
      </c>
      <c r="O285" s="8"/>
      <c r="P285" s="23"/>
      <c r="Q285" s="45"/>
      <c r="R285" s="45"/>
      <c r="S285" s="45"/>
      <c r="T285" s="45"/>
      <c r="V285" s="45"/>
      <c r="W285" s="45"/>
      <c r="X285" s="45"/>
      <c r="Y285" s="45"/>
      <c r="Z285" s="35"/>
      <c r="AA285" s="35"/>
      <c r="AB285" s="35"/>
      <c r="AC285" s="35"/>
      <c r="AD285" s="35"/>
      <c r="AE285" s="35"/>
      <c r="AF285" s="35"/>
      <c r="AG285" s="35"/>
      <c r="AH285" s="35"/>
      <c r="AI285" s="35"/>
      <c r="AJ285" s="35"/>
      <c r="AK285" s="35"/>
      <c r="AL285" s="35"/>
    </row>
    <row r="286" spans="2:39" ht="12.75">
      <c r="B286" s="6" t="s">
        <v>30</v>
      </c>
      <c r="C286" s="7">
        <v>1144412.5853803789</v>
      </c>
      <c r="D286" s="7">
        <v>971400.30365336104</v>
      </c>
      <c r="E286" s="7">
        <v>325.75079600999999</v>
      </c>
      <c r="F286" s="7">
        <v>246037.5867629</v>
      </c>
      <c r="G286" s="7">
        <v>1651.9000750999999</v>
      </c>
      <c r="H286" s="7">
        <v>2363828.1266677496</v>
      </c>
      <c r="I286" s="7">
        <v>0</v>
      </c>
      <c r="J286" s="7">
        <v>5418.4902991400004</v>
      </c>
      <c r="K286" s="7">
        <v>1835996.4431129999</v>
      </c>
      <c r="L286" s="7">
        <v>93224.309929700568</v>
      </c>
      <c r="M286" s="7">
        <v>4298467.3700095899</v>
      </c>
      <c r="N286" s="7">
        <v>68.418274028417898</v>
      </c>
      <c r="O286" s="8"/>
      <c r="P286" s="23"/>
      <c r="Q286" s="45"/>
      <c r="R286" s="45"/>
      <c r="S286" s="45"/>
      <c r="T286" s="45"/>
      <c r="V286" s="45"/>
      <c r="W286" s="45"/>
      <c r="X286" s="45"/>
      <c r="Y286" s="45"/>
      <c r="Z286" s="35"/>
      <c r="AA286" s="35"/>
      <c r="AB286" s="35"/>
      <c r="AC286" s="35"/>
      <c r="AD286" s="35"/>
      <c r="AE286" s="35"/>
      <c r="AF286" s="35"/>
      <c r="AG286" s="35"/>
      <c r="AH286" s="35"/>
      <c r="AI286" s="35"/>
      <c r="AJ286" s="35"/>
      <c r="AK286" s="35"/>
      <c r="AL286" s="35"/>
      <c r="AM286" s="8"/>
    </row>
    <row r="287" spans="2:39" ht="12.75">
      <c r="B287" s="6" t="s">
        <v>89</v>
      </c>
      <c r="C287" s="7">
        <v>1177379.4159523344</v>
      </c>
      <c r="D287" s="7">
        <v>1015653.8077237955</v>
      </c>
      <c r="E287" s="7">
        <v>9780.0851100199998</v>
      </c>
      <c r="F287" s="7">
        <v>247863.28320253</v>
      </c>
      <c r="G287" s="7">
        <v>12791.533794170002</v>
      </c>
      <c r="H287" s="7">
        <v>2463468.1257828497</v>
      </c>
      <c r="I287" s="7">
        <v>0</v>
      </c>
      <c r="J287" s="7">
        <v>5418.4902991400004</v>
      </c>
      <c r="K287" s="7">
        <v>1822529.190706</v>
      </c>
      <c r="L287" s="7">
        <v>98253.935750939883</v>
      </c>
      <c r="M287" s="7">
        <v>4389669.7425389299</v>
      </c>
      <c r="N287" s="7">
        <v>70.615481394161279</v>
      </c>
      <c r="O287" s="8"/>
      <c r="P287" s="23"/>
      <c r="Q287" s="45"/>
      <c r="R287" s="45"/>
      <c r="S287" s="45"/>
      <c r="T287" s="45"/>
      <c r="V287" s="45"/>
      <c r="W287" s="45"/>
      <c r="X287" s="45"/>
      <c r="Y287" s="45"/>
      <c r="Z287" s="35"/>
      <c r="AA287" s="35"/>
      <c r="AB287" s="35"/>
      <c r="AC287" s="35"/>
      <c r="AD287" s="35"/>
      <c r="AE287" s="35"/>
      <c r="AF287" s="35"/>
      <c r="AG287" s="35"/>
      <c r="AH287" s="35"/>
      <c r="AI287" s="35"/>
      <c r="AJ287" s="35"/>
      <c r="AK287" s="35"/>
      <c r="AL287" s="35"/>
      <c r="AM287" s="8"/>
    </row>
    <row r="288" spans="2:39" ht="12.75">
      <c r="B288" s="6" t="s">
        <v>90</v>
      </c>
      <c r="C288" s="7">
        <v>1221311.2909177784</v>
      </c>
      <c r="D288" s="7">
        <v>1162663.8235416114</v>
      </c>
      <c r="E288" s="7">
        <v>909.59229147000008</v>
      </c>
      <c r="F288" s="7">
        <v>246437.24300073998</v>
      </c>
      <c r="G288" s="7">
        <v>7833.6993865199993</v>
      </c>
      <c r="H288" s="7">
        <v>2639155.64913812</v>
      </c>
      <c r="I288" s="7">
        <v>0</v>
      </c>
      <c r="J288" s="7">
        <v>5418.4902991400004</v>
      </c>
      <c r="K288" s="7">
        <v>1758535.870321</v>
      </c>
      <c r="L288" s="7">
        <v>199871.67671570927</v>
      </c>
      <c r="M288" s="7">
        <v>4602981.6864739694</v>
      </c>
      <c r="N288" s="7">
        <v>75.161566232032413</v>
      </c>
      <c r="O288" s="8"/>
      <c r="P288" s="23"/>
      <c r="Q288" s="45"/>
      <c r="R288" s="45"/>
      <c r="S288" s="45"/>
      <c r="T288" s="45"/>
      <c r="V288" s="45"/>
      <c r="W288" s="45"/>
      <c r="X288" s="45"/>
      <c r="Y288" s="45"/>
      <c r="Z288" s="35"/>
      <c r="AA288" s="35"/>
      <c r="AB288" s="35"/>
      <c r="AC288" s="35"/>
      <c r="AD288" s="35"/>
      <c r="AE288" s="35"/>
      <c r="AF288" s="35"/>
      <c r="AG288" s="35"/>
      <c r="AH288" s="35"/>
      <c r="AI288" s="35"/>
      <c r="AJ288" s="35"/>
      <c r="AK288" s="35"/>
      <c r="AL288" s="35"/>
      <c r="AM288" s="8"/>
    </row>
    <row r="289" spans="2:39" ht="12.75">
      <c r="B289" s="6" t="s">
        <v>21</v>
      </c>
      <c r="C289" s="7">
        <v>997807.62447018269</v>
      </c>
      <c r="D289" s="7">
        <v>1269703.6863898069</v>
      </c>
      <c r="E289" s="7">
        <v>262.95605927000003</v>
      </c>
      <c r="F289" s="7">
        <v>247766.85318889</v>
      </c>
      <c r="G289" s="7">
        <v>1569.6295440699998</v>
      </c>
      <c r="H289" s="7">
        <v>2517110.7496522195</v>
      </c>
      <c r="I289" s="7">
        <v>0</v>
      </c>
      <c r="J289" s="7">
        <v>5391.8381098599993</v>
      </c>
      <c r="K289" s="7">
        <v>1665543.6881899999</v>
      </c>
      <c r="L289" s="7">
        <v>207682.57984015066</v>
      </c>
      <c r="M289" s="7">
        <v>4395728.85579223</v>
      </c>
      <c r="N289" s="7">
        <v>72.082108588655601</v>
      </c>
      <c r="O289" s="8"/>
      <c r="P289" s="23"/>
      <c r="Q289" s="45"/>
      <c r="R289" s="45"/>
      <c r="S289" s="45"/>
      <c r="T289" s="45"/>
      <c r="V289" s="45"/>
      <c r="W289" s="45"/>
      <c r="X289" s="45"/>
      <c r="Y289" s="45"/>
      <c r="Z289" s="35"/>
      <c r="AA289" s="35"/>
      <c r="AB289" s="35"/>
      <c r="AC289" s="35"/>
      <c r="AD289" s="35"/>
      <c r="AE289" s="35"/>
      <c r="AF289" s="35"/>
      <c r="AG289" s="35"/>
      <c r="AH289" s="35"/>
      <c r="AI289" s="35"/>
      <c r="AJ289" s="35"/>
      <c r="AK289" s="35"/>
      <c r="AL289" s="35"/>
      <c r="AM289" s="8"/>
    </row>
    <row r="290" spans="2:39" ht="12.75">
      <c r="B290" s="40" t="s">
        <v>92</v>
      </c>
      <c r="C290" s="42">
        <v>956060.33504680835</v>
      </c>
      <c r="D290" s="42">
        <v>1252734.4693633015</v>
      </c>
      <c r="E290" s="42">
        <v>10090.934623249999</v>
      </c>
      <c r="F290" s="42">
        <v>253927.61527574999</v>
      </c>
      <c r="G290" s="42">
        <v>1460.2001501900002</v>
      </c>
      <c r="H290" s="42">
        <v>2474273.5544592994</v>
      </c>
      <c r="I290" s="42">
        <v>0</v>
      </c>
      <c r="J290" s="42">
        <v>5391.4286876300002</v>
      </c>
      <c r="K290" s="42">
        <v>1727299.4574549999</v>
      </c>
      <c r="L290" s="42">
        <v>154163.72084695939</v>
      </c>
      <c r="M290" s="42">
        <v>4361128.1614488894</v>
      </c>
      <c r="N290" s="42">
        <v>71.311522057032079</v>
      </c>
      <c r="O290" s="8"/>
      <c r="P290" s="23"/>
      <c r="Q290" s="45"/>
      <c r="R290" s="45"/>
      <c r="S290" s="45"/>
      <c r="T290" s="45"/>
      <c r="V290" s="45"/>
      <c r="W290" s="45"/>
      <c r="X290" s="45"/>
      <c r="Y290" s="45"/>
      <c r="Z290" s="35"/>
      <c r="AA290" s="35"/>
      <c r="AB290" s="35"/>
      <c r="AC290" s="35"/>
      <c r="AD290" s="35"/>
      <c r="AE290" s="35"/>
      <c r="AF290" s="35"/>
      <c r="AG290" s="35"/>
      <c r="AH290" s="35"/>
      <c r="AI290" s="35"/>
      <c r="AJ290" s="35"/>
      <c r="AK290" s="35"/>
      <c r="AL290" s="35"/>
      <c r="AM290" s="8"/>
    </row>
    <row r="291" spans="2:39" ht="12.75">
      <c r="B291" s="36"/>
      <c r="C291" s="37"/>
      <c r="D291" s="37"/>
      <c r="E291" s="37"/>
      <c r="F291" s="37"/>
      <c r="G291" s="37"/>
      <c r="H291" s="37"/>
      <c r="I291" s="37"/>
      <c r="J291" s="37"/>
      <c r="K291" s="37"/>
      <c r="L291" s="37"/>
      <c r="M291" s="37"/>
      <c r="N291" s="37"/>
      <c r="O291" s="8"/>
      <c r="P291" s="23"/>
    </row>
    <row r="292" spans="2:39" s="26" customFormat="1" ht="12.75">
      <c r="B292" s="26" t="s">
        <v>51</v>
      </c>
      <c r="D292" s="30"/>
      <c r="E292" s="30"/>
      <c r="F292" s="30"/>
      <c r="G292" s="30"/>
      <c r="H292" s="30"/>
      <c r="I292" s="30"/>
      <c r="J292" s="30"/>
      <c r="K292" s="30"/>
      <c r="L292" s="30"/>
      <c r="M292" s="30"/>
      <c r="N292" s="30"/>
      <c r="O292" s="8"/>
      <c r="P292" s="23"/>
    </row>
    <row r="293" spans="2:39" s="26" customFormat="1" ht="12.75" customHeight="1">
      <c r="B293" s="26" t="s">
        <v>52</v>
      </c>
      <c r="D293" s="30"/>
      <c r="E293" s="30"/>
      <c r="F293" s="30"/>
      <c r="G293" s="30"/>
      <c r="H293" s="30"/>
      <c r="I293" s="30"/>
      <c r="J293" s="30"/>
      <c r="K293" s="30"/>
      <c r="L293" s="30"/>
      <c r="M293" s="30"/>
      <c r="N293" s="30"/>
      <c r="O293" s="8"/>
      <c r="P293" s="23"/>
    </row>
    <row r="294" spans="2:39" s="26" customFormat="1" ht="10.5" customHeight="1">
      <c r="B294" s="26" t="s">
        <v>41</v>
      </c>
      <c r="D294" s="31"/>
      <c r="O294" s="8"/>
      <c r="P294" s="23"/>
    </row>
    <row r="295" spans="2:39" s="26" customFormat="1" ht="12.75" customHeight="1">
      <c r="B295" s="26" t="s">
        <v>42</v>
      </c>
      <c r="D295" s="31"/>
      <c r="O295" s="8"/>
      <c r="P295" s="23"/>
    </row>
    <row r="296" spans="2:39" s="26" customFormat="1" ht="14.25" customHeight="1">
      <c r="B296" s="26" t="s">
        <v>53</v>
      </c>
      <c r="D296" s="31"/>
      <c r="O296" s="8"/>
      <c r="P296" s="23"/>
    </row>
    <row r="297" spans="2:39" s="26" customFormat="1" ht="14.25" customHeight="1">
      <c r="B297" s="26" t="s">
        <v>82</v>
      </c>
      <c r="D297" s="31"/>
      <c r="O297" s="8"/>
      <c r="P297" s="23"/>
    </row>
    <row r="298" spans="2:39" s="26" customFormat="1" ht="14.25" customHeight="1">
      <c r="B298" s="26" t="s">
        <v>83</v>
      </c>
      <c r="D298" s="31"/>
      <c r="O298" s="29"/>
      <c r="P298" s="23"/>
    </row>
    <row r="299" spans="2:39" s="26" customFormat="1" ht="15.75" customHeight="1">
      <c r="B299" s="26" t="s">
        <v>79</v>
      </c>
      <c r="D299" s="27"/>
      <c r="E299" s="28"/>
      <c r="F299" s="28"/>
      <c r="G299" s="28"/>
      <c r="H299" s="28"/>
      <c r="I299" s="28"/>
      <c r="J299" s="28"/>
      <c r="K299" s="28"/>
      <c r="L299" s="28"/>
      <c r="M299" s="28"/>
      <c r="N299" s="28"/>
      <c r="O299" s="29"/>
      <c r="P299" s="29"/>
    </row>
    <row r="300" spans="2:39" s="26" customFormat="1" ht="11.25" customHeight="1">
      <c r="B300" s="26" t="s">
        <v>80</v>
      </c>
      <c r="D300" s="27"/>
      <c r="E300" s="28"/>
      <c r="F300" s="28"/>
      <c r="G300" s="28"/>
      <c r="H300" s="28"/>
      <c r="I300" s="28"/>
      <c r="J300" s="28"/>
      <c r="K300" s="28"/>
      <c r="L300" s="28"/>
      <c r="M300" s="28"/>
      <c r="N300" s="28"/>
      <c r="O300" s="10"/>
      <c r="P300" s="10"/>
    </row>
    <row r="301" spans="2:39" ht="13.5" customHeight="1">
      <c r="B301" s="1" t="s">
        <v>85</v>
      </c>
      <c r="D301" s="11"/>
      <c r="E301" s="12"/>
      <c r="F301" s="12"/>
      <c r="G301" s="12"/>
      <c r="H301" s="12"/>
      <c r="I301" s="12"/>
      <c r="J301" s="12"/>
      <c r="K301" s="12"/>
      <c r="L301" s="12"/>
      <c r="M301" s="12"/>
      <c r="N301" s="12"/>
      <c r="O301" s="10"/>
      <c r="P301" s="10"/>
    </row>
    <row r="302" spans="2:39" ht="13.5" customHeight="1">
      <c r="B302" s="1" t="s">
        <v>91</v>
      </c>
      <c r="O302" s="10"/>
      <c r="P302" s="10"/>
    </row>
    <row r="303" spans="2:39" ht="12" customHeight="1">
      <c r="B303" s="10"/>
      <c r="C303" s="10"/>
      <c r="D303" s="10"/>
      <c r="E303" s="10"/>
      <c r="F303" s="10"/>
      <c r="G303" s="10"/>
      <c r="H303" s="10"/>
      <c r="I303" s="10"/>
      <c r="J303" s="10"/>
      <c r="K303" s="10"/>
      <c r="L303" s="10"/>
      <c r="M303" s="10"/>
      <c r="N303" s="10"/>
    </row>
    <row r="304" spans="2:39" ht="14.25">
      <c r="B304" s="62" t="s">
        <v>8</v>
      </c>
      <c r="C304" s="62"/>
      <c r="D304" s="62"/>
      <c r="E304" s="62"/>
      <c r="F304" s="62"/>
      <c r="G304" s="62"/>
      <c r="H304" s="62"/>
      <c r="I304" s="62"/>
      <c r="J304" s="62"/>
      <c r="K304" s="62"/>
      <c r="L304" s="62"/>
      <c r="M304" s="62"/>
      <c r="N304" s="62"/>
    </row>
    <row r="305" spans="1:44" ht="17.25" customHeight="1">
      <c r="B305" s="10"/>
      <c r="C305" s="10"/>
      <c r="D305" s="10"/>
      <c r="E305" s="10"/>
      <c r="F305" s="10"/>
      <c r="G305" s="10"/>
      <c r="H305" s="10"/>
      <c r="I305" s="10"/>
      <c r="J305" s="10"/>
      <c r="K305" s="10"/>
      <c r="L305" s="10"/>
      <c r="M305" s="10"/>
      <c r="N305" s="10"/>
      <c r="O305" s="10"/>
      <c r="P305" s="2" t="s">
        <v>3</v>
      </c>
    </row>
    <row r="306" spans="1:44" ht="12.75" customHeight="1">
      <c r="B306" s="47" t="s">
        <v>40</v>
      </c>
      <c r="C306" s="71" t="s">
        <v>9</v>
      </c>
      <c r="D306" s="71"/>
      <c r="E306" s="71"/>
      <c r="F306" s="71"/>
      <c r="G306" s="71"/>
      <c r="H306" s="71"/>
      <c r="I306" s="71"/>
      <c r="J306" s="71"/>
      <c r="K306" s="71"/>
      <c r="L306" s="71"/>
      <c r="M306" s="71"/>
      <c r="N306" s="71"/>
      <c r="O306" s="71"/>
      <c r="P306" s="71"/>
    </row>
    <row r="307" spans="1:44">
      <c r="B307" s="48"/>
      <c r="C307" s="71"/>
      <c r="D307" s="71"/>
      <c r="E307" s="71"/>
      <c r="F307" s="71"/>
      <c r="G307" s="71"/>
      <c r="H307" s="71"/>
      <c r="I307" s="71"/>
      <c r="J307" s="71"/>
      <c r="K307" s="71"/>
      <c r="L307" s="71"/>
      <c r="M307" s="71"/>
      <c r="N307" s="71"/>
      <c r="O307" s="71"/>
      <c r="P307" s="71"/>
    </row>
    <row r="308" spans="1:44">
      <c r="B308" s="48"/>
      <c r="C308" s="13" t="s">
        <v>13</v>
      </c>
      <c r="D308" s="13"/>
      <c r="E308" s="14"/>
      <c r="F308" s="68" t="s">
        <v>10</v>
      </c>
      <c r="G308" s="69"/>
      <c r="H308" s="70"/>
      <c r="I308" s="15"/>
      <c r="J308" s="72" t="s">
        <v>11</v>
      </c>
      <c r="K308" s="72"/>
      <c r="L308" s="72"/>
      <c r="M308" s="72"/>
      <c r="N308" s="72"/>
      <c r="O308" s="72"/>
      <c r="P308" s="72"/>
    </row>
    <row r="309" spans="1:44" ht="71.25" customHeight="1">
      <c r="B309" s="49"/>
      <c r="C309" s="16" t="s">
        <v>13</v>
      </c>
      <c r="D309" s="17" t="s">
        <v>14</v>
      </c>
      <c r="E309" s="17" t="s">
        <v>0</v>
      </c>
      <c r="F309" s="17" t="s">
        <v>15</v>
      </c>
      <c r="G309" s="17" t="s">
        <v>16</v>
      </c>
      <c r="H309" s="18" t="s">
        <v>0</v>
      </c>
      <c r="I309" s="17" t="s">
        <v>81</v>
      </c>
      <c r="J309" s="16" t="s">
        <v>17</v>
      </c>
      <c r="K309" s="17" t="s">
        <v>39</v>
      </c>
      <c r="L309" s="17" t="s">
        <v>18</v>
      </c>
      <c r="M309" s="17" t="s">
        <v>54</v>
      </c>
      <c r="N309" s="17" t="s">
        <v>1</v>
      </c>
      <c r="O309" s="18" t="s">
        <v>0</v>
      </c>
      <c r="P309" s="17" t="s">
        <v>12</v>
      </c>
    </row>
    <row r="310" spans="1:44" ht="11.25" customHeight="1">
      <c r="B310" s="7" t="s">
        <v>33</v>
      </c>
      <c r="C310" s="7">
        <v>15</v>
      </c>
      <c r="D310" s="7">
        <v>985</v>
      </c>
      <c r="E310" s="7">
        <v>1000</v>
      </c>
      <c r="F310" s="7">
        <v>82726.2</v>
      </c>
      <c r="G310" s="7">
        <v>3292.8</v>
      </c>
      <c r="H310" s="7">
        <v>86019</v>
      </c>
      <c r="I310" s="7">
        <v>0</v>
      </c>
      <c r="J310" s="7">
        <v>250</v>
      </c>
      <c r="K310" s="7">
        <v>17.600000000000001</v>
      </c>
      <c r="L310" s="7">
        <v>37489.800000000003</v>
      </c>
      <c r="M310" s="7">
        <v>86847</v>
      </c>
      <c r="N310" s="7">
        <v>537.6</v>
      </c>
      <c r="O310" s="7">
        <v>125142</v>
      </c>
      <c r="P310" s="7">
        <v>91029.799999999988</v>
      </c>
      <c r="Q310" s="8"/>
      <c r="R310" s="35"/>
      <c r="AE310" s="35"/>
      <c r="AF310" s="35"/>
      <c r="AG310" s="35"/>
      <c r="AH310" s="35"/>
      <c r="AI310" s="35"/>
      <c r="AJ310" s="35"/>
      <c r="AK310" s="35"/>
      <c r="AL310" s="35"/>
      <c r="AM310" s="35"/>
      <c r="AN310" s="35"/>
      <c r="AO310" s="35"/>
      <c r="AP310" s="35"/>
      <c r="AQ310" s="35"/>
      <c r="AR310" s="35"/>
    </row>
    <row r="311" spans="1:44" ht="11.25" customHeight="1">
      <c r="A311" s="5"/>
      <c r="B311" s="7" t="s">
        <v>20</v>
      </c>
      <c r="C311" s="7">
        <v>15</v>
      </c>
      <c r="D311" s="7">
        <v>985</v>
      </c>
      <c r="E311" s="7">
        <v>1000</v>
      </c>
      <c r="F311" s="7">
        <v>83676.399999999994</v>
      </c>
      <c r="G311" s="7">
        <v>3300.6</v>
      </c>
      <c r="H311" s="7">
        <v>86977</v>
      </c>
      <c r="I311" s="7">
        <v>0</v>
      </c>
      <c r="J311" s="7">
        <v>427.8</v>
      </c>
      <c r="K311" s="7">
        <v>17.8</v>
      </c>
      <c r="L311" s="7">
        <v>40145.300000000003</v>
      </c>
      <c r="M311" s="7">
        <v>91596</v>
      </c>
      <c r="N311" s="7">
        <v>640.9</v>
      </c>
      <c r="O311" s="7">
        <v>132827.79999999999</v>
      </c>
      <c r="P311" s="7">
        <v>82005.799999999988</v>
      </c>
      <c r="Q311" s="8"/>
      <c r="R311" s="35"/>
      <c r="AE311" s="35"/>
      <c r="AF311" s="35"/>
      <c r="AG311" s="35"/>
      <c r="AH311" s="35"/>
      <c r="AI311" s="35"/>
      <c r="AJ311" s="35"/>
      <c r="AK311" s="35"/>
      <c r="AL311" s="35"/>
      <c r="AM311" s="35"/>
      <c r="AN311" s="35"/>
      <c r="AO311" s="35"/>
      <c r="AP311" s="35"/>
      <c r="AQ311" s="35"/>
      <c r="AR311" s="35"/>
    </row>
    <row r="312" spans="1:44" ht="11.25" customHeight="1">
      <c r="B312" s="7" t="s">
        <v>21</v>
      </c>
      <c r="C312" s="7">
        <v>15</v>
      </c>
      <c r="D312" s="7">
        <v>985</v>
      </c>
      <c r="E312" s="7">
        <v>1000</v>
      </c>
      <c r="F312" s="7">
        <v>88156.6</v>
      </c>
      <c r="G312" s="7">
        <v>3320.1</v>
      </c>
      <c r="H312" s="7">
        <v>91476.7</v>
      </c>
      <c r="I312" s="7">
        <v>0</v>
      </c>
      <c r="J312" s="7">
        <v>164.3</v>
      </c>
      <c r="K312" s="7">
        <v>17.5</v>
      </c>
      <c r="L312" s="7">
        <v>40282.6</v>
      </c>
      <c r="M312" s="7">
        <v>87726.399999999994</v>
      </c>
      <c r="N312" s="7">
        <v>441.2</v>
      </c>
      <c r="O312" s="7">
        <v>128631.99999999999</v>
      </c>
      <c r="P312" s="7">
        <v>76273.3</v>
      </c>
      <c r="Q312" s="8"/>
      <c r="R312" s="35"/>
      <c r="AE312" s="35"/>
      <c r="AF312" s="35"/>
      <c r="AG312" s="35"/>
      <c r="AH312" s="35"/>
      <c r="AI312" s="35"/>
      <c r="AJ312" s="35"/>
      <c r="AK312" s="35"/>
      <c r="AL312" s="35"/>
      <c r="AM312" s="35"/>
      <c r="AN312" s="35"/>
      <c r="AO312" s="35"/>
      <c r="AP312" s="35"/>
      <c r="AQ312" s="35"/>
      <c r="AR312" s="35"/>
    </row>
    <row r="313" spans="1:44" ht="11.25" customHeight="1">
      <c r="B313" s="7" t="s">
        <v>22</v>
      </c>
      <c r="C313" s="7">
        <v>15</v>
      </c>
      <c r="D313" s="7">
        <v>985</v>
      </c>
      <c r="E313" s="7">
        <v>1000</v>
      </c>
      <c r="F313" s="7">
        <v>88023.5</v>
      </c>
      <c r="G313" s="7">
        <v>3341.3</v>
      </c>
      <c r="H313" s="7">
        <v>91364.800000000003</v>
      </c>
      <c r="I313" s="7">
        <v>0</v>
      </c>
      <c r="J313" s="7">
        <v>223.6</v>
      </c>
      <c r="K313" s="7">
        <v>16.399999999999999</v>
      </c>
      <c r="L313" s="7">
        <v>37261</v>
      </c>
      <c r="M313" s="7">
        <v>102147.6</v>
      </c>
      <c r="N313" s="7">
        <v>657.8</v>
      </c>
      <c r="O313" s="7">
        <v>140306.4</v>
      </c>
      <c r="P313" s="7">
        <v>87303.200000000041</v>
      </c>
      <c r="Q313" s="8"/>
      <c r="R313" s="35"/>
      <c r="AE313" s="35"/>
      <c r="AF313" s="35"/>
      <c r="AG313" s="35"/>
      <c r="AH313" s="35"/>
      <c r="AI313" s="35"/>
      <c r="AJ313" s="35"/>
      <c r="AK313" s="35"/>
      <c r="AL313" s="35"/>
      <c r="AM313" s="35"/>
      <c r="AN313" s="35"/>
      <c r="AO313" s="35"/>
      <c r="AP313" s="35"/>
      <c r="AQ313" s="35"/>
      <c r="AR313" s="35"/>
    </row>
    <row r="314" spans="1:44" ht="11.25" customHeight="1">
      <c r="B314" s="7" t="s">
        <v>23</v>
      </c>
      <c r="C314" s="7">
        <v>15</v>
      </c>
      <c r="D314" s="7">
        <v>985</v>
      </c>
      <c r="E314" s="7">
        <v>1000</v>
      </c>
      <c r="F314" s="7">
        <v>87172.5</v>
      </c>
      <c r="G314" s="7">
        <v>3351.2</v>
      </c>
      <c r="H314" s="7">
        <v>90523.7</v>
      </c>
      <c r="I314" s="7">
        <v>0</v>
      </c>
      <c r="J314" s="7">
        <v>515.20000000000005</v>
      </c>
      <c r="K314" s="7">
        <v>16.7</v>
      </c>
      <c r="L314" s="7">
        <v>41879.699999999997</v>
      </c>
      <c r="M314" s="7">
        <v>95655</v>
      </c>
      <c r="N314" s="7">
        <v>625.1</v>
      </c>
      <c r="O314" s="7">
        <v>138691.70000000001</v>
      </c>
      <c r="P314" s="7">
        <v>87728.569999999949</v>
      </c>
      <c r="Q314" s="8"/>
      <c r="R314" s="35"/>
      <c r="AE314" s="35"/>
      <c r="AF314" s="35"/>
      <c r="AG314" s="35"/>
      <c r="AH314" s="35"/>
      <c r="AI314" s="35"/>
      <c r="AJ314" s="35"/>
      <c r="AK314" s="35"/>
      <c r="AL314" s="35"/>
      <c r="AM314" s="35"/>
      <c r="AN314" s="35"/>
      <c r="AO314" s="35"/>
      <c r="AP314" s="35"/>
      <c r="AQ314" s="35"/>
      <c r="AR314" s="35"/>
    </row>
    <row r="315" spans="1:44" ht="11.25" customHeight="1">
      <c r="B315" s="7" t="s">
        <v>24</v>
      </c>
      <c r="C315" s="7">
        <v>15</v>
      </c>
      <c r="D315" s="7">
        <v>985</v>
      </c>
      <c r="E315" s="7">
        <v>1000</v>
      </c>
      <c r="F315" s="7">
        <v>85901.2</v>
      </c>
      <c r="G315" s="7">
        <v>3369.8</v>
      </c>
      <c r="H315" s="7">
        <v>89271</v>
      </c>
      <c r="I315" s="7">
        <v>0</v>
      </c>
      <c r="J315" s="7">
        <v>238.6</v>
      </c>
      <c r="K315" s="7">
        <v>18.399999999999999</v>
      </c>
      <c r="L315" s="7">
        <v>41436.300000000003</v>
      </c>
      <c r="M315" s="7">
        <v>100354</v>
      </c>
      <c r="N315" s="7">
        <v>904.9</v>
      </c>
      <c r="O315" s="7">
        <v>142952.19999999998</v>
      </c>
      <c r="P315" s="7">
        <v>87878.200000000041</v>
      </c>
      <c r="Q315" s="8"/>
      <c r="R315" s="35"/>
      <c r="AE315" s="35"/>
      <c r="AF315" s="35"/>
      <c r="AG315" s="35"/>
      <c r="AH315" s="35"/>
      <c r="AI315" s="35"/>
      <c r="AJ315" s="35"/>
      <c r="AK315" s="35"/>
      <c r="AL315" s="35"/>
      <c r="AM315" s="35"/>
      <c r="AN315" s="35"/>
      <c r="AO315" s="35"/>
      <c r="AP315" s="35"/>
      <c r="AQ315" s="35"/>
      <c r="AR315" s="35"/>
    </row>
    <row r="316" spans="1:44" ht="11.25" customHeight="1">
      <c r="B316" s="7" t="s">
        <v>25</v>
      </c>
      <c r="C316" s="7">
        <v>15</v>
      </c>
      <c r="D316" s="7">
        <v>985</v>
      </c>
      <c r="E316" s="7">
        <v>1000</v>
      </c>
      <c r="F316" s="7">
        <v>85819.6</v>
      </c>
      <c r="G316" s="7">
        <v>3386.8</v>
      </c>
      <c r="H316" s="7">
        <v>89206.399999999994</v>
      </c>
      <c r="I316" s="7">
        <v>0</v>
      </c>
      <c r="J316" s="7">
        <v>112.4</v>
      </c>
      <c r="K316" s="7">
        <v>17.600000000000001</v>
      </c>
      <c r="L316" s="7">
        <v>41802.199999999997</v>
      </c>
      <c r="M316" s="7">
        <v>91771.9</v>
      </c>
      <c r="N316" s="7">
        <v>573.9</v>
      </c>
      <c r="O316" s="7">
        <v>134277.99999999997</v>
      </c>
      <c r="P316" s="7">
        <v>85741.100000000035</v>
      </c>
      <c r="Q316" s="8"/>
      <c r="R316" s="35"/>
      <c r="AE316" s="35"/>
      <c r="AF316" s="35"/>
      <c r="AG316" s="35"/>
      <c r="AH316" s="35"/>
      <c r="AI316" s="35"/>
      <c r="AJ316" s="35"/>
      <c r="AK316" s="35"/>
      <c r="AL316" s="35"/>
      <c r="AM316" s="35"/>
      <c r="AN316" s="35"/>
      <c r="AO316" s="35"/>
      <c r="AP316" s="35"/>
      <c r="AQ316" s="35"/>
      <c r="AR316" s="35"/>
    </row>
    <row r="317" spans="1:44" ht="11.25" customHeight="1">
      <c r="B317" s="7" t="s">
        <v>26</v>
      </c>
      <c r="C317" s="7">
        <v>15</v>
      </c>
      <c r="D317" s="7">
        <v>985</v>
      </c>
      <c r="E317" s="7">
        <v>1000</v>
      </c>
      <c r="F317" s="7">
        <v>87651.1</v>
      </c>
      <c r="G317" s="7">
        <v>3405.7</v>
      </c>
      <c r="H317" s="7">
        <v>91056.8</v>
      </c>
      <c r="I317" s="7">
        <v>0</v>
      </c>
      <c r="J317" s="7">
        <v>307.8</v>
      </c>
      <c r="K317" s="7">
        <v>16.899999999999999</v>
      </c>
      <c r="L317" s="7">
        <v>44172.1</v>
      </c>
      <c r="M317" s="7">
        <v>98574.399999999994</v>
      </c>
      <c r="N317" s="7">
        <v>587.5</v>
      </c>
      <c r="O317" s="7">
        <v>143658.69999999998</v>
      </c>
      <c r="P317" s="7">
        <v>81101.500000000029</v>
      </c>
      <c r="Q317" s="8"/>
      <c r="R317" s="35"/>
      <c r="AE317" s="35"/>
      <c r="AF317" s="35"/>
      <c r="AG317" s="35"/>
      <c r="AH317" s="35"/>
      <c r="AI317" s="35"/>
      <c r="AJ317" s="35"/>
      <c r="AK317" s="35"/>
      <c r="AL317" s="35"/>
      <c r="AM317" s="35"/>
      <c r="AN317" s="35"/>
      <c r="AO317" s="35"/>
      <c r="AP317" s="35"/>
      <c r="AQ317" s="35"/>
      <c r="AR317" s="35"/>
    </row>
    <row r="318" spans="1:44" ht="11.25" customHeight="1">
      <c r="B318" s="7" t="s">
        <v>27</v>
      </c>
      <c r="C318" s="7">
        <v>15</v>
      </c>
      <c r="D318" s="7">
        <v>985</v>
      </c>
      <c r="E318" s="7">
        <v>1000</v>
      </c>
      <c r="F318" s="7">
        <v>88144.3</v>
      </c>
      <c r="G318" s="7">
        <v>3426.4</v>
      </c>
      <c r="H318" s="7">
        <v>91570.7</v>
      </c>
      <c r="I318" s="7">
        <v>0</v>
      </c>
      <c r="J318" s="7">
        <v>255.9</v>
      </c>
      <c r="K318" s="7">
        <v>17.100000000000001</v>
      </c>
      <c r="L318" s="7">
        <v>43012.4</v>
      </c>
      <c r="M318" s="7">
        <v>96485.6</v>
      </c>
      <c r="N318" s="7">
        <v>382.5</v>
      </c>
      <c r="O318" s="7">
        <v>140153.5</v>
      </c>
      <c r="P318" s="7">
        <v>86334</v>
      </c>
      <c r="Q318" s="8"/>
      <c r="R318" s="35"/>
      <c r="AE318" s="35"/>
      <c r="AF318" s="35"/>
      <c r="AG318" s="35"/>
      <c r="AH318" s="35"/>
      <c r="AI318" s="35"/>
      <c r="AJ318" s="35"/>
      <c r="AK318" s="35"/>
      <c r="AL318" s="35"/>
      <c r="AM318" s="35"/>
      <c r="AN318" s="35"/>
      <c r="AO318" s="35"/>
      <c r="AP318" s="35"/>
      <c r="AQ318" s="35"/>
      <c r="AR318" s="35"/>
    </row>
    <row r="319" spans="1:44" ht="11.25" customHeight="1">
      <c r="B319" s="7" t="s">
        <v>28</v>
      </c>
      <c r="C319" s="7">
        <v>15</v>
      </c>
      <c r="D319" s="7">
        <v>985</v>
      </c>
      <c r="E319" s="7">
        <v>1000</v>
      </c>
      <c r="F319" s="7">
        <v>88736.6</v>
      </c>
      <c r="G319" s="7">
        <v>3449.5</v>
      </c>
      <c r="H319" s="7">
        <v>92186.1</v>
      </c>
      <c r="I319" s="7">
        <v>0</v>
      </c>
      <c r="J319" s="7">
        <v>743.4</v>
      </c>
      <c r="K319" s="7">
        <v>17.3</v>
      </c>
      <c r="L319" s="7">
        <v>45523.9</v>
      </c>
      <c r="M319" s="7">
        <v>103077.8</v>
      </c>
      <c r="N319" s="7">
        <v>896.1</v>
      </c>
      <c r="O319" s="7">
        <v>150258.5</v>
      </c>
      <c r="P319" s="7">
        <v>80584.300000000017</v>
      </c>
      <c r="Q319" s="8"/>
      <c r="R319" s="35"/>
      <c r="AE319" s="35"/>
      <c r="AF319" s="35"/>
      <c r="AG319" s="35"/>
      <c r="AH319" s="35"/>
      <c r="AI319" s="35"/>
      <c r="AJ319" s="35"/>
      <c r="AK319" s="35"/>
      <c r="AL319" s="35"/>
      <c r="AM319" s="35"/>
      <c r="AN319" s="35"/>
      <c r="AO319" s="35"/>
      <c r="AP319" s="35"/>
      <c r="AQ319" s="35"/>
      <c r="AR319" s="35"/>
    </row>
    <row r="320" spans="1:44" ht="11.25" customHeight="1">
      <c r="B320" s="7" t="s">
        <v>29</v>
      </c>
      <c r="C320" s="7">
        <v>15</v>
      </c>
      <c r="D320" s="7">
        <v>985</v>
      </c>
      <c r="E320" s="7">
        <v>1000</v>
      </c>
      <c r="F320" s="7">
        <v>91406.9</v>
      </c>
      <c r="G320" s="7">
        <v>3474.1</v>
      </c>
      <c r="H320" s="7">
        <v>94880.99</v>
      </c>
      <c r="I320" s="7">
        <v>0</v>
      </c>
      <c r="J320" s="7">
        <v>807.3</v>
      </c>
      <c r="K320" s="7">
        <v>16.8</v>
      </c>
      <c r="L320" s="7">
        <v>46091.6</v>
      </c>
      <c r="M320" s="7">
        <v>96329.38</v>
      </c>
      <c r="N320" s="7">
        <v>700.98</v>
      </c>
      <c r="O320" s="7">
        <v>143946.06000000003</v>
      </c>
      <c r="P320" s="7">
        <v>84263.949999999983</v>
      </c>
      <c r="Q320" s="8"/>
      <c r="R320" s="35"/>
      <c r="AE320" s="35"/>
      <c r="AF320" s="35"/>
      <c r="AG320" s="35"/>
      <c r="AH320" s="35"/>
      <c r="AI320" s="35"/>
      <c r="AJ320" s="35"/>
      <c r="AK320" s="35"/>
      <c r="AL320" s="35"/>
      <c r="AM320" s="35"/>
      <c r="AN320" s="35"/>
      <c r="AO320" s="35"/>
      <c r="AP320" s="35"/>
      <c r="AQ320" s="35"/>
      <c r="AR320" s="35"/>
    </row>
    <row r="321" spans="1:44" ht="11.25" customHeight="1">
      <c r="B321" s="7" t="s">
        <v>30</v>
      </c>
      <c r="C321" s="7">
        <v>15</v>
      </c>
      <c r="D321" s="7">
        <v>985</v>
      </c>
      <c r="E321" s="7">
        <v>1000</v>
      </c>
      <c r="F321" s="7">
        <v>95282</v>
      </c>
      <c r="G321" s="7">
        <v>3503</v>
      </c>
      <c r="H321" s="7">
        <v>98785</v>
      </c>
      <c r="I321" s="7">
        <v>0</v>
      </c>
      <c r="J321" s="7">
        <v>568.9</v>
      </c>
      <c r="K321" s="7">
        <v>19.8</v>
      </c>
      <c r="L321" s="7">
        <v>42641.599999999999</v>
      </c>
      <c r="M321" s="7">
        <v>113849.4</v>
      </c>
      <c r="N321" s="7">
        <v>758</v>
      </c>
      <c r="O321" s="7">
        <v>157837.69999999998</v>
      </c>
      <c r="P321" s="7">
        <v>96959.800000000017</v>
      </c>
      <c r="Q321" s="8"/>
      <c r="R321" s="35"/>
      <c r="AE321" s="35"/>
      <c r="AF321" s="35"/>
      <c r="AG321" s="35"/>
      <c r="AH321" s="35"/>
      <c r="AI321" s="35"/>
      <c r="AJ321" s="35"/>
      <c r="AK321" s="35"/>
      <c r="AL321" s="35"/>
      <c r="AM321" s="35"/>
      <c r="AN321" s="35"/>
      <c r="AO321" s="35"/>
      <c r="AP321" s="35"/>
      <c r="AQ321" s="35"/>
      <c r="AR321" s="35"/>
    </row>
    <row r="322" spans="1:44" ht="11.25" customHeight="1">
      <c r="B322" s="7" t="s">
        <v>34</v>
      </c>
      <c r="C322" s="7">
        <v>15</v>
      </c>
      <c r="D322" s="7">
        <v>985</v>
      </c>
      <c r="E322" s="7">
        <v>1000</v>
      </c>
      <c r="F322" s="7">
        <v>95419.3</v>
      </c>
      <c r="G322" s="7">
        <v>3525.1</v>
      </c>
      <c r="H322" s="7">
        <v>98944.4</v>
      </c>
      <c r="I322" s="7">
        <v>0</v>
      </c>
      <c r="J322" s="7">
        <v>584.4</v>
      </c>
      <c r="K322" s="7">
        <v>19.7</v>
      </c>
      <c r="L322" s="7">
        <v>46916.5</v>
      </c>
      <c r="M322" s="7">
        <v>101626.9</v>
      </c>
      <c r="N322" s="7">
        <v>547</v>
      </c>
      <c r="O322" s="7">
        <v>149694.5</v>
      </c>
      <c r="P322" s="7">
        <v>91058.500000000029</v>
      </c>
      <c r="Q322" s="8"/>
      <c r="R322" s="35"/>
      <c r="AE322" s="35"/>
      <c r="AF322" s="35"/>
      <c r="AG322" s="35"/>
      <c r="AH322" s="35"/>
      <c r="AI322" s="35"/>
      <c r="AJ322" s="35"/>
      <c r="AK322" s="35"/>
      <c r="AL322" s="35"/>
      <c r="AM322" s="35"/>
      <c r="AN322" s="35"/>
      <c r="AO322" s="35"/>
      <c r="AP322" s="35"/>
      <c r="AQ322" s="35"/>
      <c r="AR322" s="35"/>
    </row>
    <row r="323" spans="1:44" ht="11.25" customHeight="1">
      <c r="A323" s="5"/>
      <c r="B323" s="7" t="s">
        <v>20</v>
      </c>
      <c r="C323" s="7">
        <v>15</v>
      </c>
      <c r="D323" s="7">
        <v>985</v>
      </c>
      <c r="E323" s="7">
        <v>1000</v>
      </c>
      <c r="F323" s="7">
        <v>98088.2</v>
      </c>
      <c r="G323" s="7">
        <v>3540.8</v>
      </c>
      <c r="H323" s="7">
        <v>101629</v>
      </c>
      <c r="I323" s="7">
        <v>0</v>
      </c>
      <c r="J323" s="7">
        <v>561.9</v>
      </c>
      <c r="K323" s="7">
        <v>20.6</v>
      </c>
      <c r="L323" s="7">
        <v>45118</v>
      </c>
      <c r="M323" s="7">
        <v>112323.3</v>
      </c>
      <c r="N323" s="7">
        <v>792.2</v>
      </c>
      <c r="O323" s="7">
        <v>158816</v>
      </c>
      <c r="P323" s="7">
        <v>92759.5</v>
      </c>
      <c r="Q323" s="8"/>
      <c r="R323" s="35"/>
      <c r="AE323" s="35"/>
      <c r="AF323" s="35"/>
      <c r="AG323" s="35"/>
      <c r="AH323" s="35"/>
      <c r="AI323" s="35"/>
      <c r="AJ323" s="35"/>
      <c r="AK323" s="35"/>
      <c r="AL323" s="35"/>
      <c r="AM323" s="35"/>
      <c r="AN323" s="35"/>
      <c r="AO323" s="35"/>
      <c r="AP323" s="35"/>
      <c r="AQ323" s="35"/>
      <c r="AR323" s="35"/>
    </row>
    <row r="324" spans="1:44" ht="11.25" customHeight="1">
      <c r="B324" s="7" t="s">
        <v>21</v>
      </c>
      <c r="C324" s="7">
        <v>15</v>
      </c>
      <c r="D324" s="7">
        <v>985</v>
      </c>
      <c r="E324" s="7">
        <v>1000</v>
      </c>
      <c r="F324" s="7">
        <v>113357.6</v>
      </c>
      <c r="G324" s="7">
        <v>3582.6</v>
      </c>
      <c r="H324" s="7">
        <v>116940.1</v>
      </c>
      <c r="I324" s="7">
        <v>0</v>
      </c>
      <c r="J324" s="7">
        <v>452</v>
      </c>
      <c r="K324" s="7">
        <v>20.2</v>
      </c>
      <c r="L324" s="7">
        <v>41698.699999999997</v>
      </c>
      <c r="M324" s="7">
        <v>117336.5</v>
      </c>
      <c r="N324" s="7">
        <v>750.8</v>
      </c>
      <c r="O324" s="7">
        <v>160258.19999999998</v>
      </c>
      <c r="P324" s="7">
        <v>90977.600000000035</v>
      </c>
      <c r="Q324" s="8"/>
      <c r="R324" s="35"/>
      <c r="AE324" s="35"/>
      <c r="AF324" s="35"/>
      <c r="AG324" s="35"/>
      <c r="AH324" s="35"/>
      <c r="AI324" s="35"/>
      <c r="AJ324" s="35"/>
      <c r="AK324" s="35"/>
      <c r="AL324" s="35"/>
      <c r="AM324" s="35"/>
      <c r="AN324" s="35"/>
      <c r="AO324" s="35"/>
      <c r="AP324" s="35"/>
      <c r="AQ324" s="35"/>
      <c r="AR324" s="35"/>
    </row>
    <row r="325" spans="1:44" ht="11.25" customHeight="1">
      <c r="B325" s="7" t="s">
        <v>22</v>
      </c>
      <c r="C325" s="7">
        <v>15</v>
      </c>
      <c r="D325" s="7">
        <v>985</v>
      </c>
      <c r="E325" s="7">
        <v>1000</v>
      </c>
      <c r="F325" s="7">
        <v>103219.2</v>
      </c>
      <c r="G325" s="7">
        <v>3596</v>
      </c>
      <c r="H325" s="7">
        <v>106815.2</v>
      </c>
      <c r="I325" s="7">
        <v>0</v>
      </c>
      <c r="J325" s="7">
        <v>573</v>
      </c>
      <c r="K325" s="7">
        <v>19.7</v>
      </c>
      <c r="L325" s="7">
        <v>46249.5</v>
      </c>
      <c r="M325" s="7">
        <v>121139.6</v>
      </c>
      <c r="N325" s="7">
        <v>769.4</v>
      </c>
      <c r="O325" s="7">
        <v>168751.19999999998</v>
      </c>
      <c r="P325" s="7">
        <v>86864.800000000017</v>
      </c>
      <c r="Q325" s="8"/>
      <c r="R325" s="35"/>
      <c r="AE325" s="35"/>
      <c r="AF325" s="35"/>
      <c r="AG325" s="35"/>
      <c r="AH325" s="35"/>
      <c r="AI325" s="35"/>
      <c r="AJ325" s="35"/>
      <c r="AK325" s="35"/>
      <c r="AL325" s="35"/>
      <c r="AM325" s="35"/>
      <c r="AN325" s="35"/>
      <c r="AO325" s="35"/>
      <c r="AP325" s="35"/>
      <c r="AQ325" s="35"/>
      <c r="AR325" s="35"/>
    </row>
    <row r="326" spans="1:44" ht="11.25" customHeight="1">
      <c r="B326" s="7" t="s">
        <v>23</v>
      </c>
      <c r="C326" s="7">
        <v>15</v>
      </c>
      <c r="D326" s="7">
        <v>985</v>
      </c>
      <c r="E326" s="7">
        <v>1000</v>
      </c>
      <c r="F326" s="7">
        <v>102423.2</v>
      </c>
      <c r="G326" s="7">
        <v>3602.5</v>
      </c>
      <c r="H326" s="7">
        <v>106025.7</v>
      </c>
      <c r="I326" s="7">
        <v>0</v>
      </c>
      <c r="J326" s="7">
        <v>457.2</v>
      </c>
      <c r="K326" s="7">
        <v>19.8</v>
      </c>
      <c r="L326" s="7">
        <v>46139.1</v>
      </c>
      <c r="M326" s="7">
        <v>100339.3</v>
      </c>
      <c r="N326" s="7">
        <v>647.5</v>
      </c>
      <c r="O326" s="7">
        <v>147602.9</v>
      </c>
      <c r="P326" s="7">
        <v>85141.999999999971</v>
      </c>
      <c r="Q326" s="8"/>
      <c r="R326" s="35"/>
      <c r="AE326" s="35"/>
      <c r="AF326" s="35"/>
      <c r="AG326" s="35"/>
      <c r="AH326" s="35"/>
      <c r="AI326" s="35"/>
      <c r="AJ326" s="35"/>
      <c r="AK326" s="35"/>
      <c r="AL326" s="35"/>
      <c r="AM326" s="35"/>
      <c r="AN326" s="35"/>
      <c r="AO326" s="35"/>
      <c r="AP326" s="35"/>
      <c r="AQ326" s="35"/>
      <c r="AR326" s="35"/>
    </row>
    <row r="327" spans="1:44" ht="11.25" customHeight="1">
      <c r="B327" s="7" t="s">
        <v>24</v>
      </c>
      <c r="C327" s="7">
        <v>15</v>
      </c>
      <c r="D327" s="7">
        <v>985</v>
      </c>
      <c r="E327" s="7">
        <v>1000</v>
      </c>
      <c r="F327" s="7">
        <v>102040.1</v>
      </c>
      <c r="G327" s="7">
        <v>3622.4</v>
      </c>
      <c r="H327" s="7">
        <v>105662.5</v>
      </c>
      <c r="I327" s="7">
        <v>0</v>
      </c>
      <c r="J327" s="7">
        <v>728.2</v>
      </c>
      <c r="K327" s="7">
        <v>4.4000000000000004</v>
      </c>
      <c r="L327" s="7">
        <v>45463.3</v>
      </c>
      <c r="M327" s="7">
        <v>123300.8</v>
      </c>
      <c r="N327" s="7">
        <v>551.1</v>
      </c>
      <c r="O327" s="7">
        <v>170047.80000000002</v>
      </c>
      <c r="P327" s="7">
        <v>91344.1</v>
      </c>
      <c r="Q327" s="8"/>
      <c r="R327" s="35"/>
      <c r="AE327" s="35"/>
      <c r="AF327" s="35"/>
      <c r="AG327" s="35"/>
      <c r="AH327" s="35"/>
      <c r="AI327" s="35"/>
      <c r="AJ327" s="35"/>
      <c r="AK327" s="35"/>
      <c r="AL327" s="35"/>
      <c r="AM327" s="35"/>
      <c r="AN327" s="35"/>
      <c r="AO327" s="35"/>
      <c r="AP327" s="35"/>
      <c r="AQ327" s="35"/>
      <c r="AR327" s="35"/>
    </row>
    <row r="328" spans="1:44" ht="11.25" customHeight="1">
      <c r="B328" s="7" t="s">
        <v>25</v>
      </c>
      <c r="C328" s="7">
        <v>15</v>
      </c>
      <c r="D328" s="7">
        <v>985</v>
      </c>
      <c r="E328" s="7">
        <v>1000</v>
      </c>
      <c r="F328" s="7">
        <v>103634.1</v>
      </c>
      <c r="G328" s="7">
        <v>3639.5</v>
      </c>
      <c r="H328" s="7">
        <v>107273.60000000001</v>
      </c>
      <c r="I328" s="7">
        <v>0</v>
      </c>
      <c r="J328" s="7">
        <v>39.200000000000003</v>
      </c>
      <c r="K328" s="7">
        <v>4.0999999999999996</v>
      </c>
      <c r="L328" s="7">
        <v>49041</v>
      </c>
      <c r="M328" s="7">
        <v>107530.1</v>
      </c>
      <c r="N328" s="7">
        <v>671.2</v>
      </c>
      <c r="O328" s="7">
        <v>157285.60000000003</v>
      </c>
      <c r="P328" s="7">
        <v>92834.699999999983</v>
      </c>
      <c r="Q328" s="8"/>
      <c r="R328" s="35"/>
      <c r="AE328" s="35"/>
      <c r="AF328" s="35"/>
      <c r="AG328" s="35"/>
      <c r="AH328" s="35"/>
      <c r="AI328" s="35"/>
      <c r="AJ328" s="35"/>
      <c r="AK328" s="35"/>
      <c r="AL328" s="35"/>
      <c r="AM328" s="35"/>
      <c r="AN328" s="35"/>
      <c r="AO328" s="35"/>
      <c r="AP328" s="35"/>
      <c r="AQ328" s="35"/>
      <c r="AR328" s="35"/>
    </row>
    <row r="329" spans="1:44" ht="11.25" customHeight="1">
      <c r="B329" s="7" t="s">
        <v>26</v>
      </c>
      <c r="C329" s="7">
        <v>15</v>
      </c>
      <c r="D329" s="7">
        <v>985</v>
      </c>
      <c r="E329" s="7">
        <v>1000</v>
      </c>
      <c r="F329" s="7">
        <v>105268.2</v>
      </c>
      <c r="G329" s="7">
        <v>3650.4</v>
      </c>
      <c r="H329" s="7">
        <v>108918.6</v>
      </c>
      <c r="I329" s="7">
        <v>0</v>
      </c>
      <c r="J329" s="7">
        <v>515.29999999999995</v>
      </c>
      <c r="K329" s="7">
        <v>4.8</v>
      </c>
      <c r="L329" s="7">
        <v>46926.2</v>
      </c>
      <c r="M329" s="7">
        <v>118682.7</v>
      </c>
      <c r="N329" s="7">
        <v>578</v>
      </c>
      <c r="O329" s="7">
        <v>166707</v>
      </c>
      <c r="P329" s="7">
        <v>95023.199999999983</v>
      </c>
      <c r="Q329" s="8"/>
      <c r="R329" s="35"/>
      <c r="AE329" s="35"/>
      <c r="AF329" s="35"/>
      <c r="AG329" s="35"/>
      <c r="AH329" s="35"/>
      <c r="AI329" s="35"/>
      <c r="AJ329" s="35"/>
      <c r="AK329" s="35"/>
      <c r="AL329" s="35"/>
      <c r="AM329" s="35"/>
      <c r="AN329" s="35"/>
      <c r="AO329" s="35"/>
      <c r="AP329" s="35"/>
      <c r="AQ329" s="35"/>
      <c r="AR329" s="35"/>
    </row>
    <row r="330" spans="1:44" ht="11.25" customHeight="1">
      <c r="B330" s="7" t="s">
        <v>27</v>
      </c>
      <c r="C330" s="7">
        <v>15</v>
      </c>
      <c r="D330" s="7">
        <v>985</v>
      </c>
      <c r="E330" s="7">
        <v>1000</v>
      </c>
      <c r="F330" s="7">
        <v>106095</v>
      </c>
      <c r="G330" s="7">
        <v>3668.4</v>
      </c>
      <c r="H330" s="7">
        <v>109763.4</v>
      </c>
      <c r="I330" s="7">
        <v>0</v>
      </c>
      <c r="J330" s="7">
        <v>527.79999999999995</v>
      </c>
      <c r="K330" s="7">
        <v>4.5</v>
      </c>
      <c r="L330" s="7">
        <v>48473.2</v>
      </c>
      <c r="M330" s="7">
        <v>109718.7</v>
      </c>
      <c r="N330" s="7">
        <v>497.3</v>
      </c>
      <c r="O330" s="7">
        <v>159221.5</v>
      </c>
      <c r="P330" s="7">
        <v>100109.4</v>
      </c>
      <c r="Q330" s="8"/>
      <c r="R330" s="35"/>
      <c r="AE330" s="35"/>
      <c r="AF330" s="35"/>
      <c r="AG330" s="35"/>
      <c r="AH330" s="35"/>
      <c r="AI330" s="35"/>
      <c r="AJ330" s="35"/>
      <c r="AK330" s="35"/>
      <c r="AL330" s="35"/>
      <c r="AM330" s="35"/>
      <c r="AN330" s="35"/>
      <c r="AO330" s="35"/>
      <c r="AP330" s="35"/>
      <c r="AQ330" s="35"/>
      <c r="AR330" s="35"/>
    </row>
    <row r="331" spans="1:44" ht="11.25" customHeight="1">
      <c r="B331" s="7" t="s">
        <v>28</v>
      </c>
      <c r="C331" s="7">
        <v>15</v>
      </c>
      <c r="D331" s="7">
        <v>985</v>
      </c>
      <c r="E331" s="7">
        <v>1000</v>
      </c>
      <c r="F331" s="7">
        <v>107175.7</v>
      </c>
      <c r="G331" s="7">
        <v>3690</v>
      </c>
      <c r="H331" s="7">
        <v>110865.7</v>
      </c>
      <c r="I331" s="7">
        <v>0</v>
      </c>
      <c r="J331" s="7">
        <v>539.1</v>
      </c>
      <c r="K331" s="7">
        <v>3.9</v>
      </c>
      <c r="L331" s="7">
        <v>50935.8</v>
      </c>
      <c r="M331" s="7">
        <v>112730.9</v>
      </c>
      <c r="N331" s="7">
        <v>392.6</v>
      </c>
      <c r="O331" s="7">
        <v>164602.30000000002</v>
      </c>
      <c r="P331" s="7">
        <v>101778.9</v>
      </c>
      <c r="Q331" s="8"/>
      <c r="R331" s="35"/>
      <c r="AE331" s="35"/>
      <c r="AF331" s="35"/>
      <c r="AG331" s="35"/>
      <c r="AH331" s="35"/>
      <c r="AI331" s="35"/>
      <c r="AJ331" s="35"/>
      <c r="AK331" s="35"/>
      <c r="AL331" s="35"/>
      <c r="AM331" s="35"/>
      <c r="AN331" s="35"/>
      <c r="AO331" s="35"/>
      <c r="AP331" s="35"/>
      <c r="AQ331" s="35"/>
      <c r="AR331" s="35"/>
    </row>
    <row r="332" spans="1:44" ht="11.25" customHeight="1">
      <c r="B332" s="7" t="s">
        <v>29</v>
      </c>
      <c r="C332" s="7">
        <v>15</v>
      </c>
      <c r="D332" s="7">
        <v>985</v>
      </c>
      <c r="E332" s="7">
        <v>1000</v>
      </c>
      <c r="F332" s="7">
        <v>108819.1</v>
      </c>
      <c r="G332" s="7">
        <v>3710.7</v>
      </c>
      <c r="H332" s="7">
        <v>112529.8</v>
      </c>
      <c r="I332" s="7">
        <v>0</v>
      </c>
      <c r="J332" s="7">
        <v>553.1</v>
      </c>
      <c r="K332" s="7">
        <v>4.0999999999999996</v>
      </c>
      <c r="L332" s="7">
        <v>51387.6</v>
      </c>
      <c r="M332" s="7">
        <v>115199.3</v>
      </c>
      <c r="N332" s="7">
        <v>440.4</v>
      </c>
      <c r="O332" s="7">
        <v>167584.5</v>
      </c>
      <c r="P332" s="7">
        <v>109002.58000000002</v>
      </c>
      <c r="Q332" s="8"/>
      <c r="R332" s="35"/>
      <c r="AE332" s="35"/>
      <c r="AF332" s="35"/>
      <c r="AG332" s="35"/>
      <c r="AH332" s="35"/>
      <c r="AI332" s="35"/>
      <c r="AJ332" s="35"/>
      <c r="AK332" s="35"/>
      <c r="AL332" s="35"/>
      <c r="AM332" s="35"/>
      <c r="AN332" s="35"/>
      <c r="AO332" s="35"/>
      <c r="AP332" s="35"/>
      <c r="AQ332" s="35"/>
      <c r="AR332" s="35"/>
    </row>
    <row r="333" spans="1:44" ht="11.25" customHeight="1">
      <c r="B333" s="7" t="s">
        <v>30</v>
      </c>
      <c r="C333" s="7">
        <v>15</v>
      </c>
      <c r="D333" s="7">
        <v>985</v>
      </c>
      <c r="E333" s="7">
        <v>1000</v>
      </c>
      <c r="F333" s="7">
        <v>112173.7</v>
      </c>
      <c r="G333" s="7">
        <v>3735.3</v>
      </c>
      <c r="H333" s="7">
        <v>115909</v>
      </c>
      <c r="I333" s="7">
        <v>0</v>
      </c>
      <c r="J333" s="7">
        <v>522.70000000000005</v>
      </c>
      <c r="K333" s="7">
        <v>7.3</v>
      </c>
      <c r="L333" s="7">
        <v>55051.1</v>
      </c>
      <c r="M333" s="7">
        <v>132918.70000000001</v>
      </c>
      <c r="N333" s="7">
        <v>458.5</v>
      </c>
      <c r="O333" s="7">
        <v>188958.30000000002</v>
      </c>
      <c r="P333" s="7">
        <v>108145.19999999998</v>
      </c>
      <c r="Q333" s="8"/>
      <c r="R333" s="35"/>
      <c r="AE333" s="35"/>
      <c r="AF333" s="35"/>
      <c r="AG333" s="35"/>
      <c r="AH333" s="35"/>
      <c r="AI333" s="35"/>
      <c r="AJ333" s="35"/>
      <c r="AK333" s="35"/>
      <c r="AL333" s="35"/>
      <c r="AM333" s="35"/>
      <c r="AN333" s="35"/>
      <c r="AO333" s="35"/>
      <c r="AP333" s="35"/>
      <c r="AQ333" s="35"/>
      <c r="AR333" s="35"/>
    </row>
    <row r="334" spans="1:44" ht="11.25" customHeight="1">
      <c r="B334" s="7" t="s">
        <v>35</v>
      </c>
      <c r="C334" s="7">
        <v>15</v>
      </c>
      <c r="D334" s="7">
        <v>985</v>
      </c>
      <c r="E334" s="7">
        <v>1000</v>
      </c>
      <c r="F334" s="7">
        <v>114802</v>
      </c>
      <c r="G334" s="7">
        <v>3752</v>
      </c>
      <c r="H334" s="7">
        <v>118554</v>
      </c>
      <c r="I334" s="7">
        <v>0</v>
      </c>
      <c r="J334" s="7">
        <v>1254.4000000000001</v>
      </c>
      <c r="K334" s="7">
        <v>7.4</v>
      </c>
      <c r="L334" s="7">
        <v>56086.5</v>
      </c>
      <c r="M334" s="7">
        <v>100666.3</v>
      </c>
      <c r="N334" s="7">
        <v>13.6</v>
      </c>
      <c r="O334" s="7">
        <v>158028.20000000001</v>
      </c>
      <c r="P334" s="7">
        <v>101319.09999999998</v>
      </c>
      <c r="Q334" s="8"/>
      <c r="R334" s="35"/>
      <c r="AE334" s="35"/>
      <c r="AF334" s="35"/>
      <c r="AG334" s="35"/>
      <c r="AH334" s="35"/>
      <c r="AI334" s="35"/>
      <c r="AJ334" s="35"/>
      <c r="AK334" s="35"/>
      <c r="AL334" s="35"/>
      <c r="AM334" s="35"/>
      <c r="AN334" s="35"/>
      <c r="AO334" s="35"/>
      <c r="AP334" s="35"/>
      <c r="AQ334" s="35"/>
      <c r="AR334" s="35"/>
    </row>
    <row r="335" spans="1:44" ht="11.25" customHeight="1">
      <c r="A335" s="5"/>
      <c r="B335" s="7" t="s">
        <v>20</v>
      </c>
      <c r="C335" s="7">
        <v>15</v>
      </c>
      <c r="D335" s="7">
        <v>985</v>
      </c>
      <c r="E335" s="7">
        <v>1000</v>
      </c>
      <c r="F335" s="7">
        <v>117634.9</v>
      </c>
      <c r="G335" s="7">
        <v>3764.4</v>
      </c>
      <c r="H335" s="7">
        <v>121399.3</v>
      </c>
      <c r="I335" s="7">
        <v>0</v>
      </c>
      <c r="J335" s="7">
        <v>1567.7</v>
      </c>
      <c r="K335" s="7">
        <v>7.8</v>
      </c>
      <c r="L335" s="7">
        <v>53259.199999999997</v>
      </c>
      <c r="M335" s="7">
        <v>110167.4</v>
      </c>
      <c r="N335" s="7">
        <v>22.4</v>
      </c>
      <c r="O335" s="7">
        <v>165024.49999999997</v>
      </c>
      <c r="P335" s="7">
        <v>104164.00000000003</v>
      </c>
      <c r="Q335" s="8"/>
      <c r="R335" s="35"/>
      <c r="AE335" s="35"/>
      <c r="AF335" s="35"/>
      <c r="AG335" s="35"/>
      <c r="AH335" s="35"/>
      <c r="AI335" s="35"/>
      <c r="AJ335" s="35"/>
      <c r="AK335" s="35"/>
      <c r="AL335" s="35"/>
      <c r="AM335" s="35"/>
      <c r="AN335" s="35"/>
      <c r="AO335" s="35"/>
      <c r="AP335" s="35"/>
      <c r="AQ335" s="35"/>
      <c r="AR335" s="35"/>
    </row>
    <row r="336" spans="1:44" ht="11.25" customHeight="1">
      <c r="B336" s="7" t="s">
        <v>21</v>
      </c>
      <c r="C336" s="7">
        <v>15</v>
      </c>
      <c r="D336" s="7">
        <v>985</v>
      </c>
      <c r="E336" s="7">
        <v>1000</v>
      </c>
      <c r="F336" s="7">
        <v>129993.5</v>
      </c>
      <c r="G336" s="7">
        <v>3779.7</v>
      </c>
      <c r="H336" s="7">
        <v>133773.20000000001</v>
      </c>
      <c r="I336" s="7">
        <v>0</v>
      </c>
      <c r="J336" s="7">
        <v>1517.6</v>
      </c>
      <c r="K336" s="7">
        <v>7</v>
      </c>
      <c r="L336" s="7">
        <v>56974.3</v>
      </c>
      <c r="M336" s="7">
        <v>115875.6</v>
      </c>
      <c r="N336" s="7">
        <v>21.3</v>
      </c>
      <c r="O336" s="7">
        <v>174395.8</v>
      </c>
      <c r="P336" s="7">
        <v>107311.29999999999</v>
      </c>
      <c r="Q336" s="8"/>
      <c r="R336" s="35"/>
      <c r="AE336" s="35"/>
      <c r="AF336" s="35"/>
      <c r="AG336" s="35"/>
      <c r="AH336" s="35"/>
      <c r="AI336" s="35"/>
      <c r="AJ336" s="35"/>
      <c r="AK336" s="35"/>
      <c r="AL336" s="35"/>
      <c r="AM336" s="35"/>
      <c r="AN336" s="35"/>
      <c r="AO336" s="35"/>
      <c r="AP336" s="35"/>
      <c r="AQ336" s="35"/>
      <c r="AR336" s="35"/>
    </row>
    <row r="337" spans="1:44" ht="11.25" customHeight="1">
      <c r="B337" s="7" t="s">
        <v>22</v>
      </c>
      <c r="C337" s="7">
        <v>15</v>
      </c>
      <c r="D337" s="7">
        <v>985</v>
      </c>
      <c r="E337" s="7">
        <v>1000</v>
      </c>
      <c r="F337" s="7">
        <v>123610.1</v>
      </c>
      <c r="G337" s="7">
        <v>3799.7</v>
      </c>
      <c r="H337" s="7">
        <v>127409.8</v>
      </c>
      <c r="I337" s="7">
        <v>0</v>
      </c>
      <c r="J337" s="7">
        <v>1945.8</v>
      </c>
      <c r="K337" s="7">
        <v>7.4</v>
      </c>
      <c r="L337" s="7">
        <v>54444.4</v>
      </c>
      <c r="M337" s="7">
        <v>132361</v>
      </c>
      <c r="N337" s="7">
        <v>37.4</v>
      </c>
      <c r="O337" s="7">
        <v>188796</v>
      </c>
      <c r="P337" s="7">
        <v>106951.10000000003</v>
      </c>
      <c r="Q337" s="8"/>
      <c r="R337" s="35"/>
      <c r="AE337" s="35"/>
      <c r="AF337" s="35"/>
      <c r="AG337" s="35"/>
      <c r="AH337" s="35"/>
      <c r="AI337" s="35"/>
      <c r="AJ337" s="35"/>
      <c r="AK337" s="35"/>
      <c r="AL337" s="35"/>
      <c r="AM337" s="35"/>
      <c r="AN337" s="35"/>
      <c r="AO337" s="35"/>
      <c r="AP337" s="35"/>
      <c r="AQ337" s="35"/>
      <c r="AR337" s="35"/>
    </row>
    <row r="338" spans="1:44" ht="11.25" customHeight="1">
      <c r="B338" s="7" t="s">
        <v>23</v>
      </c>
      <c r="C338" s="7">
        <v>15</v>
      </c>
      <c r="D338" s="7">
        <v>985</v>
      </c>
      <c r="E338" s="7">
        <v>1000</v>
      </c>
      <c r="F338" s="7">
        <v>119777.1</v>
      </c>
      <c r="G338" s="7">
        <v>3814.1</v>
      </c>
      <c r="H338" s="7">
        <v>123591.2</v>
      </c>
      <c r="I338" s="7">
        <v>0</v>
      </c>
      <c r="J338" s="7">
        <v>2029.8</v>
      </c>
      <c r="K338" s="7">
        <v>7.9</v>
      </c>
      <c r="L338" s="7">
        <v>55596.1</v>
      </c>
      <c r="M338" s="7">
        <v>109454.5</v>
      </c>
      <c r="N338" s="7">
        <v>4.7</v>
      </c>
      <c r="O338" s="7">
        <v>167093</v>
      </c>
      <c r="P338" s="7">
        <v>87740.799999999988</v>
      </c>
      <c r="Q338" s="8"/>
      <c r="R338" s="35"/>
      <c r="AE338" s="35"/>
      <c r="AF338" s="35"/>
      <c r="AG338" s="35"/>
      <c r="AH338" s="35"/>
      <c r="AI338" s="35"/>
      <c r="AJ338" s="35"/>
      <c r="AK338" s="35"/>
      <c r="AL338" s="35"/>
      <c r="AM338" s="35"/>
      <c r="AN338" s="35"/>
      <c r="AO338" s="35"/>
      <c r="AP338" s="35"/>
      <c r="AQ338" s="35"/>
      <c r="AR338" s="35"/>
    </row>
    <row r="339" spans="1:44" ht="11.25" customHeight="1">
      <c r="B339" s="7" t="s">
        <v>24</v>
      </c>
      <c r="C339" s="7">
        <v>15</v>
      </c>
      <c r="D339" s="7">
        <v>985</v>
      </c>
      <c r="E339" s="7">
        <v>1000</v>
      </c>
      <c r="F339" s="7">
        <v>119534.39999999999</v>
      </c>
      <c r="G339" s="7">
        <v>3833.4</v>
      </c>
      <c r="H339" s="7">
        <v>123367.8</v>
      </c>
      <c r="I339" s="7">
        <v>0</v>
      </c>
      <c r="J339" s="7">
        <v>2243.1999999999998</v>
      </c>
      <c r="K339" s="7">
        <v>7.8</v>
      </c>
      <c r="L339" s="7">
        <v>56441.9</v>
      </c>
      <c r="M339" s="7">
        <v>127656.8</v>
      </c>
      <c r="N339" s="7">
        <v>6.3</v>
      </c>
      <c r="O339" s="7">
        <v>186356</v>
      </c>
      <c r="P339" s="7">
        <v>93540.799999999988</v>
      </c>
      <c r="Q339" s="8"/>
      <c r="R339" s="35"/>
      <c r="AE339" s="35"/>
      <c r="AF339" s="35"/>
      <c r="AG339" s="35"/>
      <c r="AH339" s="35"/>
      <c r="AI339" s="35"/>
      <c r="AJ339" s="35"/>
      <c r="AK339" s="35"/>
      <c r="AL339" s="35"/>
      <c r="AM339" s="35"/>
      <c r="AN339" s="35"/>
      <c r="AO339" s="35"/>
      <c r="AP339" s="35"/>
      <c r="AQ339" s="35"/>
      <c r="AR339" s="35"/>
    </row>
    <row r="340" spans="1:44" ht="11.25" customHeight="1">
      <c r="B340" s="7" t="s">
        <v>25</v>
      </c>
      <c r="C340" s="7">
        <v>15</v>
      </c>
      <c r="D340" s="7">
        <v>985</v>
      </c>
      <c r="E340" s="7">
        <v>1000</v>
      </c>
      <c r="F340" s="7">
        <v>120301</v>
      </c>
      <c r="G340" s="7">
        <v>3852.7</v>
      </c>
      <c r="H340" s="7">
        <v>124153.7</v>
      </c>
      <c r="I340" s="7">
        <v>0</v>
      </c>
      <c r="J340" s="7">
        <v>2808.5</v>
      </c>
      <c r="K340" s="7">
        <v>7.8</v>
      </c>
      <c r="L340" s="7">
        <v>60485.5</v>
      </c>
      <c r="M340" s="7">
        <v>126649</v>
      </c>
      <c r="N340" s="7">
        <v>4.3</v>
      </c>
      <c r="O340" s="7">
        <v>189955.09999999998</v>
      </c>
      <c r="P340" s="7">
        <v>93858.5</v>
      </c>
      <c r="Q340" s="8"/>
      <c r="R340" s="35"/>
      <c r="AE340" s="35"/>
      <c r="AF340" s="35"/>
      <c r="AG340" s="35"/>
      <c r="AH340" s="35"/>
      <c r="AI340" s="35"/>
      <c r="AJ340" s="35"/>
      <c r="AK340" s="35"/>
      <c r="AL340" s="35"/>
      <c r="AM340" s="35"/>
      <c r="AN340" s="35"/>
      <c r="AO340" s="35"/>
      <c r="AP340" s="35"/>
      <c r="AQ340" s="35"/>
      <c r="AR340" s="35"/>
    </row>
    <row r="341" spans="1:44" ht="11.25" customHeight="1">
      <c r="B341" s="7" t="s">
        <v>26</v>
      </c>
      <c r="C341" s="7">
        <v>15</v>
      </c>
      <c r="D341" s="7">
        <v>985</v>
      </c>
      <c r="E341" s="7">
        <v>1000</v>
      </c>
      <c r="F341" s="7">
        <v>122513.9</v>
      </c>
      <c r="G341" s="7">
        <v>3873.7</v>
      </c>
      <c r="H341" s="7">
        <v>126387.6</v>
      </c>
      <c r="I341" s="7">
        <v>0</v>
      </c>
      <c r="J341" s="7">
        <v>2971</v>
      </c>
      <c r="K341" s="7">
        <v>7.9</v>
      </c>
      <c r="L341" s="7">
        <v>57893.5</v>
      </c>
      <c r="M341" s="7">
        <v>132563.20000000001</v>
      </c>
      <c r="N341" s="7">
        <v>7.8</v>
      </c>
      <c r="O341" s="7">
        <v>193443.4</v>
      </c>
      <c r="P341" s="7">
        <v>99804.799999999959</v>
      </c>
      <c r="Q341" s="8"/>
      <c r="R341" s="35"/>
      <c r="AE341" s="35"/>
      <c r="AF341" s="35"/>
      <c r="AG341" s="35"/>
      <c r="AH341" s="35"/>
      <c r="AI341" s="35"/>
      <c r="AJ341" s="35"/>
      <c r="AK341" s="35"/>
      <c r="AL341" s="35"/>
      <c r="AM341" s="35"/>
      <c r="AN341" s="35"/>
      <c r="AO341" s="35"/>
      <c r="AP341" s="35"/>
      <c r="AQ341" s="35"/>
      <c r="AR341" s="35"/>
    </row>
    <row r="342" spans="1:44" ht="11.25" customHeight="1">
      <c r="B342" s="7" t="s">
        <v>27</v>
      </c>
      <c r="C342" s="7">
        <v>15</v>
      </c>
      <c r="D342" s="7">
        <v>985</v>
      </c>
      <c r="E342" s="7">
        <v>1000</v>
      </c>
      <c r="F342" s="7">
        <v>123107.3</v>
      </c>
      <c r="G342" s="7">
        <v>3888.7</v>
      </c>
      <c r="H342" s="7">
        <v>126996</v>
      </c>
      <c r="I342" s="7">
        <v>0</v>
      </c>
      <c r="J342" s="7">
        <v>3047.2</v>
      </c>
      <c r="K342" s="7">
        <v>8.1999999999999993</v>
      </c>
      <c r="L342" s="7">
        <v>60889.3</v>
      </c>
      <c r="M342" s="7">
        <v>127121</v>
      </c>
      <c r="N342" s="7">
        <v>8.5</v>
      </c>
      <c r="O342" s="7">
        <v>191074.2</v>
      </c>
      <c r="P342" s="7">
        <v>104982</v>
      </c>
      <c r="Q342" s="8"/>
      <c r="R342" s="35"/>
      <c r="AE342" s="35"/>
      <c r="AF342" s="35"/>
      <c r="AG342" s="35"/>
      <c r="AH342" s="35"/>
      <c r="AI342" s="35"/>
      <c r="AJ342" s="35"/>
      <c r="AK342" s="35"/>
      <c r="AL342" s="35"/>
      <c r="AM342" s="35"/>
      <c r="AN342" s="35"/>
      <c r="AO342" s="35"/>
      <c r="AP342" s="35"/>
      <c r="AQ342" s="35"/>
      <c r="AR342" s="35"/>
    </row>
    <row r="343" spans="1:44" ht="11.25" customHeight="1">
      <c r="B343" s="7" t="s">
        <v>28</v>
      </c>
      <c r="C343" s="7">
        <v>15</v>
      </c>
      <c r="D343" s="7">
        <v>985</v>
      </c>
      <c r="E343" s="7">
        <v>1000</v>
      </c>
      <c r="F343" s="7">
        <v>125890.4</v>
      </c>
      <c r="G343" s="7">
        <v>3910</v>
      </c>
      <c r="H343" s="7">
        <v>129800.4</v>
      </c>
      <c r="I343" s="7">
        <v>0</v>
      </c>
      <c r="J343" s="7">
        <v>3198.5</v>
      </c>
      <c r="K343" s="7">
        <v>7.9</v>
      </c>
      <c r="L343" s="7">
        <v>61370.7</v>
      </c>
      <c r="M343" s="7">
        <v>167726.39999999999</v>
      </c>
      <c r="N343" s="7">
        <v>6.2</v>
      </c>
      <c r="O343" s="7">
        <v>232309.7</v>
      </c>
      <c r="P343" s="7">
        <v>96098.999999999942</v>
      </c>
      <c r="Q343" s="8"/>
      <c r="R343" s="35"/>
      <c r="AE343" s="35"/>
      <c r="AF343" s="35"/>
      <c r="AG343" s="35"/>
      <c r="AH343" s="35"/>
      <c r="AI343" s="35"/>
      <c r="AJ343" s="35"/>
      <c r="AK343" s="35"/>
      <c r="AL343" s="35"/>
      <c r="AM343" s="35"/>
      <c r="AN343" s="35"/>
      <c r="AO343" s="35"/>
      <c r="AP343" s="35"/>
      <c r="AQ343" s="35"/>
      <c r="AR343" s="35"/>
    </row>
    <row r="344" spans="1:44" ht="11.25" customHeight="1">
      <c r="B344" s="7" t="s">
        <v>29</v>
      </c>
      <c r="C344" s="7">
        <v>15</v>
      </c>
      <c r="D344" s="7">
        <v>985</v>
      </c>
      <c r="E344" s="7">
        <v>1000</v>
      </c>
      <c r="F344" s="7">
        <v>125812</v>
      </c>
      <c r="G344" s="7">
        <v>3921.8</v>
      </c>
      <c r="H344" s="7">
        <v>129733.8</v>
      </c>
      <c r="I344" s="7">
        <v>0</v>
      </c>
      <c r="J344" s="7">
        <v>3488</v>
      </c>
      <c r="K344" s="7">
        <v>8</v>
      </c>
      <c r="L344" s="7">
        <v>61226.5</v>
      </c>
      <c r="M344" s="7">
        <v>125299.38</v>
      </c>
      <c r="N344" s="7">
        <v>48.6</v>
      </c>
      <c r="O344" s="7">
        <v>190070.48</v>
      </c>
      <c r="P344" s="7">
        <v>98039.920000000013</v>
      </c>
      <c r="Q344" s="8"/>
      <c r="R344" s="35"/>
      <c r="AE344" s="35"/>
      <c r="AF344" s="35"/>
      <c r="AG344" s="35"/>
      <c r="AH344" s="35"/>
      <c r="AI344" s="35"/>
      <c r="AJ344" s="35"/>
      <c r="AK344" s="35"/>
      <c r="AL344" s="35"/>
      <c r="AM344" s="35"/>
      <c r="AN344" s="35"/>
      <c r="AO344" s="35"/>
      <c r="AP344" s="35"/>
      <c r="AQ344" s="35"/>
      <c r="AR344" s="35"/>
    </row>
    <row r="345" spans="1:44" ht="11.25" customHeight="1">
      <c r="B345" s="7" t="s">
        <v>30</v>
      </c>
      <c r="C345" s="7">
        <v>15</v>
      </c>
      <c r="D345" s="7">
        <v>985</v>
      </c>
      <c r="E345" s="7">
        <v>1000</v>
      </c>
      <c r="F345" s="7">
        <v>128492</v>
      </c>
      <c r="G345" s="7">
        <v>3944.4</v>
      </c>
      <c r="H345" s="7">
        <v>132436.4</v>
      </c>
      <c r="I345" s="7">
        <v>0</v>
      </c>
      <c r="J345" s="7">
        <v>919.5</v>
      </c>
      <c r="K345" s="7">
        <v>12.02</v>
      </c>
      <c r="L345" s="7">
        <v>65483.5</v>
      </c>
      <c r="M345" s="7">
        <v>137534.9</v>
      </c>
      <c r="N345" s="7">
        <v>199.3</v>
      </c>
      <c r="O345" s="7">
        <v>204149.21999999997</v>
      </c>
      <c r="P345" s="7">
        <v>103011.28000000003</v>
      </c>
      <c r="Q345" s="8"/>
      <c r="R345" s="35"/>
      <c r="AE345" s="35"/>
      <c r="AF345" s="35"/>
      <c r="AG345" s="35"/>
      <c r="AH345" s="35"/>
      <c r="AI345" s="35"/>
      <c r="AJ345" s="35"/>
      <c r="AK345" s="35"/>
      <c r="AL345" s="35"/>
      <c r="AM345" s="35"/>
      <c r="AN345" s="35"/>
      <c r="AO345" s="35"/>
      <c r="AP345" s="35"/>
      <c r="AQ345" s="35"/>
      <c r="AR345" s="35"/>
    </row>
    <row r="346" spans="1:44" ht="11.25" customHeight="1">
      <c r="B346" s="7" t="s">
        <v>36</v>
      </c>
      <c r="C346" s="7">
        <v>15</v>
      </c>
      <c r="D346" s="7">
        <v>985</v>
      </c>
      <c r="E346" s="7">
        <v>1000</v>
      </c>
      <c r="F346" s="7">
        <v>127019.9</v>
      </c>
      <c r="G346" s="7">
        <v>3967.1</v>
      </c>
      <c r="H346" s="7">
        <v>130987</v>
      </c>
      <c r="I346" s="7">
        <v>0</v>
      </c>
      <c r="J346" s="7">
        <v>1548.4</v>
      </c>
      <c r="K346" s="7">
        <v>25.6</v>
      </c>
      <c r="L346" s="7">
        <v>65850.5</v>
      </c>
      <c r="M346" s="7">
        <v>127548.9</v>
      </c>
      <c r="N346" s="7">
        <v>29.6</v>
      </c>
      <c r="O346" s="7">
        <v>195003</v>
      </c>
      <c r="P346" s="7">
        <v>108360.79999999999</v>
      </c>
      <c r="Q346" s="8"/>
      <c r="R346" s="35"/>
      <c r="AE346" s="35"/>
      <c r="AF346" s="35"/>
      <c r="AG346" s="35"/>
      <c r="AH346" s="35"/>
      <c r="AI346" s="35"/>
      <c r="AJ346" s="35"/>
      <c r="AK346" s="35"/>
      <c r="AL346" s="35"/>
      <c r="AM346" s="35"/>
      <c r="AN346" s="35"/>
      <c r="AO346" s="35"/>
      <c r="AP346" s="35"/>
      <c r="AQ346" s="35"/>
      <c r="AR346" s="35"/>
    </row>
    <row r="347" spans="1:44" ht="11.25" customHeight="1">
      <c r="A347" s="9"/>
      <c r="B347" s="7" t="s">
        <v>20</v>
      </c>
      <c r="C347" s="7">
        <v>15</v>
      </c>
      <c r="D347" s="7">
        <v>985</v>
      </c>
      <c r="E347" s="7">
        <v>1000</v>
      </c>
      <c r="F347" s="7">
        <v>130747.1</v>
      </c>
      <c r="G347" s="7">
        <v>3989.3</v>
      </c>
      <c r="H347" s="7">
        <v>134736.4</v>
      </c>
      <c r="I347" s="7">
        <v>0</v>
      </c>
      <c r="J347" s="7">
        <v>1130.2</v>
      </c>
      <c r="K347" s="7">
        <v>25.9</v>
      </c>
      <c r="L347" s="7">
        <v>68267.100000000006</v>
      </c>
      <c r="M347" s="7">
        <v>143912.5</v>
      </c>
      <c r="N347" s="7">
        <v>3.3</v>
      </c>
      <c r="O347" s="7">
        <v>213339</v>
      </c>
      <c r="P347" s="7">
        <v>104905.69999999995</v>
      </c>
      <c r="Q347" s="8"/>
      <c r="R347" s="35"/>
      <c r="AE347" s="35"/>
      <c r="AF347" s="35"/>
      <c r="AG347" s="35"/>
      <c r="AH347" s="35"/>
      <c r="AI347" s="35"/>
      <c r="AJ347" s="35"/>
      <c r="AK347" s="35"/>
      <c r="AL347" s="35"/>
      <c r="AM347" s="35"/>
      <c r="AN347" s="35"/>
      <c r="AO347" s="35"/>
      <c r="AP347" s="35"/>
      <c r="AQ347" s="35"/>
      <c r="AR347" s="35"/>
    </row>
    <row r="348" spans="1:44" ht="11.25" customHeight="1">
      <c r="B348" s="7" t="s">
        <v>21</v>
      </c>
      <c r="C348" s="7">
        <v>15</v>
      </c>
      <c r="D348" s="7">
        <v>985</v>
      </c>
      <c r="E348" s="7">
        <v>1000</v>
      </c>
      <c r="F348" s="7">
        <v>143539.20000000001</v>
      </c>
      <c r="G348" s="7">
        <v>4025.1</v>
      </c>
      <c r="H348" s="7">
        <v>147564.29999999999</v>
      </c>
      <c r="I348" s="7">
        <v>0</v>
      </c>
      <c r="J348" s="7">
        <v>1491.4</v>
      </c>
      <c r="K348" s="7">
        <v>51.3</v>
      </c>
      <c r="L348" s="7">
        <v>69553.100000000006</v>
      </c>
      <c r="M348" s="7">
        <v>141153</v>
      </c>
      <c r="N348" s="7">
        <v>7.8</v>
      </c>
      <c r="O348" s="7">
        <v>212256.59999999998</v>
      </c>
      <c r="P348" s="7">
        <v>96388.900000000023</v>
      </c>
      <c r="Q348" s="8"/>
      <c r="R348" s="35"/>
      <c r="AE348" s="35"/>
      <c r="AF348" s="35"/>
      <c r="AG348" s="35"/>
      <c r="AH348" s="35"/>
      <c r="AI348" s="35"/>
      <c r="AJ348" s="35"/>
      <c r="AK348" s="35"/>
      <c r="AL348" s="35"/>
      <c r="AM348" s="35"/>
      <c r="AN348" s="35"/>
      <c r="AO348" s="35"/>
      <c r="AP348" s="35"/>
      <c r="AQ348" s="35"/>
      <c r="AR348" s="35"/>
    </row>
    <row r="349" spans="1:44" ht="11.25" customHeight="1">
      <c r="B349" s="7" t="s">
        <v>22</v>
      </c>
      <c r="C349" s="7">
        <v>15</v>
      </c>
      <c r="D349" s="7">
        <v>985</v>
      </c>
      <c r="E349" s="7">
        <v>1000</v>
      </c>
      <c r="F349" s="7">
        <v>144902</v>
      </c>
      <c r="G349" s="7">
        <v>4051.6</v>
      </c>
      <c r="H349" s="7">
        <v>148953.60000000001</v>
      </c>
      <c r="I349" s="7">
        <v>0</v>
      </c>
      <c r="J349" s="7">
        <v>1747.4</v>
      </c>
      <c r="K349" s="7">
        <v>126.3</v>
      </c>
      <c r="L349" s="7">
        <v>71065.5</v>
      </c>
      <c r="M349" s="7">
        <v>142447.1</v>
      </c>
      <c r="N349" s="7">
        <v>3.1</v>
      </c>
      <c r="O349" s="7">
        <v>215389.4</v>
      </c>
      <c r="P349" s="7">
        <v>98715.900000000052</v>
      </c>
      <c r="Q349" s="8"/>
      <c r="R349" s="35"/>
      <c r="AE349" s="35"/>
      <c r="AF349" s="35"/>
      <c r="AG349" s="35"/>
      <c r="AH349" s="35"/>
      <c r="AI349" s="35"/>
      <c r="AJ349" s="35"/>
      <c r="AK349" s="35"/>
      <c r="AL349" s="35"/>
      <c r="AM349" s="35"/>
      <c r="AN349" s="35"/>
      <c r="AO349" s="35"/>
      <c r="AP349" s="35"/>
      <c r="AQ349" s="35"/>
      <c r="AR349" s="35"/>
    </row>
    <row r="350" spans="1:44" ht="11.25" customHeight="1">
      <c r="B350" s="7" t="s">
        <v>23</v>
      </c>
      <c r="C350" s="7">
        <v>15</v>
      </c>
      <c r="D350" s="7">
        <v>985</v>
      </c>
      <c r="E350" s="7">
        <v>1000</v>
      </c>
      <c r="F350" s="7">
        <v>136469.5</v>
      </c>
      <c r="G350" s="7">
        <v>4080.2</v>
      </c>
      <c r="H350" s="7">
        <v>140549.70000000001</v>
      </c>
      <c r="I350" s="7">
        <v>0</v>
      </c>
      <c r="J350" s="7">
        <v>1221</v>
      </c>
      <c r="K350" s="7">
        <v>27.5</v>
      </c>
      <c r="L350" s="7">
        <v>71449.7</v>
      </c>
      <c r="M350" s="7">
        <v>112632</v>
      </c>
      <c r="N350" s="7">
        <v>12.3</v>
      </c>
      <c r="O350" s="7">
        <v>185342.5</v>
      </c>
      <c r="P350" s="7">
        <v>102044.79999999999</v>
      </c>
      <c r="Q350" s="8"/>
      <c r="R350" s="35"/>
      <c r="AE350" s="35"/>
      <c r="AF350" s="35"/>
      <c r="AG350" s="35"/>
      <c r="AH350" s="35"/>
      <c r="AI350" s="35"/>
      <c r="AJ350" s="35"/>
      <c r="AK350" s="35"/>
      <c r="AL350" s="35"/>
      <c r="AM350" s="35"/>
      <c r="AN350" s="35"/>
      <c r="AO350" s="35"/>
      <c r="AP350" s="35"/>
      <c r="AQ350" s="35"/>
      <c r="AR350" s="35"/>
    </row>
    <row r="351" spans="1:44" ht="11.25" customHeight="1">
      <c r="B351" s="7" t="s">
        <v>31</v>
      </c>
      <c r="C351" s="7">
        <v>15</v>
      </c>
      <c r="D351" s="7">
        <v>985</v>
      </c>
      <c r="E351" s="7">
        <v>1000</v>
      </c>
      <c r="F351" s="7">
        <v>135919</v>
      </c>
      <c r="G351" s="7">
        <v>4114.1000000000004</v>
      </c>
      <c r="H351" s="7">
        <v>140033.1</v>
      </c>
      <c r="I351" s="7">
        <v>0</v>
      </c>
      <c r="J351" s="7">
        <v>1226.4000000000001</v>
      </c>
      <c r="K351" s="7">
        <v>24.4</v>
      </c>
      <c r="L351" s="7">
        <v>72361.100000000006</v>
      </c>
      <c r="M351" s="7">
        <v>154111</v>
      </c>
      <c r="N351" s="7">
        <v>10.6</v>
      </c>
      <c r="O351" s="7">
        <v>227733.50000000003</v>
      </c>
      <c r="P351" s="7">
        <v>105133.09999999995</v>
      </c>
      <c r="Q351" s="8"/>
      <c r="R351" s="35"/>
      <c r="AE351" s="35"/>
      <c r="AF351" s="35"/>
      <c r="AG351" s="35"/>
      <c r="AH351" s="35"/>
      <c r="AI351" s="35"/>
      <c r="AJ351" s="35"/>
      <c r="AK351" s="35"/>
      <c r="AL351" s="35"/>
      <c r="AM351" s="35"/>
      <c r="AN351" s="35"/>
      <c r="AO351" s="35"/>
      <c r="AP351" s="35"/>
      <c r="AQ351" s="35"/>
      <c r="AR351" s="35"/>
    </row>
    <row r="352" spans="1:44" ht="11.25" customHeight="1">
      <c r="B352" s="7" t="s">
        <v>32</v>
      </c>
      <c r="C352" s="7">
        <v>15</v>
      </c>
      <c r="D352" s="7">
        <v>985</v>
      </c>
      <c r="E352" s="7">
        <v>1000</v>
      </c>
      <c r="F352" s="7">
        <v>138696.4</v>
      </c>
      <c r="G352" s="7">
        <v>4143.2</v>
      </c>
      <c r="H352" s="7">
        <v>142839.6</v>
      </c>
      <c r="I352" s="7">
        <v>0</v>
      </c>
      <c r="J352" s="7">
        <v>1031</v>
      </c>
      <c r="K352" s="7">
        <v>22.2</v>
      </c>
      <c r="L352" s="7">
        <v>71982.899999999994</v>
      </c>
      <c r="M352" s="7">
        <v>123875.8</v>
      </c>
      <c r="N352" s="7">
        <v>14.2</v>
      </c>
      <c r="O352" s="7">
        <v>196926.1</v>
      </c>
      <c r="P352" s="7">
        <v>104275.70000000004</v>
      </c>
      <c r="Q352" s="8"/>
      <c r="R352" s="35"/>
      <c r="AE352" s="35"/>
      <c r="AF352" s="35"/>
      <c r="AG352" s="35"/>
      <c r="AH352" s="35"/>
      <c r="AI352" s="35"/>
      <c r="AJ352" s="35"/>
      <c r="AK352" s="35"/>
      <c r="AL352" s="35"/>
      <c r="AM352" s="35"/>
      <c r="AN352" s="35"/>
      <c r="AO352" s="35"/>
      <c r="AP352" s="35"/>
      <c r="AQ352" s="35"/>
      <c r="AR352" s="35"/>
    </row>
    <row r="353" spans="1:44" ht="11.25" customHeight="1">
      <c r="B353" s="7" t="s">
        <v>26</v>
      </c>
      <c r="C353" s="7">
        <v>15</v>
      </c>
      <c r="D353" s="7">
        <v>985</v>
      </c>
      <c r="E353" s="7">
        <v>1000</v>
      </c>
      <c r="F353" s="7">
        <v>140414.29999999999</v>
      </c>
      <c r="G353" s="7">
        <v>4182.7</v>
      </c>
      <c r="H353" s="7">
        <v>144597</v>
      </c>
      <c r="I353" s="7">
        <v>0</v>
      </c>
      <c r="J353" s="7">
        <v>982.23</v>
      </c>
      <c r="K353" s="7">
        <v>62.4</v>
      </c>
      <c r="L353" s="7">
        <v>69235.490000000005</v>
      </c>
      <c r="M353" s="7">
        <v>154799.70000000001</v>
      </c>
      <c r="N353" s="7">
        <v>16.52</v>
      </c>
      <c r="O353" s="7">
        <v>225096.34</v>
      </c>
      <c r="P353" s="7">
        <v>110354.66</v>
      </c>
      <c r="Q353" s="8"/>
      <c r="R353" s="35"/>
      <c r="AE353" s="35"/>
      <c r="AF353" s="35"/>
      <c r="AG353" s="35"/>
      <c r="AH353" s="35"/>
      <c r="AI353" s="35"/>
      <c r="AJ353" s="35"/>
      <c r="AK353" s="35"/>
      <c r="AL353" s="35"/>
      <c r="AM353" s="35"/>
      <c r="AN353" s="35"/>
      <c r="AO353" s="35"/>
      <c r="AP353" s="35"/>
      <c r="AQ353" s="35"/>
      <c r="AR353" s="35"/>
    </row>
    <row r="354" spans="1:44" ht="11.25" customHeight="1">
      <c r="B354" s="7" t="s">
        <v>27</v>
      </c>
      <c r="C354" s="7">
        <v>15</v>
      </c>
      <c r="D354" s="7">
        <v>985</v>
      </c>
      <c r="E354" s="7">
        <v>1000</v>
      </c>
      <c r="F354" s="7">
        <v>142194.4</v>
      </c>
      <c r="G354" s="7">
        <v>4216.8</v>
      </c>
      <c r="H354" s="7">
        <v>146411.20000000001</v>
      </c>
      <c r="I354" s="7">
        <v>0</v>
      </c>
      <c r="J354" s="7">
        <v>1129.9000000000001</v>
      </c>
      <c r="K354" s="7">
        <v>19.100000000000001</v>
      </c>
      <c r="L354" s="7">
        <v>75710.100000000006</v>
      </c>
      <c r="M354" s="7">
        <v>116538.2</v>
      </c>
      <c r="N354" s="7">
        <v>4.7</v>
      </c>
      <c r="O354" s="7">
        <v>193402</v>
      </c>
      <c r="P354" s="7">
        <v>106482.39999999997</v>
      </c>
      <c r="Q354" s="8"/>
      <c r="R354" s="35"/>
      <c r="AE354" s="35"/>
      <c r="AF354" s="35"/>
      <c r="AG354" s="35"/>
      <c r="AH354" s="35"/>
      <c r="AI354" s="35"/>
      <c r="AJ354" s="35"/>
      <c r="AK354" s="35"/>
      <c r="AL354" s="35"/>
      <c r="AM354" s="35"/>
      <c r="AN354" s="35"/>
      <c r="AO354" s="35"/>
      <c r="AP354" s="35"/>
      <c r="AQ354" s="35"/>
      <c r="AR354" s="35"/>
    </row>
    <row r="355" spans="1:44" ht="11.25" customHeight="1">
      <c r="B355" s="7" t="s">
        <v>28</v>
      </c>
      <c r="C355" s="7">
        <v>15</v>
      </c>
      <c r="D355" s="7">
        <v>985</v>
      </c>
      <c r="E355" s="7">
        <v>1000</v>
      </c>
      <c r="F355" s="7">
        <v>145942.1</v>
      </c>
      <c r="G355" s="7">
        <v>4248.3999999999996</v>
      </c>
      <c r="H355" s="7">
        <v>150190.5</v>
      </c>
      <c r="I355" s="7">
        <v>0</v>
      </c>
      <c r="J355" s="7">
        <v>1156.7</v>
      </c>
      <c r="K355" s="7">
        <v>19.100000000000001</v>
      </c>
      <c r="L355" s="7">
        <v>75303</v>
      </c>
      <c r="M355" s="7">
        <v>144859.5</v>
      </c>
      <c r="N355" s="7">
        <v>10.5</v>
      </c>
      <c r="O355" s="7">
        <v>221348.8</v>
      </c>
      <c r="P355" s="7">
        <v>116335.90000000002</v>
      </c>
      <c r="Q355" s="8"/>
      <c r="R355" s="35"/>
      <c r="AE355" s="35"/>
      <c r="AF355" s="35"/>
      <c r="AG355" s="35"/>
      <c r="AH355" s="35"/>
      <c r="AI355" s="35"/>
      <c r="AJ355" s="35"/>
      <c r="AK355" s="35"/>
      <c r="AL355" s="35"/>
      <c r="AM355" s="35"/>
      <c r="AN355" s="35"/>
      <c r="AO355" s="35"/>
      <c r="AP355" s="35"/>
      <c r="AQ355" s="35"/>
      <c r="AR355" s="35"/>
    </row>
    <row r="356" spans="1:44" ht="11.25" customHeight="1">
      <c r="B356" s="7" t="s">
        <v>29</v>
      </c>
      <c r="C356" s="7">
        <v>15</v>
      </c>
      <c r="D356" s="7">
        <v>985</v>
      </c>
      <c r="E356" s="7">
        <v>1000</v>
      </c>
      <c r="F356" s="7">
        <v>146055.85</v>
      </c>
      <c r="G356" s="7">
        <v>4278.25</v>
      </c>
      <c r="H356" s="7">
        <v>150334.1</v>
      </c>
      <c r="I356" s="7">
        <v>0</v>
      </c>
      <c r="J356" s="7">
        <v>1726.8</v>
      </c>
      <c r="K356" s="7">
        <v>10.5</v>
      </c>
      <c r="L356" s="7">
        <v>76282.7</v>
      </c>
      <c r="M356" s="7">
        <v>133238.20000000001</v>
      </c>
      <c r="N356" s="7">
        <v>4.1500000000000004</v>
      </c>
      <c r="O356" s="7">
        <v>211262.35</v>
      </c>
      <c r="P356" s="7">
        <v>126672.04000000001</v>
      </c>
      <c r="Q356" s="8"/>
      <c r="R356" s="35"/>
      <c r="AE356" s="35"/>
      <c r="AF356" s="35"/>
      <c r="AG356" s="35"/>
      <c r="AH356" s="35"/>
      <c r="AI356" s="35"/>
      <c r="AJ356" s="35"/>
      <c r="AK356" s="35"/>
      <c r="AL356" s="35"/>
      <c r="AM356" s="35"/>
      <c r="AN356" s="35"/>
      <c r="AO356" s="35"/>
      <c r="AP356" s="35"/>
      <c r="AQ356" s="35"/>
      <c r="AR356" s="35"/>
    </row>
    <row r="357" spans="1:44" ht="11.25" customHeight="1">
      <c r="B357" s="7" t="s">
        <v>30</v>
      </c>
      <c r="C357" s="7">
        <v>15</v>
      </c>
      <c r="D357" s="7">
        <v>985</v>
      </c>
      <c r="E357" s="7">
        <v>1000</v>
      </c>
      <c r="F357" s="7">
        <v>152919</v>
      </c>
      <c r="G357" s="7">
        <v>4320</v>
      </c>
      <c r="H357" s="7">
        <v>157239</v>
      </c>
      <c r="I357" s="7">
        <v>0</v>
      </c>
      <c r="J357" s="7">
        <v>1348</v>
      </c>
      <c r="K357" s="7">
        <v>8.3000000000000007</v>
      </c>
      <c r="L357" s="7">
        <v>82615.38</v>
      </c>
      <c r="M357" s="7">
        <v>130706.18</v>
      </c>
      <c r="N357" s="7">
        <v>6.6</v>
      </c>
      <c r="O357" s="7">
        <v>214684.46</v>
      </c>
      <c r="P357" s="7">
        <v>119926.84</v>
      </c>
      <c r="Q357" s="8"/>
      <c r="R357" s="35"/>
      <c r="AE357" s="35"/>
      <c r="AF357" s="35"/>
      <c r="AG357" s="35"/>
      <c r="AH357" s="35"/>
      <c r="AI357" s="35"/>
      <c r="AJ357" s="35"/>
      <c r="AK357" s="35"/>
      <c r="AL357" s="35"/>
      <c r="AM357" s="35"/>
      <c r="AN357" s="35"/>
      <c r="AO357" s="35"/>
      <c r="AP357" s="35"/>
      <c r="AQ357" s="35"/>
      <c r="AR357" s="35"/>
    </row>
    <row r="358" spans="1:44" ht="11.25" customHeight="1">
      <c r="B358" s="7" t="s">
        <v>37</v>
      </c>
      <c r="C358" s="7">
        <v>15</v>
      </c>
      <c r="D358" s="7">
        <v>985</v>
      </c>
      <c r="E358" s="7">
        <v>1000</v>
      </c>
      <c r="F358" s="7">
        <v>153166.25</v>
      </c>
      <c r="G358" s="7">
        <v>4350.3</v>
      </c>
      <c r="H358" s="7">
        <v>157516.54999999999</v>
      </c>
      <c r="I358" s="7">
        <v>0</v>
      </c>
      <c r="J358" s="7">
        <v>1355.5</v>
      </c>
      <c r="K358" s="7">
        <v>7.5</v>
      </c>
      <c r="L358" s="7">
        <v>79257.8</v>
      </c>
      <c r="M358" s="7">
        <v>125378.1</v>
      </c>
      <c r="N358" s="7">
        <v>85</v>
      </c>
      <c r="O358" s="7">
        <v>206083.90000000002</v>
      </c>
      <c r="P358" s="7">
        <v>132704.04999999999</v>
      </c>
      <c r="Q358" s="8"/>
      <c r="R358" s="35"/>
      <c r="AE358" s="35"/>
      <c r="AF358" s="35"/>
      <c r="AG358" s="35"/>
      <c r="AH358" s="35"/>
      <c r="AI358" s="35"/>
      <c r="AJ358" s="35"/>
      <c r="AK358" s="35"/>
      <c r="AL358" s="35"/>
      <c r="AM358" s="35"/>
      <c r="AN358" s="35"/>
      <c r="AO358" s="35"/>
      <c r="AP358" s="35"/>
      <c r="AQ358" s="35"/>
      <c r="AR358" s="35"/>
    </row>
    <row r="359" spans="1:44" ht="11.25" customHeight="1">
      <c r="A359" s="9"/>
      <c r="B359" s="7" t="s">
        <v>20</v>
      </c>
      <c r="C359" s="7">
        <v>15</v>
      </c>
      <c r="D359" s="7">
        <v>985</v>
      </c>
      <c r="E359" s="7">
        <v>1000</v>
      </c>
      <c r="F359" s="7">
        <v>160083.79</v>
      </c>
      <c r="G359" s="7">
        <v>4375.78</v>
      </c>
      <c r="H359" s="7">
        <v>164459.57</v>
      </c>
      <c r="I359" s="7">
        <v>0</v>
      </c>
      <c r="J359" s="7">
        <v>1256.7</v>
      </c>
      <c r="K359" s="7">
        <v>7.3</v>
      </c>
      <c r="L359" s="7">
        <v>77829.16</v>
      </c>
      <c r="M359" s="7">
        <v>144801.54999999999</v>
      </c>
      <c r="N359" s="7">
        <v>3.95</v>
      </c>
      <c r="O359" s="7">
        <v>223898.66</v>
      </c>
      <c r="P359" s="7">
        <v>124390.09</v>
      </c>
      <c r="Q359" s="8"/>
      <c r="R359" s="35"/>
      <c r="AE359" s="35"/>
      <c r="AF359" s="35"/>
      <c r="AG359" s="35"/>
      <c r="AH359" s="35"/>
      <c r="AI359" s="35"/>
      <c r="AJ359" s="35"/>
      <c r="AK359" s="35"/>
      <c r="AL359" s="35"/>
      <c r="AM359" s="35"/>
      <c r="AN359" s="35"/>
      <c r="AO359" s="35"/>
      <c r="AP359" s="35"/>
      <c r="AQ359" s="35"/>
      <c r="AR359" s="35"/>
    </row>
    <row r="360" spans="1:44" ht="11.25" customHeight="1">
      <c r="B360" s="7" t="s">
        <v>21</v>
      </c>
      <c r="C360" s="7">
        <v>15</v>
      </c>
      <c r="D360" s="7">
        <v>985</v>
      </c>
      <c r="E360" s="7">
        <v>1000</v>
      </c>
      <c r="F360" s="7">
        <v>168752.19</v>
      </c>
      <c r="G360" s="7">
        <v>4405.13</v>
      </c>
      <c r="H360" s="7">
        <v>173157.32</v>
      </c>
      <c r="I360" s="7">
        <v>0</v>
      </c>
      <c r="J360" s="7">
        <v>1163.1300000000001</v>
      </c>
      <c r="K360" s="7">
        <v>6</v>
      </c>
      <c r="L360" s="7">
        <v>79790.7</v>
      </c>
      <c r="M360" s="7">
        <v>135366.98000000001</v>
      </c>
      <c r="N360" s="7">
        <v>13.42</v>
      </c>
      <c r="O360" s="7">
        <v>216340.23</v>
      </c>
      <c r="P360" s="7">
        <v>124212.76999999999</v>
      </c>
      <c r="Q360" s="8"/>
      <c r="R360" s="35"/>
      <c r="AE360" s="35"/>
      <c r="AF360" s="35"/>
      <c r="AG360" s="35"/>
      <c r="AH360" s="35"/>
      <c r="AI360" s="35"/>
      <c r="AJ360" s="35"/>
      <c r="AK360" s="35"/>
      <c r="AL360" s="35"/>
      <c r="AM360" s="35"/>
      <c r="AN360" s="35"/>
      <c r="AO360" s="35"/>
      <c r="AP360" s="35"/>
      <c r="AQ360" s="35"/>
      <c r="AR360" s="35"/>
    </row>
    <row r="361" spans="1:44" ht="11.25" customHeight="1">
      <c r="B361" s="7" t="s">
        <v>22</v>
      </c>
      <c r="C361" s="7">
        <v>15</v>
      </c>
      <c r="D361" s="7">
        <v>985</v>
      </c>
      <c r="E361" s="7">
        <v>1000</v>
      </c>
      <c r="F361" s="7">
        <v>163674.66</v>
      </c>
      <c r="G361" s="7">
        <v>4427.59</v>
      </c>
      <c r="H361" s="7">
        <v>168102.25</v>
      </c>
      <c r="I361" s="7">
        <v>0</v>
      </c>
      <c r="J361" s="7">
        <v>1731.2</v>
      </c>
      <c r="K361" s="7">
        <v>6.1</v>
      </c>
      <c r="L361" s="7">
        <v>81228.570000000007</v>
      </c>
      <c r="M361" s="7">
        <v>160057</v>
      </c>
      <c r="N361" s="7">
        <v>3.58</v>
      </c>
      <c r="O361" s="7">
        <v>243026.44999999998</v>
      </c>
      <c r="P361" s="7">
        <v>143266.45000000004</v>
      </c>
      <c r="Q361" s="8"/>
      <c r="R361" s="35"/>
      <c r="AE361" s="35"/>
      <c r="AF361" s="35"/>
      <c r="AG361" s="35"/>
      <c r="AH361" s="35"/>
      <c r="AI361" s="35"/>
      <c r="AJ361" s="35"/>
      <c r="AK361" s="35"/>
      <c r="AL361" s="35"/>
      <c r="AM361" s="35"/>
      <c r="AN361" s="35"/>
      <c r="AO361" s="35"/>
      <c r="AP361" s="35"/>
      <c r="AQ361" s="35"/>
      <c r="AR361" s="35"/>
    </row>
    <row r="362" spans="1:44" ht="11.25" customHeight="1">
      <c r="B362" s="7" t="s">
        <v>23</v>
      </c>
      <c r="C362" s="7">
        <v>15</v>
      </c>
      <c r="D362" s="7">
        <v>985</v>
      </c>
      <c r="E362" s="7">
        <v>1000</v>
      </c>
      <c r="F362" s="7">
        <v>157170.64000000001</v>
      </c>
      <c r="G362" s="7">
        <v>4443.16</v>
      </c>
      <c r="H362" s="7">
        <v>161613.79999999999</v>
      </c>
      <c r="I362" s="7">
        <v>0</v>
      </c>
      <c r="J362" s="7">
        <v>1239</v>
      </c>
      <c r="K362" s="7">
        <v>4</v>
      </c>
      <c r="L362" s="7">
        <v>84602.63</v>
      </c>
      <c r="M362" s="7">
        <v>119292.49</v>
      </c>
      <c r="N362" s="7">
        <v>2.4</v>
      </c>
      <c r="O362" s="7">
        <v>205140.52</v>
      </c>
      <c r="P362" s="7">
        <v>132948.55000000002</v>
      </c>
      <c r="Q362" s="8"/>
      <c r="R362" s="35"/>
      <c r="AE362" s="35"/>
      <c r="AF362" s="35"/>
      <c r="AG362" s="35"/>
      <c r="AH362" s="35"/>
      <c r="AI362" s="35"/>
      <c r="AJ362" s="35"/>
      <c r="AK362" s="35"/>
      <c r="AL362" s="35"/>
      <c r="AM362" s="35"/>
      <c r="AN362" s="35"/>
      <c r="AO362" s="35"/>
      <c r="AP362" s="35"/>
      <c r="AQ362" s="35"/>
      <c r="AR362" s="35"/>
    </row>
    <row r="363" spans="1:44" ht="11.25" customHeight="1">
      <c r="B363" s="7" t="s">
        <v>31</v>
      </c>
      <c r="C363" s="7">
        <v>15</v>
      </c>
      <c r="D363" s="7">
        <v>985</v>
      </c>
      <c r="E363" s="7">
        <v>1000</v>
      </c>
      <c r="F363" s="7">
        <v>155724.1</v>
      </c>
      <c r="G363" s="7">
        <v>4455.3999999999996</v>
      </c>
      <c r="H363" s="7">
        <v>160179.5</v>
      </c>
      <c r="I363" s="7">
        <v>0</v>
      </c>
      <c r="J363" s="7">
        <v>1135.5</v>
      </c>
      <c r="K363" s="7">
        <v>7.5</v>
      </c>
      <c r="L363" s="7">
        <v>87659.4</v>
      </c>
      <c r="M363" s="7">
        <v>165646.51999999999</v>
      </c>
      <c r="N363" s="7">
        <v>5.9</v>
      </c>
      <c r="O363" s="7">
        <v>254454.81999999998</v>
      </c>
      <c r="P363" s="7">
        <v>128914.37999999998</v>
      </c>
      <c r="Q363" s="8"/>
      <c r="R363" s="35"/>
      <c r="AE363" s="35"/>
      <c r="AF363" s="35"/>
      <c r="AG363" s="35"/>
      <c r="AH363" s="35"/>
      <c r="AI363" s="35"/>
      <c r="AJ363" s="35"/>
      <c r="AK363" s="35"/>
      <c r="AL363" s="35"/>
      <c r="AM363" s="35"/>
      <c r="AN363" s="35"/>
      <c r="AO363" s="35"/>
      <c r="AP363" s="35"/>
      <c r="AQ363" s="35"/>
      <c r="AR363" s="35"/>
    </row>
    <row r="364" spans="1:44" ht="11.25" customHeight="1">
      <c r="B364" s="7" t="s">
        <v>32</v>
      </c>
      <c r="C364" s="7">
        <v>15</v>
      </c>
      <c r="D364" s="7">
        <v>985</v>
      </c>
      <c r="E364" s="7">
        <v>1000</v>
      </c>
      <c r="F364" s="7">
        <v>158378.13</v>
      </c>
      <c r="G364" s="7">
        <v>4471.82</v>
      </c>
      <c r="H364" s="7">
        <v>162849.95000000001</v>
      </c>
      <c r="I364" s="7">
        <v>0</v>
      </c>
      <c r="J364" s="7">
        <v>1170.3</v>
      </c>
      <c r="K364" s="7">
        <v>5.7</v>
      </c>
      <c r="L364" s="7">
        <v>84353.5</v>
      </c>
      <c r="M364" s="7">
        <v>133655.4</v>
      </c>
      <c r="N364" s="7">
        <v>6.1</v>
      </c>
      <c r="O364" s="7">
        <v>219191</v>
      </c>
      <c r="P364" s="7">
        <v>142325.64999999997</v>
      </c>
      <c r="Q364" s="8"/>
      <c r="R364" s="35"/>
      <c r="AE364" s="35"/>
      <c r="AF364" s="35"/>
      <c r="AG364" s="35"/>
      <c r="AH364" s="35"/>
      <c r="AI364" s="35"/>
      <c r="AJ364" s="35"/>
      <c r="AK364" s="35"/>
      <c r="AL364" s="35"/>
      <c r="AM364" s="35"/>
      <c r="AN364" s="35"/>
      <c r="AO364" s="35"/>
      <c r="AP364" s="35"/>
      <c r="AQ364" s="35"/>
      <c r="AR364" s="35"/>
    </row>
    <row r="365" spans="1:44" ht="11.25" customHeight="1">
      <c r="B365" s="7" t="s">
        <v>26</v>
      </c>
      <c r="C365" s="7">
        <v>15</v>
      </c>
      <c r="D365" s="7">
        <v>985</v>
      </c>
      <c r="E365" s="7">
        <v>1000</v>
      </c>
      <c r="F365" s="7">
        <v>159683.1</v>
      </c>
      <c r="G365" s="7">
        <v>4534.79</v>
      </c>
      <c r="H365" s="7">
        <v>164217.89000000001</v>
      </c>
      <c r="I365" s="7">
        <v>0</v>
      </c>
      <c r="J365" s="7">
        <v>1042.5999999999999</v>
      </c>
      <c r="K365" s="7">
        <v>4.4000000000000004</v>
      </c>
      <c r="L365" s="7">
        <v>92841.44</v>
      </c>
      <c r="M365" s="7">
        <v>155476.20000000001</v>
      </c>
      <c r="N365" s="7">
        <v>4.75</v>
      </c>
      <c r="O365" s="7">
        <v>249369.39</v>
      </c>
      <c r="P365" s="7">
        <v>138704.87</v>
      </c>
      <c r="Q365" s="8"/>
      <c r="R365" s="35"/>
      <c r="AE365" s="35"/>
      <c r="AF365" s="35"/>
      <c r="AG365" s="35"/>
      <c r="AH365" s="35"/>
      <c r="AI365" s="35"/>
      <c r="AJ365" s="35"/>
      <c r="AK365" s="35"/>
      <c r="AL365" s="35"/>
      <c r="AM365" s="35"/>
      <c r="AN365" s="35"/>
      <c r="AO365" s="35"/>
      <c r="AP365" s="35"/>
      <c r="AQ365" s="35"/>
      <c r="AR365" s="35"/>
    </row>
    <row r="366" spans="1:44" ht="11.25" customHeight="1">
      <c r="B366" s="7" t="s">
        <v>27</v>
      </c>
      <c r="C366" s="7">
        <v>15</v>
      </c>
      <c r="D366" s="7">
        <v>985</v>
      </c>
      <c r="E366" s="7">
        <v>1000</v>
      </c>
      <c r="F366" s="7">
        <v>164462.9</v>
      </c>
      <c r="G366" s="7">
        <v>4523.12</v>
      </c>
      <c r="H366" s="7">
        <v>168986.02</v>
      </c>
      <c r="I366" s="7">
        <v>0</v>
      </c>
      <c r="J366" s="7">
        <v>1286.58</v>
      </c>
      <c r="K366" s="7">
        <v>5.8</v>
      </c>
      <c r="L366" s="7">
        <v>87723.11</v>
      </c>
      <c r="M366" s="7">
        <v>131810.5</v>
      </c>
      <c r="N366" s="7">
        <v>8.48</v>
      </c>
      <c r="O366" s="7">
        <v>220834.47</v>
      </c>
      <c r="P366" s="7">
        <v>146810.24999999997</v>
      </c>
      <c r="Q366" s="8"/>
      <c r="R366" s="35"/>
      <c r="AE366" s="35"/>
      <c r="AF366" s="35"/>
      <c r="AG366" s="35"/>
      <c r="AH366" s="35"/>
      <c r="AI366" s="35"/>
      <c r="AJ366" s="35"/>
      <c r="AK366" s="35"/>
      <c r="AL366" s="35"/>
      <c r="AM366" s="35"/>
      <c r="AN366" s="35"/>
      <c r="AO366" s="35"/>
      <c r="AP366" s="35"/>
      <c r="AQ366" s="35"/>
      <c r="AR366" s="35"/>
    </row>
    <row r="367" spans="1:44" ht="11.25" customHeight="1">
      <c r="B367" s="7" t="s">
        <v>28</v>
      </c>
      <c r="C367" s="7">
        <v>15</v>
      </c>
      <c r="D367" s="7">
        <v>985</v>
      </c>
      <c r="E367" s="7">
        <v>1000</v>
      </c>
      <c r="F367" s="7">
        <v>163053.76000000001</v>
      </c>
      <c r="G367" s="7">
        <v>4537.58</v>
      </c>
      <c r="H367" s="7">
        <v>167591.34</v>
      </c>
      <c r="I367" s="7">
        <v>0</v>
      </c>
      <c r="J367" s="7">
        <v>1274.71</v>
      </c>
      <c r="K367" s="7">
        <v>3.9</v>
      </c>
      <c r="L367" s="7">
        <v>88923.7</v>
      </c>
      <c r="M367" s="7">
        <v>149189.29999999999</v>
      </c>
      <c r="N367" s="7">
        <v>6.4</v>
      </c>
      <c r="O367" s="7">
        <v>239398.00999999998</v>
      </c>
      <c r="P367" s="7">
        <v>174869.69000000009</v>
      </c>
      <c r="Q367" s="8"/>
      <c r="R367" s="35"/>
      <c r="AE367" s="35"/>
      <c r="AF367" s="35"/>
      <c r="AG367" s="35"/>
      <c r="AH367" s="35"/>
      <c r="AI367" s="35"/>
      <c r="AJ367" s="35"/>
      <c r="AK367" s="35"/>
      <c r="AL367" s="35"/>
      <c r="AM367" s="35"/>
      <c r="AN367" s="35"/>
      <c r="AO367" s="35"/>
      <c r="AP367" s="35"/>
      <c r="AQ367" s="35"/>
      <c r="AR367" s="35"/>
    </row>
    <row r="368" spans="1:44" ht="11.25" customHeight="1">
      <c r="B368" s="7" t="s">
        <v>29</v>
      </c>
      <c r="C368" s="7">
        <v>15</v>
      </c>
      <c r="D368" s="7">
        <v>985</v>
      </c>
      <c r="E368" s="7">
        <v>1000</v>
      </c>
      <c r="F368" s="7">
        <v>163984.29999999999</v>
      </c>
      <c r="G368" s="7">
        <v>4559.2</v>
      </c>
      <c r="H368" s="7">
        <v>168543.5</v>
      </c>
      <c r="I368" s="7">
        <v>0</v>
      </c>
      <c r="J368" s="7">
        <v>1558.3</v>
      </c>
      <c r="K368" s="7">
        <v>2</v>
      </c>
      <c r="L368" s="7">
        <v>95534.9</v>
      </c>
      <c r="M368" s="7">
        <v>128378.3</v>
      </c>
      <c r="N368" s="7">
        <v>2.7</v>
      </c>
      <c r="O368" s="7">
        <v>225476.2</v>
      </c>
      <c r="P368" s="7">
        <v>156432.79999999999</v>
      </c>
      <c r="Q368" s="8"/>
      <c r="R368" s="35"/>
      <c r="AE368" s="35"/>
      <c r="AF368" s="35"/>
      <c r="AG368" s="35"/>
      <c r="AH368" s="35"/>
      <c r="AI368" s="35"/>
      <c r="AJ368" s="35"/>
      <c r="AK368" s="35"/>
      <c r="AL368" s="35"/>
      <c r="AM368" s="35"/>
      <c r="AN368" s="35"/>
      <c r="AO368" s="35"/>
      <c r="AP368" s="35"/>
      <c r="AQ368" s="35"/>
      <c r="AR368" s="35"/>
    </row>
    <row r="369" spans="2:44" ht="11.25" customHeight="1">
      <c r="B369" s="7" t="s">
        <v>30</v>
      </c>
      <c r="C369" s="7">
        <v>15</v>
      </c>
      <c r="D369" s="7">
        <v>985</v>
      </c>
      <c r="E369" s="7">
        <v>1000</v>
      </c>
      <c r="F369" s="7">
        <v>168781.7</v>
      </c>
      <c r="G369" s="7">
        <v>4581.99</v>
      </c>
      <c r="H369" s="7">
        <v>173363.69</v>
      </c>
      <c r="I369" s="7">
        <v>0</v>
      </c>
      <c r="J369" s="7">
        <v>1413.4</v>
      </c>
      <c r="K369" s="7">
        <v>2.7</v>
      </c>
      <c r="L369" s="7">
        <v>91053.024000000005</v>
      </c>
      <c r="M369" s="7">
        <v>147407.20000000001</v>
      </c>
      <c r="N369" s="7">
        <v>2.2629999999999999</v>
      </c>
      <c r="O369" s="7">
        <v>239878.58700000003</v>
      </c>
      <c r="P369" s="7">
        <v>147693.09400000001</v>
      </c>
      <c r="Q369" s="8"/>
      <c r="R369" s="35"/>
      <c r="AE369" s="35"/>
      <c r="AF369" s="35"/>
      <c r="AG369" s="35"/>
      <c r="AH369" s="35"/>
      <c r="AI369" s="35"/>
      <c r="AJ369" s="35"/>
      <c r="AK369" s="35"/>
      <c r="AL369" s="35"/>
      <c r="AM369" s="35"/>
      <c r="AN369" s="35"/>
      <c r="AO369" s="35"/>
      <c r="AP369" s="35"/>
      <c r="AQ369" s="35"/>
      <c r="AR369" s="35"/>
    </row>
    <row r="370" spans="2:44" ht="11.25" customHeight="1">
      <c r="B370" s="7" t="s">
        <v>45</v>
      </c>
      <c r="C370" s="7">
        <v>15</v>
      </c>
      <c r="D370" s="7">
        <v>985</v>
      </c>
      <c r="E370" s="7">
        <v>1000</v>
      </c>
      <c r="F370" s="7">
        <v>167063.4</v>
      </c>
      <c r="G370" s="7">
        <v>4599.5</v>
      </c>
      <c r="H370" s="7">
        <v>171662.9</v>
      </c>
      <c r="I370" s="7">
        <v>0</v>
      </c>
      <c r="J370" s="7">
        <v>2067.8000000000002</v>
      </c>
      <c r="K370" s="7">
        <v>2.8</v>
      </c>
      <c r="L370" s="7">
        <v>88758.1</v>
      </c>
      <c r="M370" s="7">
        <v>149277.9</v>
      </c>
      <c r="N370" s="7">
        <v>2.2999999999999998</v>
      </c>
      <c r="O370" s="7">
        <v>240108.9</v>
      </c>
      <c r="P370" s="7">
        <v>164279.13399999999</v>
      </c>
      <c r="Q370" s="8"/>
      <c r="R370" s="35"/>
      <c r="AE370" s="35"/>
      <c r="AF370" s="35"/>
      <c r="AG370" s="35"/>
      <c r="AH370" s="35"/>
      <c r="AI370" s="35"/>
      <c r="AJ370" s="35"/>
      <c r="AK370" s="35"/>
      <c r="AL370" s="35"/>
      <c r="AM370" s="35"/>
      <c r="AN370" s="35"/>
      <c r="AO370" s="35"/>
      <c r="AP370" s="35"/>
      <c r="AQ370" s="35"/>
      <c r="AR370" s="35"/>
    </row>
    <row r="371" spans="2:44" ht="11.25" customHeight="1">
      <c r="B371" s="7" t="s">
        <v>20</v>
      </c>
      <c r="C371" s="7">
        <v>15</v>
      </c>
      <c r="D371" s="7">
        <v>985</v>
      </c>
      <c r="E371" s="7">
        <v>1000</v>
      </c>
      <c r="F371" s="7">
        <v>171285.99900000001</v>
      </c>
      <c r="G371" s="7">
        <v>4618.098</v>
      </c>
      <c r="H371" s="7">
        <v>175904.09700000001</v>
      </c>
      <c r="I371" s="7">
        <v>0</v>
      </c>
      <c r="J371" s="7">
        <v>2082.9110000000001</v>
      </c>
      <c r="K371" s="7">
        <v>1.2</v>
      </c>
      <c r="L371" s="7">
        <v>97103.895999999993</v>
      </c>
      <c r="M371" s="7">
        <v>185459.9</v>
      </c>
      <c r="N371" s="7">
        <v>5.1609999999999996</v>
      </c>
      <c r="O371" s="7">
        <v>284653.06800000003</v>
      </c>
      <c r="P371" s="7">
        <v>159893.82799999998</v>
      </c>
      <c r="Q371" s="8"/>
      <c r="R371" s="35"/>
      <c r="AE371" s="35"/>
      <c r="AF371" s="35"/>
      <c r="AG371" s="35"/>
      <c r="AH371" s="35"/>
      <c r="AI371" s="35"/>
      <c r="AJ371" s="35"/>
      <c r="AK371" s="35"/>
      <c r="AL371" s="35"/>
      <c r="AM371" s="35"/>
      <c r="AN371" s="35"/>
      <c r="AO371" s="35"/>
      <c r="AP371" s="35"/>
      <c r="AQ371" s="35"/>
      <c r="AR371" s="35"/>
    </row>
    <row r="372" spans="2:44" ht="11.25" customHeight="1">
      <c r="B372" s="7" t="s">
        <v>21</v>
      </c>
      <c r="C372" s="7">
        <v>15</v>
      </c>
      <c r="D372" s="7">
        <v>985</v>
      </c>
      <c r="E372" s="7">
        <v>1000</v>
      </c>
      <c r="F372" s="7">
        <v>183117.10800000001</v>
      </c>
      <c r="G372" s="7">
        <v>4643.8289999999997</v>
      </c>
      <c r="H372" s="7">
        <v>187760.93700000001</v>
      </c>
      <c r="I372" s="7">
        <v>7523.5879999999997</v>
      </c>
      <c r="J372" s="7">
        <v>1112.3</v>
      </c>
      <c r="K372" s="7">
        <v>2.2999999999999998</v>
      </c>
      <c r="L372" s="7">
        <v>88582.932000000001</v>
      </c>
      <c r="M372" s="7">
        <v>145087.9</v>
      </c>
      <c r="N372" s="7">
        <v>6.524</v>
      </c>
      <c r="O372" s="7">
        <v>242315.54399999999</v>
      </c>
      <c r="P372" s="7">
        <v>158362.87599999993</v>
      </c>
      <c r="Q372" s="8"/>
      <c r="R372" s="35"/>
      <c r="AE372" s="35"/>
      <c r="AF372" s="35"/>
      <c r="AG372" s="35"/>
      <c r="AH372" s="35"/>
      <c r="AI372" s="35"/>
      <c r="AJ372" s="35"/>
      <c r="AK372" s="35"/>
      <c r="AL372" s="35"/>
      <c r="AM372" s="35"/>
      <c r="AN372" s="35"/>
      <c r="AO372" s="35"/>
      <c r="AP372" s="35"/>
      <c r="AQ372" s="35"/>
      <c r="AR372" s="35"/>
    </row>
    <row r="373" spans="2:44" ht="11.25" customHeight="1">
      <c r="B373" s="7" t="s">
        <v>22</v>
      </c>
      <c r="C373" s="7">
        <v>15</v>
      </c>
      <c r="D373" s="7">
        <v>985</v>
      </c>
      <c r="E373" s="7">
        <v>1000</v>
      </c>
      <c r="F373" s="7">
        <v>182237.48800000001</v>
      </c>
      <c r="G373" s="7">
        <v>4667.8590000000004</v>
      </c>
      <c r="H373" s="7">
        <v>186905.34700000001</v>
      </c>
      <c r="I373" s="7">
        <v>0</v>
      </c>
      <c r="J373" s="7">
        <v>1196.3</v>
      </c>
      <c r="K373" s="7">
        <v>6.9</v>
      </c>
      <c r="L373" s="7">
        <v>93288.774000000005</v>
      </c>
      <c r="M373" s="7">
        <v>153221.9</v>
      </c>
      <c r="N373" s="7">
        <v>8.1999999999999993</v>
      </c>
      <c r="O373" s="7">
        <v>247722.07400000002</v>
      </c>
      <c r="P373" s="7">
        <v>149470.51799999998</v>
      </c>
      <c r="Q373" s="8"/>
      <c r="R373" s="35"/>
      <c r="AE373" s="35"/>
      <c r="AF373" s="35"/>
      <c r="AG373" s="35"/>
      <c r="AH373" s="35"/>
      <c r="AI373" s="35"/>
      <c r="AJ373" s="35"/>
      <c r="AK373" s="35"/>
      <c r="AL373" s="35"/>
      <c r="AM373" s="35"/>
      <c r="AN373" s="35"/>
      <c r="AO373" s="35"/>
      <c r="AP373" s="35"/>
      <c r="AQ373" s="35"/>
      <c r="AR373" s="35"/>
    </row>
    <row r="374" spans="2:44" ht="11.25" customHeight="1">
      <c r="B374" s="7" t="s">
        <v>23</v>
      </c>
      <c r="C374" s="7">
        <v>15</v>
      </c>
      <c r="D374" s="7">
        <v>985</v>
      </c>
      <c r="E374" s="7">
        <v>1000</v>
      </c>
      <c r="F374" s="7">
        <v>174857.90900000001</v>
      </c>
      <c r="G374" s="7">
        <v>4684.3230000000003</v>
      </c>
      <c r="H374" s="7">
        <v>179542.23200000002</v>
      </c>
      <c r="I374" s="7">
        <v>0</v>
      </c>
      <c r="J374" s="7">
        <v>1209.7</v>
      </c>
      <c r="K374" s="7">
        <v>6</v>
      </c>
      <c r="L374" s="7">
        <v>98027.709000000003</v>
      </c>
      <c r="M374" s="7">
        <v>135604.70000000001</v>
      </c>
      <c r="N374" s="7">
        <v>12.9</v>
      </c>
      <c r="O374" s="7">
        <v>234861.00899999999</v>
      </c>
      <c r="P374" s="7">
        <v>149112.20800000001</v>
      </c>
      <c r="Q374" s="8"/>
      <c r="R374" s="35"/>
      <c r="AE374" s="35"/>
      <c r="AF374" s="35"/>
      <c r="AG374" s="35"/>
      <c r="AH374" s="35"/>
      <c r="AI374" s="35"/>
      <c r="AJ374" s="35"/>
      <c r="AK374" s="35"/>
      <c r="AL374" s="35"/>
      <c r="AM374" s="35"/>
      <c r="AN374" s="35"/>
      <c r="AO374" s="35"/>
      <c r="AP374" s="35"/>
      <c r="AQ374" s="35"/>
      <c r="AR374" s="35"/>
    </row>
    <row r="375" spans="2:44" ht="11.25" customHeight="1">
      <c r="B375" s="7" t="s">
        <v>31</v>
      </c>
      <c r="C375" s="7">
        <v>15</v>
      </c>
      <c r="D375" s="7">
        <v>985</v>
      </c>
      <c r="E375" s="7">
        <v>1000</v>
      </c>
      <c r="F375" s="7">
        <v>171726.06700000001</v>
      </c>
      <c r="G375" s="7">
        <v>4694.8890000000001</v>
      </c>
      <c r="H375" s="7">
        <v>176420.95600000001</v>
      </c>
      <c r="I375" s="7">
        <v>2364.2420000000002</v>
      </c>
      <c r="J375" s="7">
        <v>1200.5999999999999</v>
      </c>
      <c r="K375" s="7">
        <v>6.7</v>
      </c>
      <c r="L375" s="7">
        <v>94784.6</v>
      </c>
      <c r="M375" s="7">
        <v>167963.6</v>
      </c>
      <c r="N375" s="7">
        <v>3.5</v>
      </c>
      <c r="O375" s="7">
        <v>266323.24200000003</v>
      </c>
      <c r="P375" s="7">
        <v>154494.68</v>
      </c>
      <c r="Q375" s="8"/>
      <c r="R375" s="35"/>
      <c r="AE375" s="35"/>
      <c r="AF375" s="35"/>
      <c r="AG375" s="35"/>
      <c r="AH375" s="35"/>
      <c r="AI375" s="35"/>
      <c r="AJ375" s="35"/>
      <c r="AK375" s="35"/>
      <c r="AL375" s="35"/>
      <c r="AM375" s="35"/>
      <c r="AN375" s="35"/>
      <c r="AO375" s="35"/>
      <c r="AP375" s="35"/>
      <c r="AQ375" s="35"/>
      <c r="AR375" s="35"/>
    </row>
    <row r="376" spans="2:44" ht="11.25" customHeight="1">
      <c r="B376" s="7" t="s">
        <v>32</v>
      </c>
      <c r="C376" s="7">
        <v>15</v>
      </c>
      <c r="D376" s="7">
        <v>985</v>
      </c>
      <c r="E376" s="7">
        <v>1000</v>
      </c>
      <c r="F376" s="7">
        <v>178819.03899999999</v>
      </c>
      <c r="G376" s="7">
        <v>4706.67</v>
      </c>
      <c r="H376" s="7">
        <v>183525.709</v>
      </c>
      <c r="I376" s="7">
        <v>9011.3989999999994</v>
      </c>
      <c r="J376" s="7">
        <v>1109.7</v>
      </c>
      <c r="K376" s="7">
        <v>4.3</v>
      </c>
      <c r="L376" s="7">
        <v>97762</v>
      </c>
      <c r="M376" s="7">
        <v>176693.3</v>
      </c>
      <c r="N376" s="7">
        <v>5.2</v>
      </c>
      <c r="O376" s="7">
        <v>284585.89900000003</v>
      </c>
      <c r="P376" s="7">
        <v>148127.59499999991</v>
      </c>
      <c r="Q376" s="8"/>
      <c r="R376" s="35"/>
      <c r="AE376" s="35"/>
      <c r="AF376" s="35"/>
      <c r="AG376" s="35"/>
      <c r="AH376" s="35"/>
      <c r="AI376" s="35"/>
      <c r="AJ376" s="35"/>
      <c r="AK376" s="35"/>
      <c r="AL376" s="35"/>
      <c r="AM376" s="35"/>
      <c r="AN376" s="35"/>
      <c r="AO376" s="35"/>
      <c r="AP376" s="35"/>
      <c r="AQ376" s="35"/>
      <c r="AR376" s="35"/>
    </row>
    <row r="377" spans="2:44" ht="11.25" customHeight="1">
      <c r="B377" s="7" t="s">
        <v>26</v>
      </c>
      <c r="C377" s="7">
        <v>15</v>
      </c>
      <c r="D377" s="7">
        <v>985</v>
      </c>
      <c r="E377" s="7">
        <v>1000</v>
      </c>
      <c r="F377" s="7">
        <v>176063.5</v>
      </c>
      <c r="G377" s="7">
        <v>4719.5</v>
      </c>
      <c r="H377" s="7">
        <v>180783</v>
      </c>
      <c r="I377" s="7">
        <v>3969.9</v>
      </c>
      <c r="J377" s="7">
        <v>1097.8</v>
      </c>
      <c r="K377" s="7">
        <v>3.4</v>
      </c>
      <c r="L377" s="7">
        <v>101789.2</v>
      </c>
      <c r="M377" s="7">
        <v>206055.5</v>
      </c>
      <c r="N377" s="7">
        <v>5</v>
      </c>
      <c r="O377" s="7">
        <v>312920.8</v>
      </c>
      <c r="P377" s="7">
        <v>137330.12900000002</v>
      </c>
      <c r="Q377" s="8"/>
      <c r="R377" s="35"/>
      <c r="AE377" s="35"/>
      <c r="AF377" s="35"/>
      <c r="AG377" s="35"/>
      <c r="AH377" s="35"/>
      <c r="AI377" s="35"/>
      <c r="AJ377" s="35"/>
      <c r="AK377" s="35"/>
      <c r="AL377" s="35"/>
      <c r="AM377" s="35"/>
      <c r="AN377" s="35"/>
      <c r="AO377" s="35"/>
      <c r="AP377" s="35"/>
      <c r="AQ377" s="35"/>
      <c r="AR377" s="35"/>
    </row>
    <row r="378" spans="2:44" ht="11.25" customHeight="1">
      <c r="B378" s="7" t="s">
        <v>27</v>
      </c>
      <c r="C378" s="7">
        <v>25000</v>
      </c>
      <c r="D378" s="7">
        <v>0</v>
      </c>
      <c r="E378" s="7">
        <v>25000</v>
      </c>
      <c r="F378" s="7">
        <v>175770.43299999999</v>
      </c>
      <c r="G378" s="7">
        <v>4740.348</v>
      </c>
      <c r="H378" s="7">
        <v>180510.78099999999</v>
      </c>
      <c r="I378" s="7">
        <v>0</v>
      </c>
      <c r="J378" s="7">
        <v>1220.3</v>
      </c>
      <c r="K378" s="7">
        <v>3.2</v>
      </c>
      <c r="L378" s="7">
        <v>99700.800000000003</v>
      </c>
      <c r="M378" s="7">
        <v>150385.9</v>
      </c>
      <c r="N378" s="7">
        <v>9.9</v>
      </c>
      <c r="O378" s="7">
        <v>251320.1</v>
      </c>
      <c r="P378" s="7">
        <v>113964.802</v>
      </c>
      <c r="Q378" s="8"/>
      <c r="R378" s="35"/>
      <c r="AE378" s="35"/>
      <c r="AF378" s="35"/>
      <c r="AG378" s="35"/>
      <c r="AH378" s="35"/>
      <c r="AI378" s="35"/>
      <c r="AJ378" s="35"/>
      <c r="AK378" s="35"/>
      <c r="AL378" s="35"/>
      <c r="AM378" s="35"/>
      <c r="AN378" s="35"/>
      <c r="AO378" s="35"/>
      <c r="AP378" s="35"/>
      <c r="AQ378" s="35"/>
      <c r="AR378" s="35"/>
    </row>
    <row r="379" spans="2:44" ht="11.25" customHeight="1">
      <c r="B379" s="7" t="s">
        <v>28</v>
      </c>
      <c r="C379" s="7">
        <v>25000</v>
      </c>
      <c r="D379" s="7">
        <v>0</v>
      </c>
      <c r="E379" s="7">
        <v>25000</v>
      </c>
      <c r="F379" s="7">
        <v>172822.87</v>
      </c>
      <c r="G379" s="7">
        <v>4752.9719999999998</v>
      </c>
      <c r="H379" s="7">
        <v>177575.842</v>
      </c>
      <c r="I379" s="7">
        <v>0</v>
      </c>
      <c r="J379" s="7">
        <v>1046</v>
      </c>
      <c r="K379" s="7">
        <v>17</v>
      </c>
      <c r="L379" s="7">
        <v>98510</v>
      </c>
      <c r="M379" s="7">
        <v>178694</v>
      </c>
      <c r="N379" s="7">
        <v>3.3</v>
      </c>
      <c r="O379" s="7">
        <v>278270.3</v>
      </c>
      <c r="P379" s="7">
        <v>100670.23900000006</v>
      </c>
      <c r="Q379" s="8"/>
      <c r="R379" s="35"/>
      <c r="AE379" s="35"/>
      <c r="AF379" s="35"/>
      <c r="AG379" s="35"/>
      <c r="AH379" s="35"/>
      <c r="AI379" s="35"/>
      <c r="AJ379" s="35"/>
      <c r="AK379" s="35"/>
      <c r="AL379" s="35"/>
      <c r="AM379" s="35"/>
      <c r="AN379" s="35"/>
      <c r="AO379" s="35"/>
      <c r="AP379" s="35"/>
      <c r="AQ379" s="35"/>
      <c r="AR379" s="35"/>
    </row>
    <row r="380" spans="2:44" ht="11.25" customHeight="1">
      <c r="B380" s="7" t="s">
        <v>29</v>
      </c>
      <c r="C380" s="7">
        <v>25000</v>
      </c>
      <c r="D380" s="7">
        <v>0</v>
      </c>
      <c r="E380" s="7">
        <v>25000</v>
      </c>
      <c r="F380" s="7">
        <v>169695.32</v>
      </c>
      <c r="G380" s="7">
        <v>4771.45</v>
      </c>
      <c r="H380" s="7">
        <v>174466.77</v>
      </c>
      <c r="I380" s="7">
        <v>0</v>
      </c>
      <c r="J380" s="7">
        <v>1213.3</v>
      </c>
      <c r="K380" s="7">
        <v>15.1</v>
      </c>
      <c r="L380" s="7">
        <v>79086.899999999994</v>
      </c>
      <c r="M380" s="7">
        <v>161255.70000000001</v>
      </c>
      <c r="N380" s="7">
        <v>7</v>
      </c>
      <c r="O380" s="7">
        <v>241578</v>
      </c>
      <c r="P380" s="7">
        <v>105889.78099999996</v>
      </c>
      <c r="Q380" s="8"/>
      <c r="R380" s="35"/>
      <c r="AE380" s="35"/>
      <c r="AF380" s="35"/>
      <c r="AG380" s="35"/>
      <c r="AH380" s="35"/>
      <c r="AI380" s="35"/>
      <c r="AJ380" s="35"/>
      <c r="AK380" s="35"/>
      <c r="AL380" s="35"/>
      <c r="AM380" s="35"/>
      <c r="AN380" s="35"/>
      <c r="AO380" s="35"/>
      <c r="AP380" s="35"/>
      <c r="AQ380" s="35"/>
      <c r="AR380" s="35"/>
    </row>
    <row r="381" spans="2:44" ht="11.25" customHeight="1">
      <c r="B381" s="7" t="s">
        <v>30</v>
      </c>
      <c r="C381" s="7">
        <v>25000</v>
      </c>
      <c r="D381" s="7">
        <v>0</v>
      </c>
      <c r="E381" s="7">
        <v>25000</v>
      </c>
      <c r="F381" s="7">
        <v>181307.106</v>
      </c>
      <c r="G381" s="7">
        <v>4791.808</v>
      </c>
      <c r="H381" s="7">
        <v>186098.91399999999</v>
      </c>
      <c r="I381" s="7">
        <v>0</v>
      </c>
      <c r="J381" s="7">
        <v>1230.5</v>
      </c>
      <c r="K381" s="7">
        <v>15.1</v>
      </c>
      <c r="L381" s="7">
        <v>82311.199999999997</v>
      </c>
      <c r="M381" s="7">
        <v>177294.6</v>
      </c>
      <c r="N381" s="7">
        <v>7.1</v>
      </c>
      <c r="O381" s="7">
        <v>260858.50000000003</v>
      </c>
      <c r="P381" s="7">
        <v>126412.64399999994</v>
      </c>
      <c r="Q381" s="8"/>
      <c r="R381" s="35"/>
      <c r="AE381" s="35"/>
      <c r="AF381" s="35"/>
      <c r="AG381" s="35"/>
      <c r="AH381" s="35"/>
      <c r="AI381" s="35"/>
      <c r="AJ381" s="35"/>
      <c r="AK381" s="35"/>
      <c r="AL381" s="35"/>
      <c r="AM381" s="35"/>
      <c r="AN381" s="35"/>
      <c r="AO381" s="35"/>
      <c r="AP381" s="35"/>
      <c r="AQ381" s="35"/>
      <c r="AR381" s="35"/>
    </row>
    <row r="382" spans="2:44" ht="11.25" customHeight="1">
      <c r="B382" s="7" t="s">
        <v>46</v>
      </c>
      <c r="C382" s="7">
        <v>25000</v>
      </c>
      <c r="D382" s="7">
        <v>0</v>
      </c>
      <c r="E382" s="7">
        <v>25000</v>
      </c>
      <c r="F382" s="7">
        <v>173158.88699999999</v>
      </c>
      <c r="G382" s="7">
        <v>4811.0590000000002</v>
      </c>
      <c r="H382" s="7">
        <v>177969.946</v>
      </c>
      <c r="I382" s="7">
        <v>0</v>
      </c>
      <c r="J382" s="7">
        <v>1220.5</v>
      </c>
      <c r="K382" s="7">
        <v>12.9</v>
      </c>
      <c r="L382" s="7">
        <v>85786.8</v>
      </c>
      <c r="M382" s="7">
        <v>120193.3</v>
      </c>
      <c r="N382" s="7">
        <v>2.99</v>
      </c>
      <c r="O382" s="7">
        <v>207216.49</v>
      </c>
      <c r="P382" s="7">
        <v>119360.20999999996</v>
      </c>
      <c r="Q382" s="8"/>
      <c r="R382" s="35"/>
      <c r="AE382" s="35"/>
      <c r="AF382" s="35"/>
      <c r="AG382" s="35"/>
      <c r="AH382" s="35"/>
      <c r="AI382" s="35"/>
      <c r="AJ382" s="35"/>
      <c r="AK382" s="35"/>
      <c r="AL382" s="35"/>
      <c r="AM382" s="35"/>
      <c r="AN382" s="35"/>
      <c r="AO382" s="35"/>
      <c r="AP382" s="35"/>
      <c r="AQ382" s="35"/>
      <c r="AR382" s="35"/>
    </row>
    <row r="383" spans="2:44" ht="11.25" customHeight="1">
      <c r="B383" s="7" t="s">
        <v>20</v>
      </c>
      <c r="C383" s="7">
        <v>25000</v>
      </c>
      <c r="D383" s="7">
        <v>0</v>
      </c>
      <c r="E383" s="7">
        <v>25000</v>
      </c>
      <c r="F383" s="7">
        <v>175109.70600000001</v>
      </c>
      <c r="G383" s="7">
        <v>4828.2849999999999</v>
      </c>
      <c r="H383" s="7">
        <v>179937.99100000001</v>
      </c>
      <c r="I383" s="7">
        <v>0</v>
      </c>
      <c r="J383" s="7">
        <v>1210</v>
      </c>
      <c r="K383" s="7">
        <v>13.4</v>
      </c>
      <c r="L383" s="7">
        <v>78146</v>
      </c>
      <c r="M383" s="7">
        <v>141167</v>
      </c>
      <c r="N383" s="7">
        <v>5.76</v>
      </c>
      <c r="O383" s="7">
        <v>220542.16</v>
      </c>
      <c r="P383" s="7">
        <v>148272.34299999991</v>
      </c>
      <c r="Q383" s="8"/>
      <c r="R383" s="35"/>
      <c r="AE383" s="35"/>
      <c r="AF383" s="35"/>
      <c r="AG383" s="35"/>
      <c r="AH383" s="35"/>
      <c r="AI383" s="35"/>
      <c r="AJ383" s="35"/>
      <c r="AK383" s="35"/>
      <c r="AL383" s="35"/>
      <c r="AM383" s="35"/>
      <c r="AN383" s="35"/>
      <c r="AO383" s="35"/>
      <c r="AP383" s="35"/>
      <c r="AQ383" s="35"/>
      <c r="AR383" s="35"/>
    </row>
    <row r="384" spans="2:44" ht="11.25" customHeight="1">
      <c r="B384" s="7" t="s">
        <v>21</v>
      </c>
      <c r="C384" s="7">
        <v>25000</v>
      </c>
      <c r="D384" s="7">
        <v>0</v>
      </c>
      <c r="E384" s="7">
        <v>25000</v>
      </c>
      <c r="F384" s="7">
        <v>187857.364</v>
      </c>
      <c r="G384" s="7">
        <v>4850.5190000000002</v>
      </c>
      <c r="H384" s="7">
        <v>192707.883</v>
      </c>
      <c r="I384" s="7">
        <v>0</v>
      </c>
      <c r="J384" s="7">
        <v>1206.2</v>
      </c>
      <c r="K384" s="7">
        <v>13</v>
      </c>
      <c r="L384" s="7">
        <v>73630.100000000006</v>
      </c>
      <c r="M384" s="7">
        <v>108101.5</v>
      </c>
      <c r="N384" s="7">
        <v>4.5</v>
      </c>
      <c r="O384" s="7">
        <v>182955.3</v>
      </c>
      <c r="P384" s="7">
        <v>161856.97500000003</v>
      </c>
      <c r="Q384" s="8"/>
      <c r="R384" s="35"/>
      <c r="AE384" s="35"/>
      <c r="AF384" s="35"/>
      <c r="AG384" s="35"/>
      <c r="AH384" s="35"/>
      <c r="AI384" s="35"/>
      <c r="AJ384" s="35"/>
      <c r="AK384" s="35"/>
      <c r="AL384" s="35"/>
      <c r="AM384" s="35"/>
      <c r="AN384" s="35"/>
      <c r="AO384" s="35"/>
      <c r="AP384" s="35"/>
      <c r="AQ384" s="35"/>
      <c r="AR384" s="35"/>
    </row>
    <row r="385" spans="2:44" ht="11.25" customHeight="1">
      <c r="B385" s="7" t="s">
        <v>22</v>
      </c>
      <c r="C385" s="7">
        <v>25000</v>
      </c>
      <c r="D385" s="7">
        <v>0</v>
      </c>
      <c r="E385" s="7">
        <v>25000</v>
      </c>
      <c r="F385" s="7">
        <v>186473.09700000001</v>
      </c>
      <c r="G385" s="7">
        <v>4868.808</v>
      </c>
      <c r="H385" s="7">
        <v>191341.905</v>
      </c>
      <c r="I385" s="7">
        <v>0</v>
      </c>
      <c r="J385" s="7">
        <v>1297.0999999999999</v>
      </c>
      <c r="K385" s="7">
        <v>12.9</v>
      </c>
      <c r="L385" s="7">
        <v>69821.8</v>
      </c>
      <c r="M385" s="7">
        <v>118895.7</v>
      </c>
      <c r="N385" s="7">
        <v>3.9</v>
      </c>
      <c r="O385" s="7">
        <v>190031.4</v>
      </c>
      <c r="P385" s="7">
        <v>154992.03099999999</v>
      </c>
      <c r="Q385" s="8"/>
      <c r="R385" s="35"/>
      <c r="AE385" s="35"/>
      <c r="AF385" s="35"/>
      <c r="AG385" s="35"/>
      <c r="AH385" s="35"/>
      <c r="AI385" s="35"/>
      <c r="AJ385" s="35"/>
      <c r="AK385" s="35"/>
      <c r="AL385" s="35"/>
      <c r="AM385" s="35"/>
      <c r="AN385" s="35"/>
      <c r="AO385" s="35"/>
      <c r="AP385" s="35"/>
      <c r="AQ385" s="35"/>
      <c r="AR385" s="35"/>
    </row>
    <row r="386" spans="2:44" ht="11.25" customHeight="1">
      <c r="B386" s="7" t="s">
        <v>23</v>
      </c>
      <c r="C386" s="7">
        <v>25000</v>
      </c>
      <c r="D386" s="7">
        <v>0</v>
      </c>
      <c r="E386" s="7">
        <v>25000</v>
      </c>
      <c r="F386" s="7">
        <v>185052.39600000001</v>
      </c>
      <c r="G386" s="7">
        <v>4886.8519999999999</v>
      </c>
      <c r="H386" s="7">
        <v>189939.24800000002</v>
      </c>
      <c r="I386" s="7">
        <v>0</v>
      </c>
      <c r="J386" s="7">
        <v>1422.9</v>
      </c>
      <c r="K386" s="7">
        <v>13.1</v>
      </c>
      <c r="L386" s="7">
        <v>78650.7</v>
      </c>
      <c r="M386" s="7">
        <v>107088.29999999999</v>
      </c>
      <c r="N386" s="7">
        <v>5</v>
      </c>
      <c r="O386" s="7">
        <v>187180</v>
      </c>
      <c r="P386" s="7">
        <v>160998.87599999993</v>
      </c>
      <c r="Q386" s="8"/>
      <c r="R386" s="35"/>
      <c r="AE386" s="35"/>
      <c r="AF386" s="35"/>
      <c r="AG386" s="35"/>
      <c r="AH386" s="35"/>
      <c r="AI386" s="35"/>
      <c r="AJ386" s="35"/>
      <c r="AK386" s="35"/>
      <c r="AL386" s="35"/>
      <c r="AM386" s="35"/>
      <c r="AN386" s="35"/>
      <c r="AO386" s="35"/>
      <c r="AP386" s="35"/>
      <c r="AQ386" s="35"/>
      <c r="AR386" s="35"/>
    </row>
    <row r="387" spans="2:44" ht="11.25" customHeight="1">
      <c r="B387" s="7" t="s">
        <v>31</v>
      </c>
      <c r="C387" s="7">
        <v>25000</v>
      </c>
      <c r="D387" s="7">
        <v>0</v>
      </c>
      <c r="E387" s="7">
        <v>25000</v>
      </c>
      <c r="F387" s="7">
        <v>180430.704</v>
      </c>
      <c r="G387" s="7">
        <v>4910.5029999999997</v>
      </c>
      <c r="H387" s="7">
        <v>185341.20699999999</v>
      </c>
      <c r="I387" s="7">
        <v>0</v>
      </c>
      <c r="J387" s="7">
        <v>1585</v>
      </c>
      <c r="K387" s="7">
        <v>14</v>
      </c>
      <c r="L387" s="7">
        <v>77206</v>
      </c>
      <c r="M387" s="7">
        <v>119188</v>
      </c>
      <c r="N387" s="7">
        <v>3.7509999999999999</v>
      </c>
      <c r="O387" s="7">
        <v>197996.75099999999</v>
      </c>
      <c r="P387" s="7">
        <v>168859.14899999998</v>
      </c>
      <c r="Q387" s="8"/>
      <c r="R387" s="35"/>
      <c r="AE387" s="35"/>
      <c r="AF387" s="35"/>
      <c r="AG387" s="35"/>
      <c r="AH387" s="35"/>
      <c r="AI387" s="35"/>
      <c r="AJ387" s="35"/>
      <c r="AK387" s="35"/>
      <c r="AL387" s="35"/>
      <c r="AM387" s="35"/>
      <c r="AN387" s="35"/>
      <c r="AO387" s="35"/>
      <c r="AP387" s="35"/>
      <c r="AQ387" s="35"/>
      <c r="AR387" s="35"/>
    </row>
    <row r="388" spans="2:44" ht="11.25" customHeight="1">
      <c r="B388" s="7" t="s">
        <v>32</v>
      </c>
      <c r="C388" s="7">
        <v>25000</v>
      </c>
      <c r="D388" s="7">
        <v>0</v>
      </c>
      <c r="E388" s="7">
        <v>25000</v>
      </c>
      <c r="F388" s="7">
        <v>182781.908</v>
      </c>
      <c r="G388" s="7">
        <v>4931.692</v>
      </c>
      <c r="H388" s="7">
        <v>187713.6</v>
      </c>
      <c r="I388" s="7">
        <v>0</v>
      </c>
      <c r="J388" s="7">
        <v>1549</v>
      </c>
      <c r="K388" s="7">
        <v>18</v>
      </c>
      <c r="L388" s="7">
        <v>87860</v>
      </c>
      <c r="M388" s="7">
        <v>144471</v>
      </c>
      <c r="N388" s="7">
        <v>2.4980000000000002</v>
      </c>
      <c r="O388" s="7">
        <v>233900.49799999999</v>
      </c>
      <c r="P388" s="7">
        <v>169937.18900000004</v>
      </c>
      <c r="Q388" s="8"/>
      <c r="R388" s="35"/>
      <c r="AE388" s="35"/>
      <c r="AF388" s="35"/>
      <c r="AG388" s="35"/>
      <c r="AH388" s="35"/>
      <c r="AI388" s="35"/>
      <c r="AJ388" s="35"/>
      <c r="AK388" s="35"/>
      <c r="AL388" s="35"/>
      <c r="AM388" s="35"/>
      <c r="AN388" s="35"/>
      <c r="AO388" s="35"/>
      <c r="AP388" s="35"/>
      <c r="AQ388" s="35"/>
      <c r="AR388" s="35"/>
    </row>
    <row r="389" spans="2:44" ht="11.25" customHeight="1">
      <c r="B389" s="7" t="s">
        <v>26</v>
      </c>
      <c r="C389" s="7">
        <v>25000</v>
      </c>
      <c r="D389" s="7">
        <v>0</v>
      </c>
      <c r="E389" s="7">
        <v>25000</v>
      </c>
      <c r="F389" s="7">
        <v>187060.065845</v>
      </c>
      <c r="G389" s="7">
        <v>4957.485353</v>
      </c>
      <c r="H389" s="7">
        <v>192017.551198</v>
      </c>
      <c r="I389" s="7">
        <v>0</v>
      </c>
      <c r="J389" s="7">
        <v>1593</v>
      </c>
      <c r="K389" s="7">
        <v>15</v>
      </c>
      <c r="L389" s="7">
        <v>84564</v>
      </c>
      <c r="M389" s="7">
        <v>232258</v>
      </c>
      <c r="N389" s="7">
        <v>3.161</v>
      </c>
      <c r="O389" s="7">
        <v>318433.16100000002</v>
      </c>
      <c r="P389" s="7">
        <v>179754.70997899998</v>
      </c>
      <c r="Q389" s="8"/>
      <c r="R389" s="35"/>
      <c r="AE389" s="35"/>
      <c r="AF389" s="35"/>
      <c r="AG389" s="35"/>
      <c r="AH389" s="35"/>
      <c r="AI389" s="35"/>
      <c r="AJ389" s="35"/>
      <c r="AK389" s="35"/>
      <c r="AL389" s="35"/>
      <c r="AM389" s="35"/>
      <c r="AN389" s="35"/>
      <c r="AO389" s="35"/>
      <c r="AP389" s="35"/>
      <c r="AQ389" s="35"/>
      <c r="AR389" s="35"/>
    </row>
    <row r="390" spans="2:44" ht="11.25" customHeight="1">
      <c r="B390" s="7" t="s">
        <v>27</v>
      </c>
      <c r="C390" s="7">
        <v>25000</v>
      </c>
      <c r="D390" s="7">
        <v>0</v>
      </c>
      <c r="E390" s="7">
        <v>25000</v>
      </c>
      <c r="F390" s="7">
        <v>187089.57672499999</v>
      </c>
      <c r="G390" s="7">
        <v>4981.2731999999996</v>
      </c>
      <c r="H390" s="7">
        <v>192070.84992499999</v>
      </c>
      <c r="I390" s="7">
        <v>0</v>
      </c>
      <c r="J390" s="7">
        <v>1481</v>
      </c>
      <c r="K390" s="7">
        <v>14</v>
      </c>
      <c r="L390" s="7">
        <v>82436</v>
      </c>
      <c r="M390" s="7">
        <v>274408</v>
      </c>
      <c r="N390" s="7">
        <v>7.0659999999999998</v>
      </c>
      <c r="O390" s="7">
        <v>358346.06599999999</v>
      </c>
      <c r="P390" s="7">
        <v>172562.38952500001</v>
      </c>
      <c r="Q390" s="8"/>
      <c r="R390" s="35"/>
      <c r="AE390" s="35"/>
      <c r="AF390" s="35"/>
      <c r="AG390" s="35"/>
      <c r="AH390" s="35"/>
      <c r="AI390" s="35"/>
      <c r="AJ390" s="35"/>
      <c r="AK390" s="35"/>
      <c r="AL390" s="35"/>
      <c r="AM390" s="35"/>
      <c r="AN390" s="35"/>
      <c r="AO390" s="35"/>
      <c r="AP390" s="35"/>
      <c r="AQ390" s="35"/>
      <c r="AR390" s="35"/>
    </row>
    <row r="391" spans="2:44" ht="11.25" customHeight="1">
      <c r="B391" s="7" t="s">
        <v>28</v>
      </c>
      <c r="C391" s="7">
        <v>25000</v>
      </c>
      <c r="D391" s="7">
        <v>0</v>
      </c>
      <c r="E391" s="7">
        <v>25000</v>
      </c>
      <c r="F391" s="7">
        <v>192103.13628000001</v>
      </c>
      <c r="G391" s="7">
        <v>5113.5618050000003</v>
      </c>
      <c r="H391" s="7">
        <v>197216.69808500001</v>
      </c>
      <c r="I391" s="7">
        <v>59468.637261999997</v>
      </c>
      <c r="J391" s="7">
        <v>2004</v>
      </c>
      <c r="K391" s="7">
        <v>17</v>
      </c>
      <c r="L391" s="7">
        <v>91597</v>
      </c>
      <c r="M391" s="7">
        <v>271011</v>
      </c>
      <c r="N391" s="7">
        <v>4.4602310000000003</v>
      </c>
      <c r="O391" s="7">
        <v>424102.09749299998</v>
      </c>
      <c r="P391" s="7">
        <v>168187.16819400003</v>
      </c>
      <c r="Q391" s="8"/>
      <c r="R391" s="35"/>
      <c r="AE391" s="35"/>
      <c r="AF391" s="35"/>
      <c r="AG391" s="35"/>
      <c r="AH391" s="35"/>
      <c r="AI391" s="35"/>
      <c r="AJ391" s="35"/>
      <c r="AK391" s="35"/>
      <c r="AL391" s="35"/>
      <c r="AM391" s="35"/>
      <c r="AN391" s="35"/>
      <c r="AO391" s="35"/>
      <c r="AP391" s="35"/>
      <c r="AQ391" s="35"/>
      <c r="AR391" s="35"/>
    </row>
    <row r="392" spans="2:44" ht="11.25" customHeight="1">
      <c r="B392" s="7" t="s">
        <v>29</v>
      </c>
      <c r="C392" s="7">
        <v>25000</v>
      </c>
      <c r="D392" s="7">
        <v>0</v>
      </c>
      <c r="E392" s="7">
        <v>25000</v>
      </c>
      <c r="F392" s="7">
        <v>195391.73741199999</v>
      </c>
      <c r="G392" s="7">
        <v>5229.0472229999996</v>
      </c>
      <c r="H392" s="7">
        <v>200620.78463499999</v>
      </c>
      <c r="I392" s="7">
        <v>68071.456806999995</v>
      </c>
      <c r="J392" s="7">
        <v>1954</v>
      </c>
      <c r="K392" s="7">
        <v>17</v>
      </c>
      <c r="L392" s="7">
        <v>87527</v>
      </c>
      <c r="M392" s="7">
        <v>300931</v>
      </c>
      <c r="N392" s="7">
        <v>3.7822040000000001</v>
      </c>
      <c r="O392" s="7">
        <v>458504.23901099997</v>
      </c>
      <c r="P392" s="7">
        <v>160820.37719000009</v>
      </c>
      <c r="Q392" s="8"/>
      <c r="R392" s="35"/>
      <c r="AE392" s="35"/>
      <c r="AF392" s="35"/>
      <c r="AG392" s="35"/>
      <c r="AH392" s="35"/>
      <c r="AI392" s="35"/>
      <c r="AJ392" s="35"/>
      <c r="AK392" s="35"/>
      <c r="AL392" s="35"/>
      <c r="AM392" s="35"/>
      <c r="AN392" s="35"/>
      <c r="AO392" s="35"/>
      <c r="AP392" s="35"/>
      <c r="AQ392" s="35"/>
      <c r="AR392" s="35"/>
    </row>
    <row r="393" spans="2:44" ht="11.25" customHeight="1">
      <c r="B393" s="7" t="s">
        <v>30</v>
      </c>
      <c r="C393" s="7">
        <v>25000</v>
      </c>
      <c r="D393" s="7">
        <v>0</v>
      </c>
      <c r="E393" s="7">
        <v>25000</v>
      </c>
      <c r="F393" s="7">
        <v>212172.65765800001</v>
      </c>
      <c r="G393" s="7">
        <v>5257.175886</v>
      </c>
      <c r="H393" s="7">
        <v>217429.83354400002</v>
      </c>
      <c r="I393" s="7">
        <v>78799.653732000006</v>
      </c>
      <c r="J393" s="7">
        <v>2326</v>
      </c>
      <c r="K393" s="7">
        <v>22</v>
      </c>
      <c r="L393" s="7">
        <v>86086</v>
      </c>
      <c r="M393" s="7">
        <v>273481</v>
      </c>
      <c r="N393" s="7">
        <v>2.8341620000000001</v>
      </c>
      <c r="O393" s="7">
        <v>440717.48789400002</v>
      </c>
      <c r="P393" s="7">
        <v>138725.43967199989</v>
      </c>
      <c r="Q393" s="8"/>
      <c r="R393" s="35"/>
      <c r="AE393" s="35"/>
      <c r="AF393" s="35"/>
      <c r="AG393" s="35"/>
      <c r="AH393" s="35"/>
      <c r="AI393" s="35"/>
      <c r="AJ393" s="35"/>
      <c r="AK393" s="35"/>
      <c r="AL393" s="35"/>
      <c r="AM393" s="35"/>
      <c r="AN393" s="35"/>
      <c r="AO393" s="35"/>
      <c r="AP393" s="35"/>
      <c r="AQ393" s="35"/>
      <c r="AR393" s="35"/>
    </row>
    <row r="394" spans="2:44" ht="11.25" customHeight="1">
      <c r="B394" s="7" t="s">
        <v>55</v>
      </c>
      <c r="C394" s="7">
        <v>25000</v>
      </c>
      <c r="D394" s="7">
        <v>0</v>
      </c>
      <c r="E394" s="7">
        <v>25000</v>
      </c>
      <c r="F394" s="7">
        <v>215965.78706199999</v>
      </c>
      <c r="G394" s="7">
        <v>5271.722522</v>
      </c>
      <c r="H394" s="7">
        <v>221237.50958399998</v>
      </c>
      <c r="I394" s="7">
        <v>72565.293879999997</v>
      </c>
      <c r="J394" s="7">
        <v>2313</v>
      </c>
      <c r="K394" s="7">
        <v>26</v>
      </c>
      <c r="L394" s="7">
        <v>87926</v>
      </c>
      <c r="M394" s="7">
        <v>298907</v>
      </c>
      <c r="N394" s="7">
        <v>5.2785149999999996</v>
      </c>
      <c r="O394" s="7">
        <v>461742.57239500002</v>
      </c>
      <c r="P394" s="7">
        <v>167845.321658</v>
      </c>
      <c r="Q394" s="8"/>
      <c r="R394" s="35"/>
      <c r="AE394" s="35"/>
      <c r="AF394" s="35"/>
      <c r="AG394" s="35"/>
      <c r="AH394" s="35"/>
      <c r="AI394" s="35"/>
      <c r="AJ394" s="35"/>
      <c r="AK394" s="35"/>
      <c r="AL394" s="35"/>
      <c r="AM394" s="35"/>
      <c r="AN394" s="35"/>
      <c r="AO394" s="35"/>
      <c r="AP394" s="35"/>
      <c r="AQ394" s="35"/>
      <c r="AR394" s="35"/>
    </row>
    <row r="395" spans="2:44" ht="11.25" customHeight="1">
      <c r="B395" s="7" t="s">
        <v>20</v>
      </c>
      <c r="C395" s="7">
        <v>25000</v>
      </c>
      <c r="D395" s="7">
        <v>0</v>
      </c>
      <c r="E395" s="7">
        <v>25000</v>
      </c>
      <c r="F395" s="7">
        <v>215860.24079499999</v>
      </c>
      <c r="G395" s="7">
        <v>5289.0516509999998</v>
      </c>
      <c r="H395" s="7">
        <v>221149.29244599998</v>
      </c>
      <c r="I395" s="7">
        <v>93312.593034999998</v>
      </c>
      <c r="J395" s="7">
        <v>2241</v>
      </c>
      <c r="K395" s="7">
        <v>46</v>
      </c>
      <c r="L395" s="7">
        <v>89614</v>
      </c>
      <c r="M395" s="7">
        <v>355271</v>
      </c>
      <c r="N395" s="7">
        <v>7.2618140000000002</v>
      </c>
      <c r="O395" s="7">
        <v>540491.854849</v>
      </c>
      <c r="P395" s="7">
        <v>144664.61147499993</v>
      </c>
      <c r="Q395" s="8"/>
      <c r="R395" s="35"/>
      <c r="AE395" s="35"/>
      <c r="AF395" s="35"/>
      <c r="AG395" s="35"/>
      <c r="AH395" s="35"/>
      <c r="AI395" s="35"/>
      <c r="AJ395" s="35"/>
      <c r="AK395" s="35"/>
      <c r="AL395" s="35"/>
      <c r="AM395" s="35"/>
      <c r="AN395" s="35"/>
      <c r="AO395" s="35"/>
      <c r="AP395" s="35"/>
      <c r="AQ395" s="35"/>
      <c r="AR395" s="35"/>
    </row>
    <row r="396" spans="2:44" ht="11.25" customHeight="1">
      <c r="B396" s="7" t="s">
        <v>21</v>
      </c>
      <c r="C396" s="19">
        <v>25000</v>
      </c>
      <c r="D396" s="19">
        <v>0</v>
      </c>
      <c r="E396" s="19">
        <v>25000</v>
      </c>
      <c r="F396" s="19">
        <v>234930.90599999999</v>
      </c>
      <c r="G396" s="19">
        <v>5315.4709999999995</v>
      </c>
      <c r="H396" s="19">
        <v>240246.37699999998</v>
      </c>
      <c r="I396" s="19">
        <v>76780.179078999994</v>
      </c>
      <c r="J396" s="19">
        <v>2196</v>
      </c>
      <c r="K396" s="19">
        <v>45</v>
      </c>
      <c r="L396" s="20">
        <v>88561</v>
      </c>
      <c r="M396" s="20">
        <v>240839</v>
      </c>
      <c r="N396" s="20">
        <v>5.3647369999999999</v>
      </c>
      <c r="O396" s="20">
        <v>408426.54381600005</v>
      </c>
      <c r="P396" s="20">
        <v>160349.52351000003</v>
      </c>
      <c r="Q396" s="8"/>
      <c r="R396" s="35"/>
      <c r="AE396" s="35"/>
      <c r="AF396" s="35"/>
      <c r="AG396" s="35"/>
      <c r="AH396" s="35"/>
      <c r="AI396" s="35"/>
      <c r="AJ396" s="35"/>
      <c r="AK396" s="35"/>
      <c r="AL396" s="35"/>
      <c r="AM396" s="35"/>
      <c r="AN396" s="35"/>
      <c r="AO396" s="35"/>
      <c r="AP396" s="35"/>
      <c r="AQ396" s="35"/>
      <c r="AR396" s="35"/>
    </row>
    <row r="397" spans="2:44" ht="11.25" customHeight="1">
      <c r="B397" s="7" t="s">
        <v>22</v>
      </c>
      <c r="C397" s="19">
        <v>25000</v>
      </c>
      <c r="D397" s="19">
        <v>0</v>
      </c>
      <c r="E397" s="19">
        <v>25000</v>
      </c>
      <c r="F397" s="19">
        <v>239289.25998599999</v>
      </c>
      <c r="G397" s="19">
        <v>5356.521154</v>
      </c>
      <c r="H397" s="19">
        <v>244645.78113999998</v>
      </c>
      <c r="I397" s="19">
        <v>91757.473314000003</v>
      </c>
      <c r="J397" s="19">
        <v>2194</v>
      </c>
      <c r="K397" s="19">
        <v>48</v>
      </c>
      <c r="L397" s="20">
        <v>80311</v>
      </c>
      <c r="M397" s="20">
        <v>285081</v>
      </c>
      <c r="N397" s="20">
        <v>4.4124670000000004</v>
      </c>
      <c r="O397" s="20">
        <v>459395.88578100002</v>
      </c>
      <c r="P397" s="20">
        <v>156412.70022999996</v>
      </c>
      <c r="Q397" s="8"/>
      <c r="R397" s="35"/>
      <c r="AE397" s="35"/>
      <c r="AF397" s="35"/>
      <c r="AG397" s="35"/>
      <c r="AH397" s="35"/>
      <c r="AI397" s="35"/>
      <c r="AJ397" s="35"/>
      <c r="AK397" s="35"/>
      <c r="AL397" s="35"/>
      <c r="AM397" s="35"/>
      <c r="AN397" s="35"/>
      <c r="AO397" s="35"/>
      <c r="AP397" s="35"/>
      <c r="AQ397" s="35"/>
      <c r="AR397" s="35"/>
    </row>
    <row r="398" spans="2:44" ht="11.25" customHeight="1">
      <c r="B398" s="7" t="s">
        <v>23</v>
      </c>
      <c r="C398" s="19">
        <v>25000</v>
      </c>
      <c r="D398" s="19">
        <v>0</v>
      </c>
      <c r="E398" s="19">
        <v>25000</v>
      </c>
      <c r="F398" s="19">
        <v>230681.53531599999</v>
      </c>
      <c r="G398" s="19">
        <v>5397.3736959999997</v>
      </c>
      <c r="H398" s="19">
        <v>236078.90901199999</v>
      </c>
      <c r="I398" s="19">
        <v>81681.114774000001</v>
      </c>
      <c r="J398" s="19">
        <v>2209</v>
      </c>
      <c r="K398" s="19">
        <v>22</v>
      </c>
      <c r="L398" s="20">
        <v>94507</v>
      </c>
      <c r="M398" s="20">
        <v>245162</v>
      </c>
      <c r="N398" s="20">
        <v>8.5226950000000006</v>
      </c>
      <c r="O398" s="20">
        <v>423589.63746900001</v>
      </c>
      <c r="P398" s="20">
        <v>138784.14234100009</v>
      </c>
      <c r="Q398" s="8"/>
      <c r="R398" s="35"/>
      <c r="AE398" s="35"/>
      <c r="AF398" s="35"/>
      <c r="AG398" s="35"/>
      <c r="AH398" s="35"/>
      <c r="AI398" s="35"/>
      <c r="AJ398" s="35"/>
      <c r="AK398" s="35"/>
      <c r="AL398" s="35"/>
      <c r="AM398" s="35"/>
      <c r="AN398" s="35"/>
      <c r="AO398" s="35"/>
      <c r="AP398" s="35"/>
      <c r="AQ398" s="35"/>
      <c r="AR398" s="35"/>
    </row>
    <row r="399" spans="2:44" ht="11.25" customHeight="1">
      <c r="B399" s="7" t="s">
        <v>31</v>
      </c>
      <c r="C399" s="19">
        <v>25000</v>
      </c>
      <c r="D399" s="19">
        <v>0</v>
      </c>
      <c r="E399" s="19">
        <v>25000</v>
      </c>
      <c r="F399" s="19">
        <v>227086.71358099999</v>
      </c>
      <c r="G399" s="19">
        <v>5439.536795</v>
      </c>
      <c r="H399" s="19">
        <v>232526.25037599998</v>
      </c>
      <c r="I399" s="19">
        <v>82783.242488999997</v>
      </c>
      <c r="J399" s="19">
        <v>2730</v>
      </c>
      <c r="K399" s="19">
        <v>22</v>
      </c>
      <c r="L399" s="20">
        <v>90358</v>
      </c>
      <c r="M399" s="20">
        <v>322898</v>
      </c>
      <c r="N399" s="20">
        <v>5.466119</v>
      </c>
      <c r="O399" s="20">
        <v>498796.70860799996</v>
      </c>
      <c r="P399" s="20">
        <v>135208.46709000005</v>
      </c>
      <c r="Q399" s="8"/>
      <c r="R399" s="35"/>
      <c r="AE399" s="35"/>
      <c r="AF399" s="35"/>
      <c r="AG399" s="35"/>
      <c r="AH399" s="35"/>
      <c r="AI399" s="35"/>
      <c r="AJ399" s="35"/>
      <c r="AK399" s="35"/>
      <c r="AL399" s="35"/>
      <c r="AM399" s="35"/>
      <c r="AN399" s="35"/>
      <c r="AO399" s="35"/>
      <c r="AP399" s="35"/>
      <c r="AQ399" s="35"/>
      <c r="AR399" s="35"/>
    </row>
    <row r="400" spans="2:44" ht="11.25" customHeight="1">
      <c r="B400" s="7" t="s">
        <v>32</v>
      </c>
      <c r="C400" s="19">
        <v>25000</v>
      </c>
      <c r="D400" s="19">
        <v>0</v>
      </c>
      <c r="E400" s="19">
        <v>25000</v>
      </c>
      <c r="F400" s="19">
        <v>227569.60494970001</v>
      </c>
      <c r="G400" s="19">
        <v>5477.9133410000004</v>
      </c>
      <c r="H400" s="19">
        <v>233047.51829070001</v>
      </c>
      <c r="I400" s="19">
        <v>71697.701432000002</v>
      </c>
      <c r="J400" s="19">
        <v>2735.2634370000001</v>
      </c>
      <c r="K400" s="19">
        <v>2.7069999999999999</v>
      </c>
      <c r="L400" s="20">
        <v>98762.946416999999</v>
      </c>
      <c r="M400" s="20">
        <v>330926.16809299996</v>
      </c>
      <c r="N400" s="20">
        <v>9.5057170000000006</v>
      </c>
      <c r="O400" s="20">
        <v>504134.29209599993</v>
      </c>
      <c r="P400" s="20">
        <v>159031.24571529997</v>
      </c>
      <c r="Q400" s="8"/>
      <c r="R400" s="35"/>
      <c r="AE400" s="35"/>
      <c r="AF400" s="35"/>
      <c r="AG400" s="35"/>
      <c r="AH400" s="35"/>
      <c r="AI400" s="35"/>
      <c r="AJ400" s="35"/>
      <c r="AK400" s="35"/>
      <c r="AL400" s="35"/>
      <c r="AM400" s="35"/>
      <c r="AN400" s="35"/>
      <c r="AO400" s="35"/>
      <c r="AP400" s="35"/>
      <c r="AQ400" s="35"/>
      <c r="AR400" s="35"/>
    </row>
    <row r="401" spans="2:44" ht="11.25" customHeight="1">
      <c r="B401" s="7" t="s">
        <v>26</v>
      </c>
      <c r="C401" s="19">
        <v>25000</v>
      </c>
      <c r="D401" s="19">
        <v>0</v>
      </c>
      <c r="E401" s="19">
        <v>25000</v>
      </c>
      <c r="F401" s="19">
        <v>236310.92254299999</v>
      </c>
      <c r="G401" s="19">
        <v>5512.7497899999998</v>
      </c>
      <c r="H401" s="19">
        <v>241823.67233299999</v>
      </c>
      <c r="I401" s="19">
        <v>89121.995989999996</v>
      </c>
      <c r="J401" s="19">
        <v>2682</v>
      </c>
      <c r="K401" s="19">
        <v>3</v>
      </c>
      <c r="L401" s="20">
        <v>94971</v>
      </c>
      <c r="M401" s="20">
        <v>399117</v>
      </c>
      <c r="N401" s="20">
        <v>7.5933840000000004</v>
      </c>
      <c r="O401" s="20">
        <v>585902.58937399997</v>
      </c>
      <c r="P401" s="20">
        <v>164199.50706600002</v>
      </c>
      <c r="Q401" s="8"/>
      <c r="R401" s="35"/>
      <c r="AE401" s="35"/>
      <c r="AF401" s="35"/>
      <c r="AG401" s="35"/>
      <c r="AH401" s="35"/>
      <c r="AI401" s="35"/>
      <c r="AJ401" s="35"/>
      <c r="AK401" s="35"/>
      <c r="AL401" s="35"/>
      <c r="AM401" s="35"/>
      <c r="AN401" s="35"/>
      <c r="AO401" s="35"/>
      <c r="AP401" s="35"/>
      <c r="AQ401" s="35"/>
      <c r="AR401" s="35"/>
    </row>
    <row r="402" spans="2:44" ht="11.25" customHeight="1">
      <c r="B402" s="7" t="s">
        <v>27</v>
      </c>
      <c r="C402" s="19">
        <v>25000</v>
      </c>
      <c r="D402" s="19">
        <v>0</v>
      </c>
      <c r="E402" s="19">
        <v>25000</v>
      </c>
      <c r="F402" s="19">
        <v>237796.02900400001</v>
      </c>
      <c r="G402" s="19">
        <v>5543.8813609999997</v>
      </c>
      <c r="H402" s="19">
        <v>243339.91036500002</v>
      </c>
      <c r="I402" s="19">
        <v>75745.232300999996</v>
      </c>
      <c r="J402" s="19">
        <v>2518</v>
      </c>
      <c r="K402" s="19">
        <v>3</v>
      </c>
      <c r="L402" s="20">
        <v>95128</v>
      </c>
      <c r="M402" s="20">
        <v>344730</v>
      </c>
      <c r="N402" s="20">
        <v>11.323600000000001</v>
      </c>
      <c r="O402" s="20">
        <v>518135.55590099999</v>
      </c>
      <c r="P402" s="20">
        <v>188939.39006399998</v>
      </c>
      <c r="Q402" s="8"/>
      <c r="R402" s="35"/>
      <c r="AE402" s="35"/>
      <c r="AF402" s="35"/>
      <c r="AG402" s="35"/>
      <c r="AH402" s="35"/>
      <c r="AI402" s="35"/>
      <c r="AJ402" s="35"/>
      <c r="AK402" s="35"/>
      <c r="AL402" s="35"/>
      <c r="AM402" s="35"/>
      <c r="AN402" s="35"/>
      <c r="AO402" s="35"/>
      <c r="AP402" s="35"/>
      <c r="AQ402" s="35"/>
      <c r="AR402" s="35"/>
    </row>
    <row r="403" spans="2:44" ht="11.25" customHeight="1">
      <c r="B403" s="7" t="s">
        <v>28</v>
      </c>
      <c r="C403" s="19">
        <v>25000</v>
      </c>
      <c r="D403" s="19">
        <v>0</v>
      </c>
      <c r="E403" s="19">
        <v>25000</v>
      </c>
      <c r="F403" s="19">
        <v>239401.72011600001</v>
      </c>
      <c r="G403" s="19">
        <v>5581.5001240000001</v>
      </c>
      <c r="H403" s="19">
        <v>244983.22024000002</v>
      </c>
      <c r="I403" s="19">
        <v>48534.008620000001</v>
      </c>
      <c r="J403" s="19">
        <v>2507</v>
      </c>
      <c r="K403" s="19">
        <v>3</v>
      </c>
      <c r="L403" s="20">
        <v>103449</v>
      </c>
      <c r="M403" s="20">
        <v>402291</v>
      </c>
      <c r="N403" s="20">
        <v>8.3555890000000002</v>
      </c>
      <c r="O403" s="20">
        <v>556792.36420900002</v>
      </c>
      <c r="P403" s="20">
        <v>229538.71727799985</v>
      </c>
      <c r="Q403" s="8"/>
      <c r="R403" s="35"/>
      <c r="AE403" s="35"/>
      <c r="AF403" s="35"/>
      <c r="AG403" s="35"/>
      <c r="AH403" s="35"/>
      <c r="AI403" s="35"/>
      <c r="AJ403" s="35"/>
      <c r="AK403" s="35"/>
      <c r="AL403" s="35"/>
      <c r="AM403" s="35"/>
      <c r="AN403" s="35"/>
      <c r="AO403" s="35"/>
      <c r="AP403" s="35"/>
      <c r="AQ403" s="35"/>
      <c r="AR403" s="35"/>
    </row>
    <row r="404" spans="2:44" ht="11.25" customHeight="1">
      <c r="B404" s="7" t="s">
        <v>29</v>
      </c>
      <c r="C404" s="19">
        <v>25000</v>
      </c>
      <c r="D404" s="19">
        <v>0</v>
      </c>
      <c r="E404" s="19">
        <v>25000</v>
      </c>
      <c r="F404" s="19">
        <v>241653.77925600001</v>
      </c>
      <c r="G404" s="19">
        <v>5621.029998</v>
      </c>
      <c r="H404" s="19">
        <v>247274.80925400002</v>
      </c>
      <c r="I404" s="19">
        <v>0</v>
      </c>
      <c r="J404" s="19">
        <v>2688</v>
      </c>
      <c r="K404" s="19">
        <v>9</v>
      </c>
      <c r="L404" s="20">
        <v>96807</v>
      </c>
      <c r="M404" s="20">
        <v>378991</v>
      </c>
      <c r="N404" s="20">
        <v>5.6111469999999999</v>
      </c>
      <c r="O404" s="20">
        <v>478500.61114699999</v>
      </c>
      <c r="P404" s="20">
        <v>260180.1136990001</v>
      </c>
      <c r="Q404" s="8"/>
      <c r="R404" s="35"/>
      <c r="AE404" s="35"/>
      <c r="AF404" s="35"/>
      <c r="AG404" s="35"/>
      <c r="AH404" s="35"/>
      <c r="AI404" s="35"/>
      <c r="AJ404" s="35"/>
      <c r="AK404" s="35"/>
      <c r="AL404" s="35"/>
      <c r="AM404" s="35"/>
      <c r="AN404" s="35"/>
      <c r="AO404" s="35"/>
      <c r="AP404" s="35"/>
      <c r="AQ404" s="35"/>
      <c r="AR404" s="35"/>
    </row>
    <row r="405" spans="2:44" ht="11.25" customHeight="1">
      <c r="B405" s="7" t="s">
        <v>30</v>
      </c>
      <c r="C405" s="19">
        <v>25000</v>
      </c>
      <c r="D405" s="19">
        <v>0</v>
      </c>
      <c r="E405" s="19">
        <v>25000</v>
      </c>
      <c r="F405" s="19">
        <v>249976.79589099999</v>
      </c>
      <c r="G405" s="19">
        <v>5675.4209170000004</v>
      </c>
      <c r="H405" s="19">
        <v>255652.216808</v>
      </c>
      <c r="I405" s="19">
        <v>95054.890849000003</v>
      </c>
      <c r="J405" s="19">
        <v>3083</v>
      </c>
      <c r="K405" s="19">
        <v>6</v>
      </c>
      <c r="L405" s="20">
        <v>104853</v>
      </c>
      <c r="M405" s="20">
        <v>357069</v>
      </c>
      <c r="N405" s="20">
        <v>5.6954250000000002</v>
      </c>
      <c r="O405" s="20">
        <v>560071.58627400012</v>
      </c>
      <c r="P405" s="20">
        <v>144682.74062199984</v>
      </c>
      <c r="Q405" s="8"/>
      <c r="R405" s="35"/>
      <c r="AE405" s="35"/>
      <c r="AF405" s="35"/>
      <c r="AG405" s="35"/>
      <c r="AH405" s="35"/>
      <c r="AI405" s="35"/>
      <c r="AJ405" s="35"/>
      <c r="AK405" s="35"/>
      <c r="AL405" s="35"/>
      <c r="AM405" s="35"/>
      <c r="AN405" s="35"/>
      <c r="AO405" s="35"/>
      <c r="AP405" s="35"/>
      <c r="AQ405" s="35"/>
      <c r="AR405" s="35"/>
    </row>
    <row r="406" spans="2:44" ht="11.25" customHeight="1">
      <c r="B406" s="6" t="s">
        <v>56</v>
      </c>
      <c r="C406" s="19">
        <v>25000</v>
      </c>
      <c r="D406" s="19">
        <v>0</v>
      </c>
      <c r="E406" s="19">
        <v>25000</v>
      </c>
      <c r="F406" s="19">
        <v>247498.604322</v>
      </c>
      <c r="G406" s="19">
        <v>5724.5488139999998</v>
      </c>
      <c r="H406" s="19">
        <v>253223.15313600001</v>
      </c>
      <c r="I406" s="19">
        <v>0</v>
      </c>
      <c r="J406" s="19">
        <v>3056</v>
      </c>
      <c r="K406" s="19">
        <v>27</v>
      </c>
      <c r="L406" s="20">
        <v>109636</v>
      </c>
      <c r="M406" s="20">
        <v>352265</v>
      </c>
      <c r="N406" s="20">
        <v>6.5560640000000001</v>
      </c>
      <c r="O406" s="20">
        <v>464990.556064</v>
      </c>
      <c r="P406" s="20">
        <v>240777.19385699998</v>
      </c>
      <c r="Q406" s="8"/>
      <c r="R406" s="35"/>
      <c r="AE406" s="35"/>
      <c r="AF406" s="35"/>
      <c r="AG406" s="35"/>
      <c r="AH406" s="35"/>
      <c r="AI406" s="35"/>
      <c r="AJ406" s="35"/>
      <c r="AK406" s="35"/>
      <c r="AL406" s="35"/>
      <c r="AM406" s="35"/>
      <c r="AN406" s="35"/>
      <c r="AO406" s="35"/>
      <c r="AP406" s="35"/>
      <c r="AQ406" s="35"/>
      <c r="AR406" s="35"/>
    </row>
    <row r="407" spans="2:44" ht="11.25" customHeight="1">
      <c r="B407" s="6" t="s">
        <v>20</v>
      </c>
      <c r="C407" s="19">
        <v>25000</v>
      </c>
      <c r="D407" s="19">
        <v>0</v>
      </c>
      <c r="E407" s="19">
        <v>25000</v>
      </c>
      <c r="F407" s="19">
        <v>257631.14300700001</v>
      </c>
      <c r="G407" s="19">
        <v>5778.6521059999995</v>
      </c>
      <c r="H407" s="19">
        <v>263409.79511300003</v>
      </c>
      <c r="I407" s="19">
        <v>0</v>
      </c>
      <c r="J407" s="19">
        <v>3413</v>
      </c>
      <c r="K407" s="19">
        <v>22</v>
      </c>
      <c r="L407" s="20">
        <v>102652</v>
      </c>
      <c r="M407" s="20">
        <v>394507</v>
      </c>
      <c r="N407" s="20">
        <v>5.6732709999999997</v>
      </c>
      <c r="O407" s="20">
        <v>500599.67327099998</v>
      </c>
      <c r="P407" s="20">
        <v>220513.96146499988</v>
      </c>
      <c r="Q407" s="8"/>
      <c r="R407" s="35"/>
      <c r="AE407" s="35"/>
      <c r="AF407" s="35"/>
      <c r="AG407" s="35"/>
      <c r="AH407" s="35"/>
      <c r="AI407" s="35"/>
      <c r="AJ407" s="35"/>
      <c r="AK407" s="35"/>
      <c r="AL407" s="35"/>
      <c r="AM407" s="35"/>
      <c r="AN407" s="35"/>
      <c r="AO407" s="35"/>
      <c r="AP407" s="35"/>
      <c r="AQ407" s="35"/>
      <c r="AR407" s="35"/>
    </row>
    <row r="408" spans="2:44" ht="11.25" customHeight="1">
      <c r="B408" s="6" t="s">
        <v>21</v>
      </c>
      <c r="C408" s="19">
        <v>25000</v>
      </c>
      <c r="D408" s="19">
        <v>0</v>
      </c>
      <c r="E408" s="19">
        <v>25000</v>
      </c>
      <c r="F408" s="19">
        <v>277036.48479100002</v>
      </c>
      <c r="G408" s="19">
        <v>5833.2411030000003</v>
      </c>
      <c r="H408" s="19">
        <v>282869.72589400003</v>
      </c>
      <c r="I408" s="19">
        <v>0</v>
      </c>
      <c r="J408" s="19">
        <v>3528</v>
      </c>
      <c r="K408" s="19">
        <v>7</v>
      </c>
      <c r="L408" s="20">
        <v>99263</v>
      </c>
      <c r="M408" s="20">
        <v>377078</v>
      </c>
      <c r="N408" s="20">
        <v>8.128558</v>
      </c>
      <c r="O408" s="20">
        <v>479884.12855800003</v>
      </c>
      <c r="P408" s="20">
        <v>226296.57945299993</v>
      </c>
      <c r="Q408" s="8"/>
      <c r="R408" s="35"/>
      <c r="AE408" s="35"/>
      <c r="AF408" s="35"/>
      <c r="AG408" s="35"/>
      <c r="AH408" s="35"/>
      <c r="AI408" s="35"/>
      <c r="AJ408" s="35"/>
      <c r="AK408" s="35"/>
      <c r="AL408" s="35"/>
      <c r="AM408" s="35"/>
      <c r="AN408" s="35"/>
      <c r="AO408" s="35"/>
      <c r="AP408" s="35"/>
      <c r="AQ408" s="35"/>
      <c r="AR408" s="35"/>
    </row>
    <row r="409" spans="2:44" ht="11.25" customHeight="1">
      <c r="B409" s="6" t="s">
        <v>22</v>
      </c>
      <c r="C409" s="19">
        <v>25000</v>
      </c>
      <c r="D409" s="19">
        <v>0</v>
      </c>
      <c r="E409" s="19">
        <v>25000</v>
      </c>
      <c r="F409" s="19">
        <v>283527.34324900003</v>
      </c>
      <c r="G409" s="19">
        <v>5878.2572970000001</v>
      </c>
      <c r="H409" s="19">
        <v>289405.600546</v>
      </c>
      <c r="I409" s="19">
        <v>0</v>
      </c>
      <c r="J409" s="19">
        <v>3506</v>
      </c>
      <c r="K409" s="19">
        <v>8</v>
      </c>
      <c r="L409" s="20">
        <v>116041</v>
      </c>
      <c r="M409" s="20">
        <v>418045</v>
      </c>
      <c r="N409" s="20">
        <v>4.4292730000000002</v>
      </c>
      <c r="O409" s="20">
        <v>537604.42927299999</v>
      </c>
      <c r="P409" s="20">
        <v>210506.32906999998</v>
      </c>
      <c r="Q409" s="8"/>
      <c r="R409" s="35"/>
      <c r="AE409" s="35"/>
      <c r="AF409" s="35"/>
      <c r="AG409" s="35"/>
      <c r="AH409" s="35"/>
      <c r="AI409" s="35"/>
      <c r="AJ409" s="35"/>
      <c r="AK409" s="35"/>
      <c r="AL409" s="35"/>
      <c r="AM409" s="35"/>
      <c r="AN409" s="35"/>
      <c r="AO409" s="35"/>
      <c r="AP409" s="35"/>
      <c r="AQ409" s="35"/>
      <c r="AR409" s="35"/>
    </row>
    <row r="410" spans="2:44" ht="11.25" customHeight="1">
      <c r="B410" s="6" t="s">
        <v>23</v>
      </c>
      <c r="C410" s="19">
        <v>25000</v>
      </c>
      <c r="D410" s="19">
        <v>0</v>
      </c>
      <c r="E410" s="19">
        <v>25000</v>
      </c>
      <c r="F410" s="19">
        <v>269124.17882799997</v>
      </c>
      <c r="G410" s="19">
        <v>5927.3299790000001</v>
      </c>
      <c r="H410" s="19">
        <v>275051.50880699995</v>
      </c>
      <c r="I410" s="19">
        <v>0</v>
      </c>
      <c r="J410" s="19">
        <v>3468</v>
      </c>
      <c r="K410" s="19">
        <v>7</v>
      </c>
      <c r="L410" s="20">
        <v>124969.75004699999</v>
      </c>
      <c r="M410" s="20">
        <v>394533</v>
      </c>
      <c r="N410" s="20">
        <v>4.1042240000000003</v>
      </c>
      <c r="O410" s="20">
        <v>522981.85427100002</v>
      </c>
      <c r="P410" s="20">
        <v>207096.41159499995</v>
      </c>
      <c r="Q410" s="8"/>
      <c r="R410" s="35"/>
      <c r="AE410" s="35"/>
      <c r="AF410" s="35"/>
      <c r="AG410" s="35"/>
      <c r="AH410" s="35"/>
      <c r="AI410" s="35"/>
      <c r="AJ410" s="35"/>
      <c r="AK410" s="35"/>
      <c r="AL410" s="35"/>
      <c r="AM410" s="35"/>
      <c r="AN410" s="35"/>
      <c r="AO410" s="35"/>
      <c r="AP410" s="35"/>
      <c r="AQ410" s="35"/>
      <c r="AR410" s="35"/>
    </row>
    <row r="411" spans="2:44" ht="11.25" customHeight="1">
      <c r="B411" s="6" t="s">
        <v>31</v>
      </c>
      <c r="C411" s="19">
        <v>25000</v>
      </c>
      <c r="D411" s="19">
        <v>0</v>
      </c>
      <c r="E411" s="19">
        <v>25000</v>
      </c>
      <c r="F411" s="19">
        <v>265067.84603000002</v>
      </c>
      <c r="G411" s="19">
        <v>5969.5814879999998</v>
      </c>
      <c r="H411" s="19">
        <v>271037.42751800001</v>
      </c>
      <c r="I411" s="19">
        <v>0</v>
      </c>
      <c r="J411" s="19">
        <v>3840</v>
      </c>
      <c r="K411" s="19">
        <v>7</v>
      </c>
      <c r="L411" s="20">
        <v>126149.769839</v>
      </c>
      <c r="M411" s="20">
        <v>568146</v>
      </c>
      <c r="N411" s="20">
        <v>4.2901860000000003</v>
      </c>
      <c r="O411" s="20">
        <v>698147.06002500001</v>
      </c>
      <c r="P411" s="20">
        <v>210302.83955200005</v>
      </c>
      <c r="Q411" s="8"/>
      <c r="R411" s="35"/>
      <c r="AE411" s="35"/>
      <c r="AF411" s="35"/>
      <c r="AG411" s="35"/>
      <c r="AH411" s="35"/>
      <c r="AI411" s="35"/>
      <c r="AJ411" s="35"/>
      <c r="AK411" s="35"/>
      <c r="AL411" s="35"/>
      <c r="AM411" s="35"/>
      <c r="AN411" s="35"/>
      <c r="AO411" s="35"/>
      <c r="AP411" s="35"/>
      <c r="AQ411" s="35"/>
      <c r="AR411" s="35"/>
    </row>
    <row r="412" spans="2:44" ht="11.25" customHeight="1">
      <c r="B412" s="6" t="s">
        <v>32</v>
      </c>
      <c r="C412" s="19">
        <v>25000</v>
      </c>
      <c r="D412" s="19">
        <v>0</v>
      </c>
      <c r="E412" s="19">
        <v>25000</v>
      </c>
      <c r="F412" s="19">
        <v>269711.87341399997</v>
      </c>
      <c r="G412" s="19">
        <v>6007.8884269999999</v>
      </c>
      <c r="H412" s="19">
        <v>275719.761841</v>
      </c>
      <c r="I412" s="19">
        <v>0</v>
      </c>
      <c r="J412" s="19">
        <v>3435</v>
      </c>
      <c r="K412" s="19">
        <v>7</v>
      </c>
      <c r="L412" s="20">
        <v>137445.01174700001</v>
      </c>
      <c r="M412" s="20">
        <v>537891</v>
      </c>
      <c r="N412" s="20">
        <v>6.6862880000000002</v>
      </c>
      <c r="O412" s="20">
        <v>678784.69803500001</v>
      </c>
      <c r="P412" s="20">
        <v>228426.66073500004</v>
      </c>
      <c r="Q412" s="8"/>
      <c r="R412" s="35"/>
      <c r="AE412" s="35"/>
      <c r="AF412" s="35"/>
      <c r="AG412" s="35"/>
      <c r="AH412" s="35"/>
      <c r="AI412" s="35"/>
      <c r="AJ412" s="35"/>
      <c r="AK412" s="35"/>
      <c r="AL412" s="35"/>
      <c r="AM412" s="35"/>
      <c r="AN412" s="35"/>
      <c r="AO412" s="35"/>
      <c r="AP412" s="35"/>
      <c r="AQ412" s="35"/>
      <c r="AR412" s="35"/>
    </row>
    <row r="413" spans="2:44" ht="11.25" customHeight="1">
      <c r="B413" s="6" t="s">
        <v>26</v>
      </c>
      <c r="C413" s="19">
        <v>25000</v>
      </c>
      <c r="D413" s="19">
        <v>0</v>
      </c>
      <c r="E413" s="19">
        <v>25000</v>
      </c>
      <c r="F413" s="19">
        <v>279313.52413999999</v>
      </c>
      <c r="G413" s="19">
        <v>6036.8270810000004</v>
      </c>
      <c r="H413" s="19">
        <v>285350.35122100002</v>
      </c>
      <c r="I413" s="19">
        <v>0</v>
      </c>
      <c r="J413" s="19">
        <v>3398</v>
      </c>
      <c r="K413" s="19">
        <v>6</v>
      </c>
      <c r="L413" s="20">
        <v>134580.28742499999</v>
      </c>
      <c r="M413" s="20">
        <v>617844</v>
      </c>
      <c r="N413" s="20">
        <v>4.9768109999999997</v>
      </c>
      <c r="O413" s="20">
        <v>755833.26423600002</v>
      </c>
      <c r="P413" s="20">
        <v>226597.81366999994</v>
      </c>
      <c r="Q413" s="8"/>
      <c r="R413" s="35"/>
      <c r="AE413" s="35"/>
      <c r="AF413" s="35"/>
      <c r="AG413" s="35"/>
      <c r="AH413" s="35"/>
      <c r="AI413" s="35"/>
      <c r="AJ413" s="35"/>
      <c r="AK413" s="35"/>
      <c r="AL413" s="35"/>
      <c r="AM413" s="35"/>
      <c r="AN413" s="35"/>
      <c r="AO413" s="35"/>
      <c r="AP413" s="35"/>
      <c r="AQ413" s="35"/>
      <c r="AR413" s="35"/>
    </row>
    <row r="414" spans="2:44" ht="11.25" customHeight="1">
      <c r="B414" s="6" t="s">
        <v>27</v>
      </c>
      <c r="C414" s="19">
        <v>25000</v>
      </c>
      <c r="D414" s="19">
        <v>0</v>
      </c>
      <c r="E414" s="19">
        <v>25000</v>
      </c>
      <c r="F414" s="19">
        <v>277853.62116600003</v>
      </c>
      <c r="G414" s="19">
        <v>6066.1313300000002</v>
      </c>
      <c r="H414" s="19">
        <v>283919.75249600003</v>
      </c>
      <c r="I414" s="19">
        <v>0</v>
      </c>
      <c r="J414" s="19">
        <v>953</v>
      </c>
      <c r="K414" s="19">
        <v>1</v>
      </c>
      <c r="L414" s="20">
        <v>138356.752943</v>
      </c>
      <c r="M414" s="20">
        <v>535211</v>
      </c>
      <c r="N414" s="20">
        <v>3.6373380000000002</v>
      </c>
      <c r="O414" s="20">
        <v>674525.39028100006</v>
      </c>
      <c r="P414" s="20">
        <v>174914.8538269999</v>
      </c>
      <c r="Q414" s="8"/>
      <c r="R414" s="35"/>
      <c r="AE414" s="35"/>
      <c r="AF414" s="35"/>
      <c r="AG414" s="35"/>
      <c r="AH414" s="35"/>
      <c r="AI414" s="35"/>
      <c r="AJ414" s="35"/>
      <c r="AK414" s="35"/>
      <c r="AL414" s="35"/>
      <c r="AM414" s="35"/>
      <c r="AN414" s="35"/>
      <c r="AO414" s="35"/>
      <c r="AP414" s="35"/>
      <c r="AQ414" s="35"/>
      <c r="AR414" s="35"/>
    </row>
    <row r="415" spans="2:44" ht="11.25" customHeight="1">
      <c r="B415" s="6" t="s">
        <v>28</v>
      </c>
      <c r="C415" s="19">
        <v>25000</v>
      </c>
      <c r="D415" s="19">
        <v>0</v>
      </c>
      <c r="E415" s="19">
        <v>25000</v>
      </c>
      <c r="F415" s="19">
        <v>283258.41982700001</v>
      </c>
      <c r="G415" s="19">
        <v>6093.8902230000003</v>
      </c>
      <c r="H415" s="19">
        <v>289352.31005000003</v>
      </c>
      <c r="I415" s="19">
        <v>0</v>
      </c>
      <c r="J415" s="19">
        <v>936</v>
      </c>
      <c r="K415" s="19">
        <v>7</v>
      </c>
      <c r="L415" s="20">
        <v>136100.12158199999</v>
      </c>
      <c r="M415" s="20">
        <v>557147</v>
      </c>
      <c r="N415" s="20">
        <v>3.9490590000000001</v>
      </c>
      <c r="O415" s="20">
        <v>694194.07064100006</v>
      </c>
      <c r="P415" s="20">
        <v>200579.78631899995</v>
      </c>
      <c r="Q415" s="8"/>
      <c r="R415" s="35"/>
      <c r="AE415" s="35"/>
      <c r="AF415" s="35"/>
      <c r="AG415" s="35"/>
      <c r="AH415" s="35"/>
      <c r="AI415" s="35"/>
      <c r="AJ415" s="35"/>
      <c r="AK415" s="35"/>
      <c r="AL415" s="35"/>
      <c r="AM415" s="35"/>
      <c r="AN415" s="35"/>
      <c r="AO415" s="35"/>
      <c r="AP415" s="35"/>
      <c r="AQ415" s="35"/>
      <c r="AR415" s="35"/>
    </row>
    <row r="416" spans="2:44" ht="11.25" customHeight="1">
      <c r="B416" s="6" t="s">
        <v>29</v>
      </c>
      <c r="C416" s="19">
        <v>25000</v>
      </c>
      <c r="D416" s="19">
        <v>0</v>
      </c>
      <c r="E416" s="19">
        <v>25000</v>
      </c>
      <c r="F416" s="19">
        <v>278339.97352900001</v>
      </c>
      <c r="G416" s="19">
        <v>6124.5543470000002</v>
      </c>
      <c r="H416" s="19">
        <v>284464.52787600004</v>
      </c>
      <c r="I416" s="19">
        <v>0</v>
      </c>
      <c r="J416" s="19">
        <v>1056</v>
      </c>
      <c r="K416" s="19">
        <v>2</v>
      </c>
      <c r="L416" s="20">
        <v>135878.78503200001</v>
      </c>
      <c r="M416" s="20">
        <v>490494</v>
      </c>
      <c r="N416" s="20">
        <v>3.3298489999999998</v>
      </c>
      <c r="O416" s="20">
        <v>627434.11488100002</v>
      </c>
      <c r="P416" s="20">
        <v>203303.15333100001</v>
      </c>
      <c r="Q416" s="8"/>
      <c r="R416" s="35"/>
      <c r="AE416" s="35"/>
      <c r="AF416" s="35"/>
      <c r="AG416" s="35"/>
      <c r="AH416" s="35"/>
      <c r="AI416" s="35"/>
      <c r="AJ416" s="35"/>
      <c r="AK416" s="35"/>
      <c r="AL416" s="35"/>
      <c r="AM416" s="35"/>
      <c r="AN416" s="35"/>
      <c r="AO416" s="35"/>
      <c r="AP416" s="35"/>
      <c r="AQ416" s="35"/>
      <c r="AR416" s="35"/>
    </row>
    <row r="417" spans="2:44" ht="11.25" customHeight="1">
      <c r="B417" s="6" t="s">
        <v>30</v>
      </c>
      <c r="C417" s="19">
        <v>25000</v>
      </c>
      <c r="D417" s="19">
        <v>0</v>
      </c>
      <c r="E417" s="19">
        <v>25000</v>
      </c>
      <c r="F417" s="19">
        <v>287080.49608700001</v>
      </c>
      <c r="G417" s="19">
        <v>6152.8644180000001</v>
      </c>
      <c r="H417" s="19">
        <v>293233.36050499999</v>
      </c>
      <c r="I417" s="19">
        <v>0</v>
      </c>
      <c r="J417" s="19">
        <v>1797</v>
      </c>
      <c r="K417" s="19">
        <v>2</v>
      </c>
      <c r="L417" s="20">
        <v>146269.18510100001</v>
      </c>
      <c r="M417" s="20">
        <v>498543</v>
      </c>
      <c r="N417" s="20">
        <v>4.3831030000000002</v>
      </c>
      <c r="O417" s="20">
        <v>646615.56820400001</v>
      </c>
      <c r="P417" s="20">
        <v>176868.27142100001</v>
      </c>
      <c r="Q417" s="8"/>
      <c r="R417" s="35"/>
      <c r="AE417" s="35"/>
      <c r="AF417" s="35"/>
      <c r="AG417" s="35"/>
      <c r="AH417" s="35"/>
      <c r="AI417" s="35"/>
      <c r="AJ417" s="35"/>
      <c r="AK417" s="35"/>
      <c r="AL417" s="35"/>
      <c r="AM417" s="35"/>
      <c r="AN417" s="35"/>
      <c r="AO417" s="35"/>
      <c r="AP417" s="35"/>
      <c r="AQ417" s="35"/>
      <c r="AR417" s="35"/>
    </row>
    <row r="418" spans="2:44" ht="11.25" customHeight="1">
      <c r="B418" s="6" t="s">
        <v>57</v>
      </c>
      <c r="C418" s="19">
        <v>25000</v>
      </c>
      <c r="D418" s="19">
        <v>0</v>
      </c>
      <c r="E418" s="19">
        <v>25000</v>
      </c>
      <c r="F418" s="19">
        <v>284673.31288699998</v>
      </c>
      <c r="G418" s="19">
        <v>6227.7982689999999</v>
      </c>
      <c r="H418" s="19">
        <v>290901.111156</v>
      </c>
      <c r="I418" s="19">
        <v>0</v>
      </c>
      <c r="J418" s="19">
        <v>965</v>
      </c>
      <c r="K418" s="19">
        <v>2</v>
      </c>
      <c r="L418" s="20">
        <v>143995.77031600001</v>
      </c>
      <c r="M418" s="20">
        <v>513532</v>
      </c>
      <c r="N418" s="20">
        <v>2.7887179999999998</v>
      </c>
      <c r="O418" s="20">
        <v>658497.55903400003</v>
      </c>
      <c r="P418" s="20">
        <v>198946.9123539998</v>
      </c>
      <c r="Q418" s="8"/>
      <c r="R418" s="35"/>
      <c r="AE418" s="35"/>
      <c r="AF418" s="35"/>
      <c r="AG418" s="35"/>
      <c r="AH418" s="35"/>
      <c r="AI418" s="35"/>
      <c r="AJ418" s="35"/>
      <c r="AK418" s="35"/>
      <c r="AL418" s="35"/>
      <c r="AM418" s="35"/>
      <c r="AN418" s="35"/>
      <c r="AO418" s="35"/>
      <c r="AP418" s="35"/>
      <c r="AQ418" s="35"/>
      <c r="AR418" s="35"/>
    </row>
    <row r="419" spans="2:44" ht="11.25" customHeight="1">
      <c r="B419" s="6" t="s">
        <v>20</v>
      </c>
      <c r="C419" s="19">
        <v>25000</v>
      </c>
      <c r="D419" s="19">
        <v>0</v>
      </c>
      <c r="E419" s="19">
        <v>25000</v>
      </c>
      <c r="F419" s="19">
        <v>290452.44667899999</v>
      </c>
      <c r="G419" s="19">
        <v>6288.7006810000003</v>
      </c>
      <c r="H419" s="19">
        <v>296741.14736</v>
      </c>
      <c r="I419" s="19">
        <v>0</v>
      </c>
      <c r="J419" s="19">
        <v>957</v>
      </c>
      <c r="K419" s="19">
        <v>1</v>
      </c>
      <c r="L419" s="20">
        <v>142663.92921</v>
      </c>
      <c r="M419" s="20">
        <v>561022</v>
      </c>
      <c r="N419" s="20">
        <v>5.063733</v>
      </c>
      <c r="O419" s="20">
        <v>704648.99294299993</v>
      </c>
      <c r="P419" s="20">
        <v>219348.42124099995</v>
      </c>
      <c r="Q419" s="8"/>
      <c r="R419" s="35"/>
      <c r="AE419" s="35"/>
      <c r="AF419" s="35"/>
      <c r="AG419" s="35"/>
      <c r="AH419" s="35"/>
      <c r="AI419" s="35"/>
      <c r="AJ419" s="35"/>
      <c r="AK419" s="35"/>
      <c r="AL419" s="35"/>
      <c r="AM419" s="35"/>
      <c r="AN419" s="35"/>
      <c r="AO419" s="35"/>
      <c r="AP419" s="35"/>
      <c r="AQ419" s="35"/>
      <c r="AR419" s="35"/>
    </row>
    <row r="420" spans="2:44" ht="11.25" customHeight="1">
      <c r="B420" s="6" t="s">
        <v>21</v>
      </c>
      <c r="C420" s="19">
        <v>35000</v>
      </c>
      <c r="D420" s="19">
        <v>0</v>
      </c>
      <c r="E420" s="19">
        <v>35000</v>
      </c>
      <c r="F420" s="19">
        <v>308980.95560400002</v>
      </c>
      <c r="G420" s="19">
        <v>6382.5267560000002</v>
      </c>
      <c r="H420" s="19">
        <v>315363.48236000002</v>
      </c>
      <c r="I420" s="19">
        <v>0</v>
      </c>
      <c r="J420" s="19">
        <v>964</v>
      </c>
      <c r="K420" s="19">
        <v>1</v>
      </c>
      <c r="L420" s="20">
        <v>155781.77706699999</v>
      </c>
      <c r="M420" s="20">
        <v>534854</v>
      </c>
      <c r="N420" s="20">
        <v>4.5826989999999999</v>
      </c>
      <c r="O420" s="20">
        <v>691605.35976600007</v>
      </c>
      <c r="P420" s="20">
        <v>219941.44665699999</v>
      </c>
      <c r="Q420" s="8"/>
      <c r="R420" s="35"/>
      <c r="AE420" s="35"/>
      <c r="AF420" s="35"/>
      <c r="AG420" s="35"/>
      <c r="AH420" s="35"/>
      <c r="AI420" s="35"/>
      <c r="AJ420" s="35"/>
      <c r="AK420" s="35"/>
      <c r="AL420" s="35"/>
      <c r="AM420" s="35"/>
      <c r="AN420" s="35"/>
      <c r="AO420" s="35"/>
      <c r="AP420" s="35"/>
      <c r="AQ420" s="35"/>
      <c r="AR420" s="35"/>
    </row>
    <row r="421" spans="2:44" ht="11.25" customHeight="1">
      <c r="B421" s="6" t="s">
        <v>22</v>
      </c>
      <c r="C421" s="19">
        <v>35000</v>
      </c>
      <c r="D421" s="19">
        <v>0</v>
      </c>
      <c r="E421" s="19">
        <v>35000</v>
      </c>
      <c r="F421" s="19">
        <v>303090.87658699998</v>
      </c>
      <c r="G421" s="19">
        <v>6438.4578080000001</v>
      </c>
      <c r="H421" s="19">
        <v>309529.33439499995</v>
      </c>
      <c r="I421" s="19">
        <v>0</v>
      </c>
      <c r="J421" s="19">
        <v>964</v>
      </c>
      <c r="K421" s="19">
        <v>446</v>
      </c>
      <c r="L421" s="20">
        <v>139331.457884</v>
      </c>
      <c r="M421" s="20">
        <v>650952</v>
      </c>
      <c r="N421" s="20">
        <v>3.3919229999999998</v>
      </c>
      <c r="O421" s="20">
        <v>791696.84980700002</v>
      </c>
      <c r="P421" s="20">
        <v>227033.67096600006</v>
      </c>
      <c r="Q421" s="8"/>
      <c r="R421" s="35"/>
      <c r="AE421" s="35"/>
      <c r="AF421" s="35"/>
      <c r="AG421" s="35"/>
      <c r="AH421" s="35"/>
      <c r="AI421" s="35"/>
      <c r="AJ421" s="35"/>
      <c r="AK421" s="35"/>
      <c r="AL421" s="35"/>
      <c r="AM421" s="35"/>
      <c r="AN421" s="35"/>
      <c r="AO421" s="35"/>
      <c r="AP421" s="35"/>
      <c r="AQ421" s="35"/>
      <c r="AR421" s="35"/>
    </row>
    <row r="422" spans="2:44" ht="11.25" customHeight="1">
      <c r="B422" s="6" t="s">
        <v>23</v>
      </c>
      <c r="C422" s="19">
        <v>35000</v>
      </c>
      <c r="D422" s="19">
        <v>0</v>
      </c>
      <c r="E422" s="19">
        <v>35000</v>
      </c>
      <c r="F422" s="19">
        <v>294271.12030800001</v>
      </c>
      <c r="G422" s="19">
        <v>6495.5508339999997</v>
      </c>
      <c r="H422" s="19">
        <v>300766.67114200001</v>
      </c>
      <c r="I422" s="19">
        <v>0</v>
      </c>
      <c r="J422" s="19">
        <v>925</v>
      </c>
      <c r="K422" s="19">
        <v>4</v>
      </c>
      <c r="L422" s="20">
        <v>148708.93322100001</v>
      </c>
      <c r="M422" s="20">
        <v>584510</v>
      </c>
      <c r="N422" s="20">
        <v>3.0865200000000002</v>
      </c>
      <c r="O422" s="20">
        <v>734151.01974100003</v>
      </c>
      <c r="P422" s="20">
        <v>228496.59349300002</v>
      </c>
      <c r="Q422" s="8"/>
      <c r="R422" s="35"/>
      <c r="AE422" s="35"/>
      <c r="AF422" s="35"/>
      <c r="AG422" s="35"/>
      <c r="AH422" s="35"/>
      <c r="AI422" s="35"/>
      <c r="AJ422" s="35"/>
      <c r="AK422" s="35"/>
      <c r="AL422" s="35"/>
      <c r="AM422" s="35"/>
      <c r="AN422" s="35"/>
      <c r="AO422" s="35"/>
      <c r="AP422" s="35"/>
      <c r="AQ422" s="35"/>
      <c r="AR422" s="35"/>
    </row>
    <row r="423" spans="2:44" ht="11.25" customHeight="1">
      <c r="B423" s="6" t="s">
        <v>31</v>
      </c>
      <c r="C423" s="19">
        <v>35000</v>
      </c>
      <c r="D423" s="19">
        <v>0</v>
      </c>
      <c r="E423" s="19">
        <v>35000</v>
      </c>
      <c r="F423" s="19">
        <v>290775.76378899999</v>
      </c>
      <c r="G423" s="19">
        <v>6547.7658760000004</v>
      </c>
      <c r="H423" s="19">
        <v>297323.52966499998</v>
      </c>
      <c r="I423" s="19">
        <v>0</v>
      </c>
      <c r="J423" s="19">
        <v>859</v>
      </c>
      <c r="K423" s="19">
        <v>4</v>
      </c>
      <c r="L423" s="20">
        <v>160198.88957299999</v>
      </c>
      <c r="M423" s="20">
        <v>697716</v>
      </c>
      <c r="N423" s="20">
        <v>3.3008769999999998</v>
      </c>
      <c r="O423" s="20">
        <v>858781.19044999999</v>
      </c>
      <c r="P423" s="20">
        <v>201183.76283700007</v>
      </c>
      <c r="Q423" s="8"/>
      <c r="R423" s="35"/>
      <c r="AE423" s="35"/>
      <c r="AF423" s="35"/>
      <c r="AG423" s="35"/>
      <c r="AH423" s="35"/>
      <c r="AI423" s="35"/>
      <c r="AJ423" s="35"/>
      <c r="AK423" s="35"/>
      <c r="AL423" s="35"/>
      <c r="AM423" s="35"/>
      <c r="AN423" s="35"/>
      <c r="AO423" s="35"/>
      <c r="AP423" s="35"/>
      <c r="AQ423" s="35"/>
      <c r="AR423" s="35"/>
    </row>
    <row r="424" spans="2:44" ht="11.25" customHeight="1">
      <c r="B424" s="6" t="s">
        <v>32</v>
      </c>
      <c r="C424" s="19">
        <v>35000</v>
      </c>
      <c r="D424" s="19">
        <v>0</v>
      </c>
      <c r="E424" s="19">
        <v>35000</v>
      </c>
      <c r="F424" s="19">
        <v>296487.76985899999</v>
      </c>
      <c r="G424" s="19">
        <v>6607.1505939999997</v>
      </c>
      <c r="H424" s="19">
        <v>303094.920453</v>
      </c>
      <c r="I424" s="19">
        <v>0</v>
      </c>
      <c r="J424" s="19">
        <v>783</v>
      </c>
      <c r="K424" s="19">
        <v>4</v>
      </c>
      <c r="L424" s="20">
        <v>160313.86603</v>
      </c>
      <c r="M424" s="20">
        <v>739136</v>
      </c>
      <c r="N424" s="20">
        <v>2.9682309999999998</v>
      </c>
      <c r="O424" s="20">
        <v>900239.83426100004</v>
      </c>
      <c r="P424" s="20">
        <v>249520.40078500018</v>
      </c>
      <c r="Q424" s="8"/>
      <c r="R424" s="35"/>
      <c r="AE424" s="35"/>
      <c r="AF424" s="35"/>
      <c r="AG424" s="35"/>
      <c r="AH424" s="35"/>
      <c r="AI424" s="35"/>
      <c r="AJ424" s="35"/>
      <c r="AK424" s="35"/>
      <c r="AL424" s="35"/>
      <c r="AM424" s="35"/>
      <c r="AN424" s="35"/>
      <c r="AO424" s="35"/>
      <c r="AP424" s="35"/>
      <c r="AQ424" s="35"/>
      <c r="AR424" s="35"/>
    </row>
    <row r="425" spans="2:44" ht="11.25" customHeight="1">
      <c r="B425" s="6" t="s">
        <v>26</v>
      </c>
      <c r="C425" s="19">
        <v>35000</v>
      </c>
      <c r="D425" s="19">
        <v>0</v>
      </c>
      <c r="E425" s="19">
        <v>35000</v>
      </c>
      <c r="F425" s="19">
        <v>303710.62931500003</v>
      </c>
      <c r="G425" s="19">
        <v>6676.4000729999998</v>
      </c>
      <c r="H425" s="19">
        <v>310387.02938800002</v>
      </c>
      <c r="I425" s="19">
        <v>0</v>
      </c>
      <c r="J425" s="19">
        <v>740</v>
      </c>
      <c r="K425" s="19">
        <v>3</v>
      </c>
      <c r="L425" s="20">
        <v>162559.915313</v>
      </c>
      <c r="M425" s="20">
        <v>718799</v>
      </c>
      <c r="N425" s="20">
        <v>3.7269009999999998</v>
      </c>
      <c r="O425" s="20">
        <v>882105.64221399999</v>
      </c>
      <c r="P425" s="20">
        <v>219052.42257099994</v>
      </c>
      <c r="Q425" s="8"/>
      <c r="R425" s="35"/>
      <c r="AE425" s="35"/>
      <c r="AF425" s="35"/>
      <c r="AG425" s="35"/>
      <c r="AH425" s="35"/>
      <c r="AI425" s="35"/>
      <c r="AJ425" s="35"/>
      <c r="AK425" s="35"/>
      <c r="AL425" s="35"/>
      <c r="AM425" s="35"/>
      <c r="AN425" s="35"/>
      <c r="AO425" s="35"/>
      <c r="AP425" s="35"/>
      <c r="AQ425" s="35"/>
      <c r="AR425" s="35"/>
    </row>
    <row r="426" spans="2:44" ht="11.25" customHeight="1">
      <c r="B426" s="6" t="s">
        <v>27</v>
      </c>
      <c r="C426" s="19">
        <v>35000</v>
      </c>
      <c r="D426" s="19">
        <v>0</v>
      </c>
      <c r="E426" s="19">
        <v>35000</v>
      </c>
      <c r="F426" s="19">
        <v>300217.15140269999</v>
      </c>
      <c r="G426" s="19">
        <v>6743.8015936299998</v>
      </c>
      <c r="H426" s="19">
        <v>306960.95299632999</v>
      </c>
      <c r="I426" s="19">
        <v>0</v>
      </c>
      <c r="J426" s="19">
        <v>689</v>
      </c>
      <c r="K426" s="19">
        <v>4</v>
      </c>
      <c r="L426" s="20">
        <v>166177.134452</v>
      </c>
      <c r="M426" s="20">
        <v>711287</v>
      </c>
      <c r="N426" s="20">
        <v>5.0981459999999998</v>
      </c>
      <c r="O426" s="20">
        <v>878162.23259799997</v>
      </c>
      <c r="P426" s="20">
        <v>214164.69103366998</v>
      </c>
      <c r="Q426" s="8"/>
      <c r="R426" s="35"/>
      <c r="AE426" s="35"/>
      <c r="AF426" s="35"/>
      <c r="AG426" s="35"/>
      <c r="AH426" s="35"/>
      <c r="AI426" s="35"/>
      <c r="AJ426" s="35"/>
      <c r="AK426" s="35"/>
      <c r="AL426" s="35"/>
      <c r="AM426" s="35"/>
      <c r="AN426" s="35"/>
      <c r="AO426" s="35"/>
      <c r="AP426" s="35"/>
      <c r="AQ426" s="35"/>
      <c r="AR426" s="35"/>
    </row>
    <row r="427" spans="2:44" ht="11.25" customHeight="1">
      <c r="B427" s="6" t="s">
        <v>28</v>
      </c>
      <c r="C427" s="19">
        <v>35000</v>
      </c>
      <c r="D427" s="19">
        <v>0</v>
      </c>
      <c r="E427" s="19">
        <v>35000</v>
      </c>
      <c r="F427" s="19">
        <v>299261.325679</v>
      </c>
      <c r="G427" s="19">
        <v>6797.6853430000001</v>
      </c>
      <c r="H427" s="19">
        <v>306059.01102199999</v>
      </c>
      <c r="I427" s="19">
        <v>0</v>
      </c>
      <c r="J427" s="19">
        <v>650</v>
      </c>
      <c r="K427" s="19">
        <v>4</v>
      </c>
      <c r="L427" s="20">
        <v>165053.446249</v>
      </c>
      <c r="M427" s="20">
        <v>624335</v>
      </c>
      <c r="N427" s="20">
        <v>3.1818330000000001</v>
      </c>
      <c r="O427" s="20">
        <v>790045.62808200007</v>
      </c>
      <c r="P427" s="20">
        <v>208400.96722600004</v>
      </c>
      <c r="Q427" s="8"/>
      <c r="R427" s="35"/>
      <c r="AE427" s="35"/>
      <c r="AF427" s="35"/>
      <c r="AG427" s="35"/>
      <c r="AH427" s="35"/>
      <c r="AI427" s="35"/>
      <c r="AJ427" s="35"/>
      <c r="AK427" s="35"/>
      <c r="AL427" s="35"/>
      <c r="AM427" s="35"/>
      <c r="AN427" s="35"/>
      <c r="AO427" s="35"/>
      <c r="AP427" s="35"/>
      <c r="AQ427" s="35"/>
      <c r="AR427" s="35"/>
    </row>
    <row r="428" spans="2:44" ht="11.25" customHeight="1">
      <c r="B428" s="6" t="s">
        <v>29</v>
      </c>
      <c r="C428" s="19">
        <v>35000</v>
      </c>
      <c r="D428" s="19">
        <v>0</v>
      </c>
      <c r="E428" s="19">
        <v>35000</v>
      </c>
      <c r="F428" s="19">
        <v>297886.97428700002</v>
      </c>
      <c r="G428" s="19">
        <v>6852.4071759999997</v>
      </c>
      <c r="H428" s="19">
        <v>304739.38146300003</v>
      </c>
      <c r="I428" s="19">
        <v>0</v>
      </c>
      <c r="J428" s="19">
        <v>749</v>
      </c>
      <c r="K428" s="19">
        <v>4</v>
      </c>
      <c r="L428" s="20">
        <v>172147</v>
      </c>
      <c r="M428" s="20">
        <v>582407</v>
      </c>
      <c r="N428" s="20">
        <v>3.778994</v>
      </c>
      <c r="O428" s="20">
        <v>755310.77899400005</v>
      </c>
      <c r="P428" s="20">
        <v>206543.29087099992</v>
      </c>
      <c r="Q428" s="8"/>
      <c r="R428" s="35"/>
      <c r="AE428" s="35"/>
      <c r="AF428" s="35"/>
      <c r="AG428" s="35"/>
      <c r="AH428" s="35"/>
      <c r="AI428" s="35"/>
      <c r="AJ428" s="35"/>
      <c r="AK428" s="35"/>
      <c r="AL428" s="35"/>
      <c r="AM428" s="35"/>
      <c r="AN428" s="35"/>
      <c r="AO428" s="35"/>
      <c r="AP428" s="35"/>
      <c r="AQ428" s="35"/>
      <c r="AR428" s="35"/>
    </row>
    <row r="429" spans="2:44" ht="11.25" customHeight="1">
      <c r="B429" s="6" t="s">
        <v>30</v>
      </c>
      <c r="C429" s="19">
        <v>35000</v>
      </c>
      <c r="D429" s="19">
        <v>0</v>
      </c>
      <c r="E429" s="19">
        <v>35000</v>
      </c>
      <c r="F429" s="19">
        <v>311151.60738469998</v>
      </c>
      <c r="G429" s="19">
        <v>6908.5341129999997</v>
      </c>
      <c r="H429" s="19">
        <v>318060.14149769995</v>
      </c>
      <c r="I429" s="19">
        <v>0</v>
      </c>
      <c r="J429" s="19">
        <v>686</v>
      </c>
      <c r="K429" s="19">
        <v>14</v>
      </c>
      <c r="L429" s="20">
        <v>166288.377889</v>
      </c>
      <c r="M429" s="20">
        <v>569454</v>
      </c>
      <c r="N429" s="20">
        <v>4.2530429999999999</v>
      </c>
      <c r="O429" s="20">
        <v>736446.630932</v>
      </c>
      <c r="P429" s="20">
        <v>194941.13813029998</v>
      </c>
      <c r="Q429" s="8"/>
      <c r="R429" s="35"/>
      <c r="AE429" s="35"/>
      <c r="AF429" s="35"/>
      <c r="AG429" s="35"/>
      <c r="AH429" s="35"/>
      <c r="AI429" s="35"/>
      <c r="AJ429" s="35"/>
      <c r="AK429" s="35"/>
      <c r="AL429" s="35"/>
      <c r="AM429" s="35"/>
      <c r="AN429" s="35"/>
      <c r="AO429" s="35"/>
      <c r="AP429" s="35"/>
      <c r="AQ429" s="35"/>
      <c r="AR429" s="35"/>
    </row>
    <row r="430" spans="2:44" ht="11.25" customHeight="1">
      <c r="B430" s="6" t="s">
        <v>58</v>
      </c>
      <c r="C430" s="19">
        <v>35000</v>
      </c>
      <c r="D430" s="19">
        <v>0</v>
      </c>
      <c r="E430" s="19">
        <v>35000</v>
      </c>
      <c r="F430" s="19">
        <v>302430.17126600002</v>
      </c>
      <c r="G430" s="19">
        <v>6947.4625910000004</v>
      </c>
      <c r="H430" s="19">
        <v>309377.63385700004</v>
      </c>
      <c r="I430" s="19">
        <v>0</v>
      </c>
      <c r="J430" s="19">
        <v>710.32850499999995</v>
      </c>
      <c r="K430" s="19">
        <v>13.339</v>
      </c>
      <c r="L430" s="20">
        <v>174705.02283199999</v>
      </c>
      <c r="M430" s="20">
        <v>567986.47889600007</v>
      </c>
      <c r="N430" s="20">
        <v>6.0611410000000001</v>
      </c>
      <c r="O430" s="20">
        <v>743421.23037400004</v>
      </c>
      <c r="P430" s="20">
        <v>214159.74644100002</v>
      </c>
      <c r="Q430" s="8"/>
      <c r="R430" s="35"/>
      <c r="AE430" s="35"/>
      <c r="AF430" s="35"/>
      <c r="AG430" s="35"/>
      <c r="AH430" s="35"/>
      <c r="AI430" s="35"/>
      <c r="AJ430" s="35"/>
      <c r="AK430" s="35"/>
      <c r="AL430" s="35"/>
      <c r="AM430" s="35"/>
      <c r="AN430" s="35"/>
      <c r="AO430" s="35"/>
      <c r="AP430" s="35"/>
      <c r="AQ430" s="35"/>
      <c r="AR430" s="35"/>
    </row>
    <row r="431" spans="2:44" ht="11.25" customHeight="1">
      <c r="B431" s="6" t="s">
        <v>20</v>
      </c>
      <c r="C431" s="19">
        <v>35000</v>
      </c>
      <c r="D431" s="19">
        <v>0</v>
      </c>
      <c r="E431" s="19">
        <v>35000</v>
      </c>
      <c r="F431" s="19">
        <v>305020.10861599998</v>
      </c>
      <c r="G431" s="19">
        <v>6987.5780320000003</v>
      </c>
      <c r="H431" s="19">
        <v>312007.68664799997</v>
      </c>
      <c r="I431" s="19">
        <v>0</v>
      </c>
      <c r="J431" s="19">
        <v>640.95721399999991</v>
      </c>
      <c r="K431" s="19">
        <v>13.705</v>
      </c>
      <c r="L431" s="20">
        <v>174706.83199999999</v>
      </c>
      <c r="M431" s="20">
        <v>585732.93526599999</v>
      </c>
      <c r="N431" s="20">
        <v>3.8717999999999999</v>
      </c>
      <c r="O431" s="20">
        <v>761098.3012799999</v>
      </c>
      <c r="P431" s="20">
        <v>185421.26345400012</v>
      </c>
      <c r="Q431" s="8"/>
      <c r="R431" s="35"/>
      <c r="AE431" s="35"/>
      <c r="AF431" s="35"/>
      <c r="AG431" s="35"/>
      <c r="AH431" s="35"/>
      <c r="AI431" s="35"/>
      <c r="AJ431" s="35"/>
      <c r="AK431" s="35"/>
      <c r="AL431" s="35"/>
      <c r="AM431" s="35"/>
      <c r="AN431" s="35"/>
      <c r="AO431" s="35"/>
      <c r="AP431" s="35"/>
      <c r="AQ431" s="35"/>
      <c r="AR431" s="35"/>
    </row>
    <row r="432" spans="2:44" ht="11.25" customHeight="1">
      <c r="B432" s="6" t="s">
        <v>21</v>
      </c>
      <c r="C432" s="19">
        <v>35000</v>
      </c>
      <c r="D432" s="19">
        <v>0</v>
      </c>
      <c r="E432" s="19">
        <v>35000</v>
      </c>
      <c r="F432" s="19">
        <v>325213.83952899999</v>
      </c>
      <c r="G432" s="19">
        <v>7047.1556520000004</v>
      </c>
      <c r="H432" s="19">
        <v>332260.99518099998</v>
      </c>
      <c r="I432" s="19">
        <v>0</v>
      </c>
      <c r="J432" s="19">
        <v>575.77252799999997</v>
      </c>
      <c r="K432" s="19">
        <v>1.5089999999999999</v>
      </c>
      <c r="L432" s="20">
        <v>180133.40664500001</v>
      </c>
      <c r="M432" s="20">
        <v>550946.81404110324</v>
      </c>
      <c r="N432" s="20">
        <v>3.9024909999999999</v>
      </c>
      <c r="O432" s="20">
        <v>731661.40470510325</v>
      </c>
      <c r="P432" s="20">
        <v>181486.47860189679</v>
      </c>
      <c r="Q432" s="8"/>
      <c r="R432" s="35"/>
      <c r="AE432" s="35"/>
      <c r="AF432" s="35"/>
      <c r="AG432" s="35"/>
      <c r="AH432" s="35"/>
      <c r="AI432" s="35"/>
      <c r="AJ432" s="35"/>
      <c r="AK432" s="35"/>
      <c r="AL432" s="35"/>
      <c r="AM432" s="35"/>
      <c r="AN432" s="35"/>
      <c r="AO432" s="35"/>
      <c r="AP432" s="35"/>
      <c r="AQ432" s="35"/>
      <c r="AR432" s="35"/>
    </row>
    <row r="433" spans="2:44" ht="11.25" customHeight="1">
      <c r="B433" s="6" t="s">
        <v>22</v>
      </c>
      <c r="C433" s="19">
        <v>35000</v>
      </c>
      <c r="D433" s="19">
        <v>0</v>
      </c>
      <c r="E433" s="19">
        <v>35000</v>
      </c>
      <c r="F433" s="19">
        <v>321375.45604899997</v>
      </c>
      <c r="G433" s="19">
        <v>7087.8853559999998</v>
      </c>
      <c r="H433" s="19">
        <v>328463.34140499996</v>
      </c>
      <c r="I433" s="19">
        <v>0</v>
      </c>
      <c r="J433" s="19">
        <v>484.53835500000002</v>
      </c>
      <c r="K433" s="19">
        <v>2.613</v>
      </c>
      <c r="L433" s="20">
        <v>171821.68471599999</v>
      </c>
      <c r="M433" s="20">
        <v>583727.26172600011</v>
      </c>
      <c r="N433" s="20">
        <v>4.4004630000000002</v>
      </c>
      <c r="O433" s="20">
        <v>756040.49826000014</v>
      </c>
      <c r="P433" s="20">
        <v>155306.45473799994</v>
      </c>
      <c r="Q433" s="8"/>
      <c r="R433" s="35"/>
      <c r="AE433" s="35"/>
      <c r="AF433" s="35"/>
      <c r="AG433" s="35"/>
      <c r="AH433" s="35"/>
      <c r="AI433" s="35"/>
      <c r="AJ433" s="35"/>
      <c r="AK433" s="35"/>
      <c r="AL433" s="35"/>
      <c r="AM433" s="35"/>
      <c r="AN433" s="35"/>
      <c r="AO433" s="35"/>
      <c r="AP433" s="35"/>
      <c r="AQ433" s="35"/>
      <c r="AR433" s="35"/>
    </row>
    <row r="434" spans="2:44" ht="11.25" customHeight="1">
      <c r="B434" s="6" t="s">
        <v>23</v>
      </c>
      <c r="C434" s="19">
        <v>35000</v>
      </c>
      <c r="D434" s="19">
        <v>0</v>
      </c>
      <c r="E434" s="19">
        <v>35000</v>
      </c>
      <c r="F434" s="19">
        <v>311334.77883199998</v>
      </c>
      <c r="G434" s="19">
        <v>7110.0988550000002</v>
      </c>
      <c r="H434" s="19">
        <v>318444.87768699997</v>
      </c>
      <c r="I434" s="19">
        <v>0</v>
      </c>
      <c r="J434" s="19">
        <v>444.02657899999997</v>
      </c>
      <c r="K434" s="19">
        <v>2.504</v>
      </c>
      <c r="L434" s="20">
        <v>188763.92140200001</v>
      </c>
      <c r="M434" s="20">
        <v>556757.63787400001</v>
      </c>
      <c r="N434" s="20">
        <v>3.143961</v>
      </c>
      <c r="O434" s="20">
        <v>745971.23381600005</v>
      </c>
      <c r="P434" s="20">
        <v>126486.40341999999</v>
      </c>
      <c r="Q434" s="8"/>
      <c r="R434" s="35"/>
      <c r="AE434" s="35"/>
      <c r="AF434" s="35"/>
      <c r="AG434" s="35"/>
      <c r="AH434" s="35"/>
      <c r="AI434" s="35"/>
      <c r="AJ434" s="35"/>
      <c r="AK434" s="35"/>
      <c r="AL434" s="35"/>
      <c r="AM434" s="35"/>
      <c r="AN434" s="35"/>
      <c r="AO434" s="35"/>
      <c r="AP434" s="35"/>
      <c r="AQ434" s="35"/>
      <c r="AR434" s="35"/>
    </row>
    <row r="435" spans="2:44" ht="11.25" customHeight="1">
      <c r="B435" s="6" t="s">
        <v>31</v>
      </c>
      <c r="C435" s="19">
        <v>35000</v>
      </c>
      <c r="D435" s="19">
        <v>0</v>
      </c>
      <c r="E435" s="19">
        <v>35000</v>
      </c>
      <c r="F435" s="19">
        <v>305885.84113070002</v>
      </c>
      <c r="G435" s="19">
        <v>7138.2593622200002</v>
      </c>
      <c r="H435" s="19">
        <v>313024.10049292003</v>
      </c>
      <c r="I435" s="19">
        <v>0</v>
      </c>
      <c r="J435" s="19">
        <v>467.709701</v>
      </c>
      <c r="K435" s="19">
        <v>2.6819999999999999</v>
      </c>
      <c r="L435" s="20">
        <v>187274.43784299999</v>
      </c>
      <c r="M435" s="20">
        <v>554677.04799673264</v>
      </c>
      <c r="N435" s="20">
        <v>5.4538729999999997</v>
      </c>
      <c r="O435" s="20">
        <v>742427.33141373261</v>
      </c>
      <c r="P435" s="20">
        <v>96586.27115934738</v>
      </c>
      <c r="Q435" s="8"/>
      <c r="R435" s="35"/>
      <c r="AE435" s="35"/>
      <c r="AF435" s="35"/>
      <c r="AG435" s="35"/>
      <c r="AH435" s="35"/>
      <c r="AI435" s="35"/>
      <c r="AJ435" s="35"/>
      <c r="AK435" s="35"/>
      <c r="AL435" s="35"/>
      <c r="AM435" s="35"/>
      <c r="AN435" s="35"/>
      <c r="AO435" s="35"/>
      <c r="AP435" s="35"/>
      <c r="AQ435" s="35"/>
      <c r="AR435" s="35"/>
    </row>
    <row r="436" spans="2:44" ht="11.25" customHeight="1">
      <c r="B436" s="6" t="s">
        <v>32</v>
      </c>
      <c r="C436" s="19">
        <v>35000</v>
      </c>
      <c r="D436" s="19">
        <v>0</v>
      </c>
      <c r="E436" s="19">
        <v>35000</v>
      </c>
      <c r="F436" s="19">
        <v>309793.44437570003</v>
      </c>
      <c r="G436" s="19">
        <v>7172.1150903999996</v>
      </c>
      <c r="H436" s="19">
        <v>316965.55946610001</v>
      </c>
      <c r="I436" s="19">
        <v>0</v>
      </c>
      <c r="J436" s="19">
        <v>498.23826700000001</v>
      </c>
      <c r="K436" s="19">
        <v>9.8239999999999998</v>
      </c>
      <c r="L436" s="20">
        <v>139130.64932500001</v>
      </c>
      <c r="M436" s="20">
        <v>545477.07551700005</v>
      </c>
      <c r="N436" s="20">
        <v>3.5235829999999999</v>
      </c>
      <c r="O436" s="20">
        <v>685119.31069199997</v>
      </c>
      <c r="P436" s="20">
        <v>113082.20962990006</v>
      </c>
      <c r="Q436" s="8"/>
      <c r="R436" s="35"/>
      <c r="AE436" s="35"/>
      <c r="AF436" s="35"/>
      <c r="AG436" s="35"/>
      <c r="AH436" s="35"/>
      <c r="AI436" s="35"/>
      <c r="AJ436" s="35"/>
      <c r="AK436" s="35"/>
      <c r="AL436" s="35"/>
      <c r="AM436" s="35"/>
      <c r="AN436" s="35"/>
      <c r="AO436" s="35"/>
      <c r="AP436" s="35"/>
      <c r="AQ436" s="35"/>
      <c r="AR436" s="35"/>
    </row>
    <row r="437" spans="2:44" ht="11.25" customHeight="1">
      <c r="B437" s="6" t="s">
        <v>26</v>
      </c>
      <c r="C437" s="19">
        <v>35000</v>
      </c>
      <c r="D437" s="19">
        <v>0</v>
      </c>
      <c r="E437" s="19">
        <v>35000</v>
      </c>
      <c r="F437" s="19">
        <v>316414.4823107</v>
      </c>
      <c r="G437" s="19">
        <v>7207.5514372400003</v>
      </c>
      <c r="H437" s="19">
        <v>323622.03374793998</v>
      </c>
      <c r="I437" s="19">
        <v>0</v>
      </c>
      <c r="J437" s="19">
        <v>462.06784299999998</v>
      </c>
      <c r="K437" s="19">
        <v>0.97399999999999998</v>
      </c>
      <c r="L437" s="20">
        <v>142960.91039</v>
      </c>
      <c r="M437" s="20">
        <v>579766.26416000002</v>
      </c>
      <c r="N437" s="20">
        <v>3.5357050000000001</v>
      </c>
      <c r="O437" s="20">
        <v>723193.75209800003</v>
      </c>
      <c r="P437" s="20">
        <v>140422.42688206001</v>
      </c>
      <c r="Q437" s="8"/>
      <c r="R437" s="35"/>
      <c r="AE437" s="35"/>
      <c r="AF437" s="35"/>
      <c r="AG437" s="35"/>
      <c r="AH437" s="35"/>
      <c r="AI437" s="35"/>
      <c r="AJ437" s="35"/>
      <c r="AK437" s="35"/>
      <c r="AL437" s="35"/>
      <c r="AM437" s="35"/>
      <c r="AN437" s="35"/>
      <c r="AO437" s="35"/>
      <c r="AP437" s="35"/>
      <c r="AQ437" s="35"/>
      <c r="AR437" s="35"/>
    </row>
    <row r="438" spans="2:44" ht="11.25" customHeight="1">
      <c r="B438" s="6" t="s">
        <v>27</v>
      </c>
      <c r="C438" s="19">
        <v>35000</v>
      </c>
      <c r="D438" s="19">
        <v>0</v>
      </c>
      <c r="E438" s="19">
        <v>35000</v>
      </c>
      <c r="F438" s="19">
        <v>315648.87620270002</v>
      </c>
      <c r="G438" s="19">
        <v>7237.2123893400003</v>
      </c>
      <c r="H438" s="19">
        <v>322886.08859204</v>
      </c>
      <c r="I438" s="19">
        <v>0</v>
      </c>
      <c r="J438" s="19">
        <v>74.780996999999999</v>
      </c>
      <c r="K438" s="19">
        <v>15.471</v>
      </c>
      <c r="L438" s="20">
        <v>142841.13648799999</v>
      </c>
      <c r="M438" s="20">
        <v>527493.60344121198</v>
      </c>
      <c r="N438" s="20">
        <v>22.548400000000001</v>
      </c>
      <c r="O438" s="20">
        <v>670447.54032621195</v>
      </c>
      <c r="P438" s="20">
        <v>175581.34355474799</v>
      </c>
      <c r="Q438" s="8"/>
      <c r="R438" s="35"/>
      <c r="AE438" s="35"/>
      <c r="AF438" s="35"/>
      <c r="AG438" s="35"/>
      <c r="AH438" s="35"/>
      <c r="AI438" s="35"/>
      <c r="AJ438" s="35"/>
      <c r="AK438" s="35"/>
      <c r="AL438" s="35"/>
      <c r="AM438" s="35"/>
      <c r="AN438" s="35"/>
      <c r="AO438" s="35"/>
      <c r="AP438" s="35"/>
      <c r="AQ438" s="35"/>
      <c r="AR438" s="35"/>
    </row>
    <row r="439" spans="2:44" ht="11.25" customHeight="1">
      <c r="B439" s="6" t="s">
        <v>28</v>
      </c>
      <c r="C439" s="19">
        <v>35000</v>
      </c>
      <c r="D439" s="19">
        <v>0</v>
      </c>
      <c r="E439" s="19">
        <v>35000</v>
      </c>
      <c r="F439" s="19">
        <v>317802.39896870003</v>
      </c>
      <c r="G439" s="19">
        <v>7271.2449689300001</v>
      </c>
      <c r="H439" s="19">
        <v>325073.64393763006</v>
      </c>
      <c r="I439" s="19">
        <v>0</v>
      </c>
      <c r="J439" s="19">
        <v>51.15446</v>
      </c>
      <c r="K439" s="19">
        <v>1.42</v>
      </c>
      <c r="L439" s="20">
        <v>141776.57331000001</v>
      </c>
      <c r="M439" s="20">
        <v>578368.41634499992</v>
      </c>
      <c r="N439" s="20">
        <v>7.2647219999999999</v>
      </c>
      <c r="O439" s="20">
        <v>720204.82883699995</v>
      </c>
      <c r="P439" s="20">
        <v>188698.46544836985</v>
      </c>
      <c r="Q439" s="8"/>
      <c r="R439" s="35"/>
      <c r="AE439" s="35"/>
      <c r="AF439" s="35"/>
      <c r="AG439" s="35"/>
      <c r="AH439" s="35"/>
      <c r="AI439" s="35"/>
      <c r="AJ439" s="35"/>
      <c r="AK439" s="35"/>
      <c r="AL439" s="35"/>
      <c r="AM439" s="35"/>
      <c r="AN439" s="35"/>
      <c r="AO439" s="35"/>
      <c r="AP439" s="35"/>
      <c r="AQ439" s="35"/>
      <c r="AR439" s="35"/>
    </row>
    <row r="440" spans="2:44" ht="11.25" customHeight="1">
      <c r="B440" s="6" t="s">
        <v>29</v>
      </c>
      <c r="C440" s="19">
        <v>35000</v>
      </c>
      <c r="D440" s="19">
        <v>0</v>
      </c>
      <c r="E440" s="19">
        <v>35000</v>
      </c>
      <c r="F440" s="19">
        <v>316402.97842370003</v>
      </c>
      <c r="G440" s="19">
        <v>7325.18331339</v>
      </c>
      <c r="H440" s="19">
        <v>323728.16173709003</v>
      </c>
      <c r="I440" s="19">
        <v>0</v>
      </c>
      <c r="J440" s="19">
        <v>307.19152500000001</v>
      </c>
      <c r="K440" s="19">
        <v>0.995</v>
      </c>
      <c r="L440" s="20">
        <v>148268.100909</v>
      </c>
      <c r="M440" s="20">
        <v>514621.283971</v>
      </c>
      <c r="N440" s="20">
        <v>3.7819259999999999</v>
      </c>
      <c r="O440" s="20">
        <v>663201.35333100008</v>
      </c>
      <c r="P440" s="20">
        <v>161709.34873390989</v>
      </c>
      <c r="Q440" s="8"/>
      <c r="R440" s="35"/>
      <c r="AE440" s="35"/>
      <c r="AF440" s="35"/>
      <c r="AG440" s="35"/>
      <c r="AH440" s="35"/>
      <c r="AI440" s="35"/>
      <c r="AJ440" s="35"/>
      <c r="AK440" s="35"/>
      <c r="AL440" s="35"/>
      <c r="AM440" s="35"/>
      <c r="AN440" s="35"/>
      <c r="AO440" s="35"/>
      <c r="AP440" s="35"/>
      <c r="AQ440" s="35"/>
      <c r="AR440" s="35"/>
    </row>
    <row r="441" spans="2:44" ht="11.25" customHeight="1">
      <c r="B441" s="6" t="s">
        <v>30</v>
      </c>
      <c r="C441" s="19">
        <v>35000</v>
      </c>
      <c r="D441" s="19">
        <v>0</v>
      </c>
      <c r="E441" s="19">
        <v>35000</v>
      </c>
      <c r="F441" s="19">
        <v>332382.00575170002</v>
      </c>
      <c r="G441" s="19">
        <v>7388.9747187700004</v>
      </c>
      <c r="H441" s="19">
        <v>339770.98047047004</v>
      </c>
      <c r="I441" s="19">
        <v>0</v>
      </c>
      <c r="J441" s="19">
        <v>411.491083</v>
      </c>
      <c r="K441" s="19">
        <v>4.7393000000000001</v>
      </c>
      <c r="L441" s="20">
        <v>148809.89315799999</v>
      </c>
      <c r="M441" s="20">
        <v>529238.28908129968</v>
      </c>
      <c r="N441" s="20">
        <v>4.9749249999999998</v>
      </c>
      <c r="O441" s="20">
        <v>678469.38754729962</v>
      </c>
      <c r="P441" s="20">
        <v>192767.1584992304</v>
      </c>
      <c r="Q441" s="8"/>
      <c r="R441" s="35"/>
      <c r="AE441" s="35"/>
      <c r="AF441" s="35"/>
      <c r="AG441" s="35"/>
      <c r="AH441" s="35"/>
      <c r="AI441" s="35"/>
      <c r="AJ441" s="35"/>
      <c r="AK441" s="35"/>
      <c r="AL441" s="35"/>
      <c r="AM441" s="35"/>
      <c r="AN441" s="35"/>
      <c r="AO441" s="35"/>
      <c r="AP441" s="35"/>
      <c r="AQ441" s="35"/>
      <c r="AR441" s="35"/>
    </row>
    <row r="442" spans="2:44" ht="11.25" customHeight="1">
      <c r="B442" s="6" t="s">
        <v>59</v>
      </c>
      <c r="C442" s="19">
        <v>35000</v>
      </c>
      <c r="D442" s="19">
        <v>0</v>
      </c>
      <c r="E442" s="19">
        <v>35000</v>
      </c>
      <c r="F442" s="19">
        <v>328417.10175169999</v>
      </c>
      <c r="G442" s="19">
        <v>7426.40161876</v>
      </c>
      <c r="H442" s="19">
        <v>335843.50337046001</v>
      </c>
      <c r="I442" s="19">
        <v>0</v>
      </c>
      <c r="J442" s="19">
        <v>426.46000299999997</v>
      </c>
      <c r="K442" s="19">
        <v>21.581</v>
      </c>
      <c r="L442" s="20">
        <v>149314.69618299999</v>
      </c>
      <c r="M442" s="20">
        <v>582442.72135331819</v>
      </c>
      <c r="N442" s="20">
        <v>3.5847099999999998</v>
      </c>
      <c r="O442" s="20">
        <v>732209.04324931814</v>
      </c>
      <c r="P442" s="20">
        <v>253826.46857822186</v>
      </c>
      <c r="Q442" s="8"/>
      <c r="R442" s="35"/>
      <c r="AE442" s="35"/>
      <c r="AF442" s="35"/>
      <c r="AG442" s="35"/>
      <c r="AH442" s="35"/>
      <c r="AI442" s="35"/>
      <c r="AJ442" s="35"/>
      <c r="AK442" s="35"/>
      <c r="AL442" s="35"/>
      <c r="AM442" s="35"/>
      <c r="AN442" s="35"/>
      <c r="AO442" s="35"/>
      <c r="AP442" s="35"/>
      <c r="AQ442" s="35"/>
      <c r="AR442" s="35"/>
    </row>
    <row r="443" spans="2:44" ht="11.25" customHeight="1">
      <c r="B443" s="6" t="s">
        <v>20</v>
      </c>
      <c r="C443" s="19">
        <v>35000</v>
      </c>
      <c r="D443" s="19">
        <v>0</v>
      </c>
      <c r="E443" s="19">
        <v>35000</v>
      </c>
      <c r="F443" s="19">
        <v>333518.39522170002</v>
      </c>
      <c r="G443" s="19">
        <v>7464.0253195400001</v>
      </c>
      <c r="H443" s="19">
        <v>340982.42054124002</v>
      </c>
      <c r="I443" s="19">
        <v>0</v>
      </c>
      <c r="J443" s="19">
        <v>478.84578399999998</v>
      </c>
      <c r="K443" s="19">
        <v>14.506</v>
      </c>
      <c r="L443" s="20">
        <v>153618.32297000001</v>
      </c>
      <c r="M443" s="20">
        <v>528274.16321704304</v>
      </c>
      <c r="N443" s="20">
        <v>5.3853429999999998</v>
      </c>
      <c r="O443" s="20">
        <v>682391.22331404302</v>
      </c>
      <c r="P443" s="20">
        <v>319899.49525471707</v>
      </c>
      <c r="Q443" s="8"/>
      <c r="R443" s="35"/>
      <c r="AE443" s="35"/>
      <c r="AF443" s="35"/>
      <c r="AG443" s="35"/>
      <c r="AH443" s="35"/>
      <c r="AI443" s="35"/>
      <c r="AJ443" s="35"/>
      <c r="AK443" s="35"/>
      <c r="AL443" s="35"/>
      <c r="AM443" s="35"/>
      <c r="AN443" s="35"/>
      <c r="AO443" s="35"/>
      <c r="AP443" s="35"/>
      <c r="AQ443" s="35"/>
      <c r="AR443" s="35"/>
    </row>
    <row r="444" spans="2:44" ht="11.25" customHeight="1">
      <c r="B444" s="6" t="s">
        <v>21</v>
      </c>
      <c r="C444" s="19">
        <v>35000</v>
      </c>
      <c r="D444" s="19">
        <v>0</v>
      </c>
      <c r="E444" s="19">
        <v>35000</v>
      </c>
      <c r="F444" s="19">
        <v>363116.57881969999</v>
      </c>
      <c r="G444" s="19">
        <v>7532.3274500199996</v>
      </c>
      <c r="H444" s="19">
        <v>370648.90626972</v>
      </c>
      <c r="I444" s="19">
        <v>0</v>
      </c>
      <c r="J444" s="19">
        <v>618.24059</v>
      </c>
      <c r="K444" s="19">
        <v>15.5297</v>
      </c>
      <c r="L444" s="20">
        <v>150887.94510099999</v>
      </c>
      <c r="M444" s="20">
        <v>550507.66388786002</v>
      </c>
      <c r="N444" s="20">
        <v>5.5234899999999998</v>
      </c>
      <c r="O444" s="20">
        <v>702034.90276886011</v>
      </c>
      <c r="P444" s="20">
        <v>282524.46194841992</v>
      </c>
      <c r="Q444" s="8"/>
      <c r="R444" s="35"/>
      <c r="AE444" s="35"/>
      <c r="AF444" s="35"/>
      <c r="AG444" s="35"/>
      <c r="AH444" s="35"/>
      <c r="AI444" s="35"/>
      <c r="AJ444" s="35"/>
      <c r="AK444" s="35"/>
      <c r="AL444" s="35"/>
      <c r="AM444" s="35"/>
      <c r="AN444" s="35"/>
      <c r="AO444" s="35"/>
      <c r="AP444" s="35"/>
      <c r="AQ444" s="35"/>
      <c r="AR444" s="35"/>
    </row>
    <row r="445" spans="2:44" ht="11.25" customHeight="1">
      <c r="B445" s="6" t="s">
        <v>22</v>
      </c>
      <c r="C445" s="19">
        <v>35000</v>
      </c>
      <c r="D445" s="19">
        <v>0</v>
      </c>
      <c r="E445" s="19">
        <v>35000</v>
      </c>
      <c r="F445" s="19">
        <v>353845.4096597</v>
      </c>
      <c r="G445" s="19">
        <v>7585.5631586999998</v>
      </c>
      <c r="H445" s="19">
        <v>361430.97281840001</v>
      </c>
      <c r="I445" s="19">
        <v>0</v>
      </c>
      <c r="J445" s="19">
        <v>533.03501400000005</v>
      </c>
      <c r="K445" s="19">
        <v>12.417999999999999</v>
      </c>
      <c r="L445" s="20">
        <v>153895.822449</v>
      </c>
      <c r="M445" s="20">
        <v>606668.85116391</v>
      </c>
      <c r="N445" s="20">
        <v>5.481007</v>
      </c>
      <c r="O445" s="20">
        <v>761115.60763390991</v>
      </c>
      <c r="P445" s="20">
        <v>339376.41558169015</v>
      </c>
      <c r="Q445" s="8"/>
      <c r="R445" s="35"/>
      <c r="AE445" s="35"/>
      <c r="AF445" s="35"/>
      <c r="AG445" s="35"/>
      <c r="AH445" s="35"/>
      <c r="AI445" s="35"/>
      <c r="AJ445" s="35"/>
      <c r="AK445" s="35"/>
      <c r="AL445" s="35"/>
      <c r="AM445" s="35"/>
      <c r="AN445" s="35"/>
      <c r="AO445" s="35"/>
      <c r="AP445" s="35"/>
      <c r="AQ445" s="35"/>
      <c r="AR445" s="35"/>
    </row>
    <row r="446" spans="2:44" ht="11.25" customHeight="1">
      <c r="B446" s="6" t="s">
        <v>23</v>
      </c>
      <c r="C446" s="19">
        <v>35000</v>
      </c>
      <c r="D446" s="19">
        <v>0</v>
      </c>
      <c r="E446" s="19">
        <v>35000</v>
      </c>
      <c r="F446" s="19">
        <v>347503.28826569999</v>
      </c>
      <c r="G446" s="19">
        <v>7626.1280302900004</v>
      </c>
      <c r="H446" s="19">
        <v>355129.41629599</v>
      </c>
      <c r="I446" s="19">
        <v>0</v>
      </c>
      <c r="J446" s="19">
        <v>491.61750999999998</v>
      </c>
      <c r="K446" s="19">
        <v>12.389699999999999</v>
      </c>
      <c r="L446" s="20">
        <v>144357.67219899999</v>
      </c>
      <c r="M446" s="20">
        <v>555957.76225848997</v>
      </c>
      <c r="N446" s="20">
        <v>6.4568709999999996</v>
      </c>
      <c r="O446" s="20">
        <v>700825.89853848994</v>
      </c>
      <c r="P446" s="20">
        <v>372750.64241752017</v>
      </c>
      <c r="Q446" s="8"/>
      <c r="R446" s="35"/>
      <c r="AE446" s="35"/>
      <c r="AF446" s="35"/>
      <c r="AG446" s="35"/>
      <c r="AH446" s="35"/>
      <c r="AI446" s="35"/>
      <c r="AJ446" s="35"/>
      <c r="AK446" s="35"/>
      <c r="AL446" s="35"/>
      <c r="AM446" s="35"/>
      <c r="AN446" s="35"/>
      <c r="AO446" s="35"/>
      <c r="AP446" s="35"/>
      <c r="AQ446" s="35"/>
      <c r="AR446" s="35"/>
    </row>
    <row r="447" spans="2:44" ht="11.25" customHeight="1">
      <c r="B447" s="6" t="s">
        <v>31</v>
      </c>
      <c r="C447" s="19">
        <v>35000</v>
      </c>
      <c r="D447" s="19">
        <v>0</v>
      </c>
      <c r="E447" s="19">
        <v>35000</v>
      </c>
      <c r="F447" s="19">
        <v>348767.56865570002</v>
      </c>
      <c r="G447" s="19">
        <v>7670.5765946900001</v>
      </c>
      <c r="H447" s="19">
        <v>356438.14525038999</v>
      </c>
      <c r="I447" s="19">
        <v>0</v>
      </c>
      <c r="J447" s="19">
        <v>932.79139599999996</v>
      </c>
      <c r="K447" s="19">
        <v>12.255000000000001</v>
      </c>
      <c r="L447" s="20">
        <v>151216.22007099999</v>
      </c>
      <c r="M447" s="20">
        <v>546553.84385734005</v>
      </c>
      <c r="N447" s="20">
        <v>7.579434</v>
      </c>
      <c r="O447" s="20">
        <v>698722.68975834001</v>
      </c>
      <c r="P447" s="20">
        <v>378655.91656527005</v>
      </c>
      <c r="Q447" s="8"/>
      <c r="R447" s="35"/>
      <c r="AE447" s="35"/>
      <c r="AF447" s="35"/>
      <c r="AG447" s="35"/>
      <c r="AH447" s="35"/>
      <c r="AI447" s="35"/>
      <c r="AJ447" s="35"/>
      <c r="AK447" s="35"/>
      <c r="AL447" s="35"/>
      <c r="AM447" s="35"/>
      <c r="AN447" s="35"/>
      <c r="AO447" s="35"/>
      <c r="AP447" s="35"/>
      <c r="AQ447" s="35"/>
      <c r="AR447" s="35"/>
    </row>
    <row r="448" spans="2:44" ht="11.25" customHeight="1">
      <c r="B448" s="6" t="s">
        <v>32</v>
      </c>
      <c r="C448" s="19">
        <v>35000</v>
      </c>
      <c r="D448" s="19">
        <v>0</v>
      </c>
      <c r="E448" s="19">
        <v>35000</v>
      </c>
      <c r="F448" s="19">
        <v>364331.92008319998</v>
      </c>
      <c r="G448" s="19">
        <v>7734.2084911100001</v>
      </c>
      <c r="H448" s="19">
        <v>372066.12857430999</v>
      </c>
      <c r="I448" s="19">
        <v>0</v>
      </c>
      <c r="J448" s="19">
        <v>4751.929556</v>
      </c>
      <c r="K448" s="19">
        <v>12.233000000000001</v>
      </c>
      <c r="L448" s="20">
        <v>152427.30002</v>
      </c>
      <c r="M448" s="20">
        <v>528353.42526553001</v>
      </c>
      <c r="N448" s="20">
        <v>4.9225349999999999</v>
      </c>
      <c r="O448" s="20">
        <v>685549.81037653005</v>
      </c>
      <c r="P448" s="20">
        <v>419736.59804716008</v>
      </c>
      <c r="Q448" s="8"/>
      <c r="R448" s="35"/>
      <c r="AE448" s="35"/>
      <c r="AF448" s="35"/>
      <c r="AG448" s="35"/>
      <c r="AH448" s="35"/>
      <c r="AI448" s="35"/>
      <c r="AJ448" s="35"/>
      <c r="AK448" s="35"/>
      <c r="AL448" s="35"/>
      <c r="AM448" s="35"/>
      <c r="AN448" s="35"/>
      <c r="AO448" s="35"/>
      <c r="AP448" s="35"/>
      <c r="AQ448" s="35"/>
      <c r="AR448" s="35"/>
    </row>
    <row r="449" spans="2:44" ht="11.25" customHeight="1">
      <c r="B449" s="6" t="s">
        <v>26</v>
      </c>
      <c r="C449" s="19">
        <v>35000</v>
      </c>
      <c r="D449" s="19">
        <v>0</v>
      </c>
      <c r="E449" s="19">
        <v>35000</v>
      </c>
      <c r="F449" s="19">
        <v>366261.39378420002</v>
      </c>
      <c r="G449" s="19">
        <v>7777.55224413</v>
      </c>
      <c r="H449" s="19">
        <v>374038.94602833001</v>
      </c>
      <c r="I449" s="19">
        <v>0</v>
      </c>
      <c r="J449" s="19">
        <v>345.66022199999998</v>
      </c>
      <c r="K449" s="19">
        <v>1.7332000000000001</v>
      </c>
      <c r="L449" s="20">
        <v>158014.72274900001</v>
      </c>
      <c r="M449" s="20">
        <v>474808.00983005</v>
      </c>
      <c r="N449" s="20">
        <v>7.0679590000000001</v>
      </c>
      <c r="O449" s="20">
        <v>633177.19396005</v>
      </c>
      <c r="P449" s="20">
        <v>481432.2062296198</v>
      </c>
      <c r="Q449" s="8"/>
      <c r="R449" s="35"/>
      <c r="AE449" s="35"/>
      <c r="AF449" s="35"/>
      <c r="AG449" s="35"/>
      <c r="AH449" s="35"/>
      <c r="AI449" s="35"/>
      <c r="AJ449" s="35"/>
      <c r="AK449" s="35"/>
      <c r="AL449" s="35"/>
      <c r="AM449" s="35"/>
      <c r="AN449" s="35"/>
      <c r="AO449" s="35"/>
      <c r="AP449" s="35"/>
      <c r="AQ449" s="35"/>
      <c r="AR449" s="35"/>
    </row>
    <row r="450" spans="2:44" ht="11.25" customHeight="1">
      <c r="B450" s="6" t="s">
        <v>27</v>
      </c>
      <c r="C450" s="19">
        <v>50000</v>
      </c>
      <c r="D450" s="19">
        <v>0</v>
      </c>
      <c r="E450" s="19">
        <v>50000</v>
      </c>
      <c r="F450" s="19">
        <v>368980.17915919999</v>
      </c>
      <c r="G450" s="19">
        <v>7831.4840958000004</v>
      </c>
      <c r="H450" s="19">
        <v>376811.66325500002</v>
      </c>
      <c r="I450" s="19">
        <v>0</v>
      </c>
      <c r="J450" s="19">
        <v>7460.5683769999996</v>
      </c>
      <c r="K450" s="19">
        <v>8.1790000000000003</v>
      </c>
      <c r="L450" s="20">
        <v>160067.68488399999</v>
      </c>
      <c r="M450" s="20">
        <v>442417.77333415003</v>
      </c>
      <c r="N450" s="20">
        <v>47.846226000000001</v>
      </c>
      <c r="O450" s="20">
        <v>610002.05182115</v>
      </c>
      <c r="P450" s="20">
        <v>415047.4739738499</v>
      </c>
      <c r="Q450" s="8"/>
      <c r="R450" s="35"/>
      <c r="AE450" s="35"/>
      <c r="AF450" s="35"/>
      <c r="AG450" s="35"/>
      <c r="AH450" s="35"/>
      <c r="AI450" s="35"/>
      <c r="AJ450" s="35"/>
      <c r="AK450" s="35"/>
      <c r="AL450" s="35"/>
      <c r="AM450" s="35"/>
      <c r="AN450" s="35"/>
      <c r="AO450" s="35"/>
      <c r="AP450" s="35"/>
      <c r="AQ450" s="35"/>
      <c r="AR450" s="35"/>
    </row>
    <row r="451" spans="2:44" ht="11.25" customHeight="1">
      <c r="B451" s="6" t="s">
        <v>28</v>
      </c>
      <c r="C451" s="19">
        <v>50000</v>
      </c>
      <c r="D451" s="19">
        <v>0</v>
      </c>
      <c r="E451" s="19">
        <v>50000</v>
      </c>
      <c r="F451" s="19">
        <v>374540.05254419998</v>
      </c>
      <c r="G451" s="19">
        <v>7887.8198168999998</v>
      </c>
      <c r="H451" s="19">
        <v>382427.87236109999</v>
      </c>
      <c r="I451" s="19">
        <v>0</v>
      </c>
      <c r="J451" s="19">
        <v>305.586206</v>
      </c>
      <c r="K451" s="19">
        <v>8.5299999999999994</v>
      </c>
      <c r="L451" s="20">
        <v>165237.90538700001</v>
      </c>
      <c r="M451" s="20">
        <v>464387.86643954989</v>
      </c>
      <c r="N451" s="20">
        <v>3.4558439999999999</v>
      </c>
      <c r="O451" s="20">
        <v>629943.34387654986</v>
      </c>
      <c r="P451" s="20">
        <v>436523.6732873501</v>
      </c>
      <c r="Q451" s="8"/>
      <c r="R451" s="35"/>
      <c r="AE451" s="35"/>
      <c r="AF451" s="35"/>
      <c r="AG451" s="35"/>
      <c r="AH451" s="35"/>
      <c r="AI451" s="35"/>
      <c r="AJ451" s="35"/>
      <c r="AK451" s="35"/>
      <c r="AL451" s="35"/>
      <c r="AM451" s="35"/>
      <c r="AN451" s="35"/>
      <c r="AO451" s="35"/>
      <c r="AP451" s="35"/>
      <c r="AQ451" s="35"/>
      <c r="AR451" s="35"/>
    </row>
    <row r="452" spans="2:44" ht="11.25" customHeight="1">
      <c r="B452" s="6" t="s">
        <v>29</v>
      </c>
      <c r="C452" s="19">
        <v>50000</v>
      </c>
      <c r="D452" s="19">
        <v>0</v>
      </c>
      <c r="E452" s="19">
        <v>50000</v>
      </c>
      <c r="F452" s="19">
        <v>384460.27850920003</v>
      </c>
      <c r="G452" s="19">
        <v>8028.5794242900001</v>
      </c>
      <c r="H452" s="19">
        <v>392488.85793349001</v>
      </c>
      <c r="I452" s="19">
        <v>0</v>
      </c>
      <c r="J452" s="19">
        <v>316.59231700000004</v>
      </c>
      <c r="K452" s="19">
        <v>8.5595389999999991</v>
      </c>
      <c r="L452" s="20">
        <v>159352.52049699999</v>
      </c>
      <c r="M452" s="20">
        <v>417488.10153416003</v>
      </c>
      <c r="N452" s="20">
        <v>8.4902060000000006</v>
      </c>
      <c r="O452" s="20">
        <v>577174.26409316005</v>
      </c>
      <c r="P452" s="20">
        <v>435038.44829834986</v>
      </c>
      <c r="Q452" s="8"/>
      <c r="R452" s="35"/>
      <c r="AE452" s="35"/>
      <c r="AF452" s="35"/>
      <c r="AG452" s="35"/>
      <c r="AH452" s="35"/>
      <c r="AI452" s="35"/>
      <c r="AJ452" s="35"/>
      <c r="AK452" s="35"/>
      <c r="AL452" s="35"/>
      <c r="AM452" s="35"/>
      <c r="AN452" s="35"/>
      <c r="AO452" s="35"/>
      <c r="AP452" s="35"/>
      <c r="AQ452" s="35"/>
      <c r="AR452" s="35"/>
    </row>
    <row r="453" spans="2:44" ht="11.25" customHeight="1">
      <c r="B453" s="6" t="s">
        <v>30</v>
      </c>
      <c r="C453" s="19">
        <v>50000</v>
      </c>
      <c r="D453" s="19">
        <v>0</v>
      </c>
      <c r="E453" s="19">
        <v>50000</v>
      </c>
      <c r="F453" s="19">
        <v>408773.13612919999</v>
      </c>
      <c r="G453" s="19">
        <v>8122.2256263500003</v>
      </c>
      <c r="H453" s="19">
        <v>416895.36175554997</v>
      </c>
      <c r="I453" s="19">
        <v>0</v>
      </c>
      <c r="J453" s="19">
        <v>304.64833099999998</v>
      </c>
      <c r="K453" s="19">
        <v>7.3019999999999996</v>
      </c>
      <c r="L453" s="20">
        <v>161009.32317399999</v>
      </c>
      <c r="M453" s="20">
        <v>441987.39576801006</v>
      </c>
      <c r="N453" s="20">
        <v>5.3501289999999999</v>
      </c>
      <c r="O453" s="20">
        <v>603314.01940201002</v>
      </c>
      <c r="P453" s="20">
        <v>394085.88681831013</v>
      </c>
      <c r="Q453" s="8"/>
      <c r="R453" s="35"/>
      <c r="AE453" s="35"/>
      <c r="AF453" s="35"/>
      <c r="AG453" s="35"/>
      <c r="AH453" s="35"/>
      <c r="AI453" s="35"/>
      <c r="AJ453" s="35"/>
      <c r="AK453" s="35"/>
      <c r="AL453" s="35"/>
      <c r="AM453" s="35"/>
      <c r="AN453" s="35"/>
      <c r="AO453" s="35"/>
      <c r="AP453" s="35"/>
      <c r="AQ453" s="35"/>
      <c r="AR453" s="35"/>
    </row>
    <row r="454" spans="2:44" ht="11.25" customHeight="1">
      <c r="B454" s="6" t="s">
        <v>60</v>
      </c>
      <c r="C454" s="19">
        <v>50000</v>
      </c>
      <c r="D454" s="19">
        <v>0</v>
      </c>
      <c r="E454" s="19">
        <v>50000</v>
      </c>
      <c r="F454" s="19">
        <v>404330.86277419998</v>
      </c>
      <c r="G454" s="19">
        <v>8190.2411693499998</v>
      </c>
      <c r="H454" s="19">
        <v>412521.10394354997</v>
      </c>
      <c r="I454" s="19">
        <v>0</v>
      </c>
      <c r="J454" s="19">
        <v>323.94888300000002</v>
      </c>
      <c r="K454" s="19">
        <v>7.39</v>
      </c>
      <c r="L454" s="20">
        <v>163576.055834</v>
      </c>
      <c r="M454" s="20">
        <v>407846.63386792992</v>
      </c>
      <c r="N454" s="20">
        <v>2.3356490000000001</v>
      </c>
      <c r="O454" s="20">
        <v>571756.3642339299</v>
      </c>
      <c r="P454" s="20">
        <v>357481.92653162009</v>
      </c>
      <c r="Q454" s="8"/>
      <c r="R454" s="35"/>
      <c r="AE454" s="35"/>
      <c r="AF454" s="35"/>
      <c r="AG454" s="35"/>
      <c r="AH454" s="35"/>
      <c r="AI454" s="35"/>
      <c r="AJ454" s="35"/>
      <c r="AK454" s="35"/>
      <c r="AL454" s="35"/>
      <c r="AM454" s="35"/>
      <c r="AN454" s="35"/>
      <c r="AO454" s="35"/>
      <c r="AP454" s="35"/>
      <c r="AQ454" s="35"/>
      <c r="AR454" s="35"/>
    </row>
    <row r="455" spans="2:44" ht="11.25" customHeight="1">
      <c r="B455" s="6" t="s">
        <v>20</v>
      </c>
      <c r="C455" s="19">
        <v>50000</v>
      </c>
      <c r="D455" s="19">
        <v>0</v>
      </c>
      <c r="E455" s="19">
        <v>50000</v>
      </c>
      <c r="F455" s="19">
        <v>410730.7819842</v>
      </c>
      <c r="G455" s="19">
        <v>8282.9970940799994</v>
      </c>
      <c r="H455" s="19">
        <v>419013.77907828003</v>
      </c>
      <c r="I455" s="19">
        <v>0</v>
      </c>
      <c r="J455" s="19">
        <v>263.710149</v>
      </c>
      <c r="K455" s="19">
        <v>2.1611419999999999</v>
      </c>
      <c r="L455" s="20">
        <v>163938.27027099999</v>
      </c>
      <c r="M455" s="20">
        <v>438044.66080810997</v>
      </c>
      <c r="N455" s="20">
        <v>3.6247129999999999</v>
      </c>
      <c r="O455" s="20">
        <v>602252.42708310997</v>
      </c>
      <c r="P455" s="20">
        <v>350811.90504350979</v>
      </c>
      <c r="Q455" s="8"/>
      <c r="R455" s="35"/>
      <c r="AE455" s="35"/>
      <c r="AF455" s="35"/>
      <c r="AG455" s="35"/>
      <c r="AH455" s="35"/>
      <c r="AI455" s="35"/>
      <c r="AJ455" s="35"/>
      <c r="AK455" s="35"/>
      <c r="AL455" s="35"/>
      <c r="AM455" s="35"/>
      <c r="AN455" s="35"/>
      <c r="AO455" s="35"/>
      <c r="AP455" s="35"/>
      <c r="AQ455" s="35"/>
      <c r="AR455" s="35"/>
    </row>
    <row r="456" spans="2:44" ht="11.25" customHeight="1">
      <c r="B456" s="6" t="s">
        <v>21</v>
      </c>
      <c r="C456" s="19">
        <v>50000</v>
      </c>
      <c r="D456" s="19">
        <v>0</v>
      </c>
      <c r="E456" s="19">
        <v>50000</v>
      </c>
      <c r="F456" s="19">
        <v>447393.97818919999</v>
      </c>
      <c r="G456" s="19">
        <v>8417.02456618</v>
      </c>
      <c r="H456" s="19">
        <v>455811.00275538</v>
      </c>
      <c r="I456" s="19">
        <v>0</v>
      </c>
      <c r="J456" s="19">
        <v>321.56897700000002</v>
      </c>
      <c r="K456" s="19">
        <v>7.2333689999999997</v>
      </c>
      <c r="L456" s="20">
        <v>163742.43110099999</v>
      </c>
      <c r="M456" s="20">
        <v>394160.73205969995</v>
      </c>
      <c r="N456" s="20">
        <v>3.5763600000000002</v>
      </c>
      <c r="O456" s="20">
        <v>558235.54186669993</v>
      </c>
      <c r="P456" s="20">
        <v>247556.41249987995</v>
      </c>
      <c r="Q456" s="8"/>
      <c r="R456" s="35"/>
      <c r="AE456" s="35"/>
      <c r="AF456" s="35"/>
      <c r="AG456" s="35"/>
      <c r="AH456" s="35"/>
      <c r="AI456" s="35"/>
      <c r="AJ456" s="35"/>
      <c r="AK456" s="35"/>
      <c r="AL456" s="35"/>
      <c r="AM456" s="35"/>
      <c r="AN456" s="35"/>
      <c r="AO456" s="35"/>
      <c r="AP456" s="35"/>
      <c r="AQ456" s="35"/>
      <c r="AR456" s="35"/>
    </row>
    <row r="457" spans="2:44" ht="11.25" customHeight="1">
      <c r="B457" s="6" t="s">
        <v>22</v>
      </c>
      <c r="C457" s="19">
        <v>50000</v>
      </c>
      <c r="D457" s="19">
        <v>0</v>
      </c>
      <c r="E457" s="19">
        <v>50000</v>
      </c>
      <c r="F457" s="19">
        <v>440607.05093219999</v>
      </c>
      <c r="G457" s="19">
        <v>8532.8850271699994</v>
      </c>
      <c r="H457" s="19">
        <v>449139.93595936999</v>
      </c>
      <c r="I457" s="19">
        <v>0</v>
      </c>
      <c r="J457" s="19">
        <v>208.05642399999999</v>
      </c>
      <c r="K457" s="19">
        <v>2.976709</v>
      </c>
      <c r="L457" s="20">
        <v>163512.42830699999</v>
      </c>
      <c r="M457" s="20">
        <v>536125.5839489199</v>
      </c>
      <c r="N457" s="20">
        <v>6.5155909999999997</v>
      </c>
      <c r="O457" s="20">
        <v>699855.56097991986</v>
      </c>
      <c r="P457" s="20">
        <v>188087.35969871026</v>
      </c>
      <c r="Q457" s="8"/>
      <c r="R457" s="35"/>
      <c r="AE457" s="35"/>
      <c r="AF457" s="35"/>
      <c r="AG457" s="35"/>
      <c r="AH457" s="35"/>
      <c r="AI457" s="35"/>
      <c r="AJ457" s="35"/>
      <c r="AK457" s="35"/>
      <c r="AL457" s="35"/>
      <c r="AM457" s="35"/>
      <c r="AN457" s="35"/>
      <c r="AO457" s="35"/>
      <c r="AP457" s="35"/>
      <c r="AQ457" s="35"/>
      <c r="AR457" s="35"/>
    </row>
    <row r="458" spans="2:44" ht="11.25" customHeight="1">
      <c r="B458" s="6" t="s">
        <v>23</v>
      </c>
      <c r="C458" s="19">
        <v>50000</v>
      </c>
      <c r="D458" s="19">
        <v>0</v>
      </c>
      <c r="E458" s="19">
        <v>50000</v>
      </c>
      <c r="F458" s="19">
        <v>429167.66339120001</v>
      </c>
      <c r="G458" s="19">
        <v>8628.2135769399993</v>
      </c>
      <c r="H458" s="19">
        <v>437795.87696814002</v>
      </c>
      <c r="I458" s="19">
        <v>0</v>
      </c>
      <c r="J458" s="19">
        <v>193.31280699999999</v>
      </c>
      <c r="K458" s="19">
        <v>3.8929999999999998</v>
      </c>
      <c r="L458" s="20">
        <v>152012.345333</v>
      </c>
      <c r="M458" s="20">
        <v>427965.23400702752</v>
      </c>
      <c r="N458" s="20">
        <v>8.3849839999999993</v>
      </c>
      <c r="O458" s="20">
        <v>580183.17013102758</v>
      </c>
      <c r="P458" s="20">
        <v>160952.80509306991</v>
      </c>
      <c r="Q458" s="8"/>
      <c r="R458" s="35"/>
      <c r="AE458" s="35"/>
      <c r="AF458" s="35"/>
      <c r="AG458" s="35"/>
      <c r="AH458" s="35"/>
      <c r="AI458" s="35"/>
      <c r="AJ458" s="35"/>
      <c r="AK458" s="35"/>
      <c r="AL458" s="35"/>
      <c r="AM458" s="35"/>
      <c r="AN458" s="35"/>
      <c r="AO458" s="35"/>
      <c r="AP458" s="35"/>
      <c r="AQ458" s="35"/>
      <c r="AR458" s="35"/>
    </row>
    <row r="459" spans="2:44" ht="11.25" customHeight="1">
      <c r="B459" s="6" t="s">
        <v>31</v>
      </c>
      <c r="C459" s="19">
        <v>50000</v>
      </c>
      <c r="D459" s="19">
        <v>0</v>
      </c>
      <c r="E459" s="19">
        <v>50000</v>
      </c>
      <c r="F459" s="19">
        <v>429752.59972120001</v>
      </c>
      <c r="G459" s="19">
        <v>8738.8287675200008</v>
      </c>
      <c r="H459" s="19">
        <v>438491.42848872003</v>
      </c>
      <c r="I459" s="19">
        <v>0</v>
      </c>
      <c r="J459" s="19">
        <v>313.361807</v>
      </c>
      <c r="K459" s="19">
        <v>2.3940000000000001</v>
      </c>
      <c r="L459" s="20">
        <v>169551.30596100001</v>
      </c>
      <c r="M459" s="20">
        <v>542267.89441132999</v>
      </c>
      <c r="N459" s="20">
        <v>4.2962319999999998</v>
      </c>
      <c r="O459" s="20">
        <v>712139.25241133</v>
      </c>
      <c r="P459" s="20">
        <v>116308.11848190997</v>
      </c>
      <c r="Q459" s="8"/>
      <c r="R459" s="35"/>
      <c r="AE459" s="35"/>
      <c r="AF459" s="35"/>
      <c r="AG459" s="35"/>
      <c r="AH459" s="35"/>
      <c r="AI459" s="35"/>
      <c r="AJ459" s="35"/>
      <c r="AK459" s="35"/>
      <c r="AL459" s="35"/>
      <c r="AM459" s="35"/>
      <c r="AN459" s="35"/>
      <c r="AO459" s="35"/>
      <c r="AP459" s="35"/>
      <c r="AQ459" s="35"/>
      <c r="AR459" s="35"/>
    </row>
    <row r="460" spans="2:44" ht="11.25" customHeight="1">
      <c r="B460" s="6" t="s">
        <v>32</v>
      </c>
      <c r="C460" s="19">
        <v>50000</v>
      </c>
      <c r="D460" s="19">
        <v>0</v>
      </c>
      <c r="E460" s="19">
        <v>50000</v>
      </c>
      <c r="F460" s="19">
        <v>447083.69266419997</v>
      </c>
      <c r="G460" s="19">
        <v>8878.1183593500009</v>
      </c>
      <c r="H460" s="19">
        <v>455961.81102354999</v>
      </c>
      <c r="I460" s="19">
        <v>0</v>
      </c>
      <c r="J460" s="19">
        <v>501.989217</v>
      </c>
      <c r="K460" s="19">
        <v>52.526946000000002</v>
      </c>
      <c r="L460" s="20">
        <v>174317.16600299999</v>
      </c>
      <c r="M460" s="20">
        <v>451774.38969445997</v>
      </c>
      <c r="N460" s="20">
        <v>7.7688699999999997</v>
      </c>
      <c r="O460" s="20">
        <v>626653.84073046001</v>
      </c>
      <c r="P460" s="20">
        <v>102462.01567766001</v>
      </c>
      <c r="Q460" s="8"/>
      <c r="R460" s="35"/>
      <c r="AE460" s="35"/>
      <c r="AF460" s="35"/>
      <c r="AG460" s="35"/>
      <c r="AH460" s="35"/>
      <c r="AI460" s="35"/>
      <c r="AJ460" s="35"/>
      <c r="AK460" s="35"/>
      <c r="AL460" s="35"/>
      <c r="AM460" s="35"/>
      <c r="AN460" s="35"/>
      <c r="AO460" s="35"/>
      <c r="AP460" s="35"/>
      <c r="AQ460" s="35"/>
      <c r="AR460" s="35"/>
    </row>
    <row r="461" spans="2:44" ht="11.25" customHeight="1">
      <c r="B461" s="6" t="s">
        <v>26</v>
      </c>
      <c r="C461" s="19">
        <v>50000</v>
      </c>
      <c r="D461" s="19">
        <v>0</v>
      </c>
      <c r="E461" s="19">
        <v>50000</v>
      </c>
      <c r="F461" s="19">
        <v>455023.34705019998</v>
      </c>
      <c r="G461" s="19">
        <v>9006.5473577499997</v>
      </c>
      <c r="H461" s="19">
        <v>464029.89440794999</v>
      </c>
      <c r="I461" s="19">
        <v>0</v>
      </c>
      <c r="J461" s="19">
        <v>474.78198200000003</v>
      </c>
      <c r="K461" s="19">
        <v>14.136782</v>
      </c>
      <c r="L461" s="20">
        <v>173182.482078</v>
      </c>
      <c r="M461" s="20">
        <v>494847.31650615006</v>
      </c>
      <c r="N461" s="20">
        <v>6.3475210000000004</v>
      </c>
      <c r="O461" s="20">
        <v>668525.06486915005</v>
      </c>
      <c r="P461" s="20">
        <v>56535.664155000006</v>
      </c>
      <c r="Q461" s="8"/>
      <c r="R461" s="35"/>
      <c r="AE461" s="35"/>
      <c r="AF461" s="35"/>
      <c r="AG461" s="35"/>
      <c r="AH461" s="35"/>
      <c r="AI461" s="35"/>
      <c r="AJ461" s="35"/>
      <c r="AK461" s="35"/>
      <c r="AL461" s="35"/>
      <c r="AM461" s="35"/>
      <c r="AN461" s="35"/>
      <c r="AO461" s="35"/>
      <c r="AP461" s="35"/>
      <c r="AQ461" s="35"/>
      <c r="AR461" s="35"/>
    </row>
    <row r="462" spans="2:44" ht="11.25" customHeight="1">
      <c r="B462" s="6" t="s">
        <v>27</v>
      </c>
      <c r="C462" s="19">
        <v>50000</v>
      </c>
      <c r="D462" s="19">
        <v>0</v>
      </c>
      <c r="E462" s="19">
        <v>50000</v>
      </c>
      <c r="F462" s="19">
        <v>456425.5684402</v>
      </c>
      <c r="G462" s="19">
        <v>9213.02758894</v>
      </c>
      <c r="H462" s="19">
        <v>465638.59602914</v>
      </c>
      <c r="I462" s="19">
        <v>0</v>
      </c>
      <c r="J462" s="19">
        <v>518.74996499999997</v>
      </c>
      <c r="K462" s="19">
        <v>7.1551330000000002</v>
      </c>
      <c r="L462" s="20">
        <v>174845.648128</v>
      </c>
      <c r="M462" s="20">
        <v>594234.04701094003</v>
      </c>
      <c r="N462" s="20">
        <v>15.741180999999999</v>
      </c>
      <c r="O462" s="20">
        <v>769621.34141793998</v>
      </c>
      <c r="P462" s="20">
        <v>110817.81649973977</v>
      </c>
      <c r="Q462" s="8"/>
      <c r="R462" s="35"/>
      <c r="AE462" s="35"/>
      <c r="AF462" s="35"/>
      <c r="AG462" s="35"/>
      <c r="AH462" s="35"/>
      <c r="AI462" s="35"/>
      <c r="AJ462" s="35"/>
      <c r="AK462" s="35"/>
      <c r="AL462" s="35"/>
      <c r="AM462" s="35"/>
      <c r="AN462" s="35"/>
      <c r="AO462" s="35"/>
      <c r="AP462" s="35"/>
      <c r="AQ462" s="35"/>
      <c r="AR462" s="35"/>
    </row>
    <row r="463" spans="2:44" ht="11.25" customHeight="1">
      <c r="B463" s="6" t="s">
        <v>28</v>
      </c>
      <c r="C463" s="19">
        <v>50000</v>
      </c>
      <c r="D463" s="19">
        <v>0</v>
      </c>
      <c r="E463" s="19">
        <v>50000</v>
      </c>
      <c r="F463" s="19">
        <v>455989.32218820002</v>
      </c>
      <c r="G463" s="19">
        <v>9393.4459826000002</v>
      </c>
      <c r="H463" s="19">
        <v>465382.7681708</v>
      </c>
      <c r="I463" s="19">
        <v>0</v>
      </c>
      <c r="J463" s="19">
        <v>469.06592799999999</v>
      </c>
      <c r="K463" s="19">
        <v>4.006888</v>
      </c>
      <c r="L463" s="20">
        <v>179027.717236</v>
      </c>
      <c r="M463" s="20">
        <v>548127.19866076007</v>
      </c>
      <c r="N463" s="20">
        <v>110.01625900000001</v>
      </c>
      <c r="O463" s="20">
        <v>727738.00497176009</v>
      </c>
      <c r="P463" s="20">
        <v>132012.23842946999</v>
      </c>
      <c r="Q463" s="8"/>
      <c r="R463" s="35"/>
      <c r="AE463" s="35"/>
      <c r="AF463" s="35"/>
      <c r="AG463" s="35"/>
      <c r="AH463" s="35"/>
      <c r="AI463" s="35"/>
      <c r="AJ463" s="35"/>
      <c r="AK463" s="35"/>
      <c r="AL463" s="35"/>
      <c r="AM463" s="35"/>
      <c r="AN463" s="35"/>
      <c r="AO463" s="35"/>
      <c r="AP463" s="35"/>
      <c r="AQ463" s="35"/>
      <c r="AR463" s="35"/>
    </row>
    <row r="464" spans="2:44" ht="11.25" customHeight="1">
      <c r="B464" s="6" t="s">
        <v>29</v>
      </c>
      <c r="C464" s="19">
        <v>50000</v>
      </c>
      <c r="D464" s="19">
        <v>0</v>
      </c>
      <c r="E464" s="19">
        <v>50000</v>
      </c>
      <c r="F464" s="19">
        <v>456827.95457320003</v>
      </c>
      <c r="G464" s="19">
        <v>9533.4173445640008</v>
      </c>
      <c r="H464" s="19">
        <v>466361.37191776402</v>
      </c>
      <c r="I464" s="19">
        <v>0</v>
      </c>
      <c r="J464" s="19">
        <v>297.47594800000002</v>
      </c>
      <c r="K464" s="19">
        <v>535.89400000000001</v>
      </c>
      <c r="L464" s="20">
        <v>184228.11415499999</v>
      </c>
      <c r="M464" s="20">
        <v>553055.33426399005</v>
      </c>
      <c r="N464" s="20">
        <v>6.4724830000000004</v>
      </c>
      <c r="O464" s="20">
        <v>738123.2908499901</v>
      </c>
      <c r="P464" s="20">
        <v>178782.21724646573</v>
      </c>
      <c r="Q464" s="8"/>
      <c r="R464" s="35"/>
      <c r="AE464" s="35"/>
      <c r="AF464" s="35"/>
      <c r="AG464" s="35"/>
      <c r="AH464" s="35"/>
      <c r="AI464" s="35"/>
      <c r="AJ464" s="35"/>
      <c r="AK464" s="35"/>
      <c r="AL464" s="35"/>
      <c r="AM464" s="35"/>
      <c r="AN464" s="35"/>
      <c r="AO464" s="35"/>
      <c r="AP464" s="35"/>
      <c r="AQ464" s="35"/>
      <c r="AR464" s="35"/>
    </row>
    <row r="465" spans="2:44" ht="11.25" customHeight="1">
      <c r="B465" s="6" t="s">
        <v>30</v>
      </c>
      <c r="C465" s="19">
        <v>50000</v>
      </c>
      <c r="D465" s="19">
        <v>0</v>
      </c>
      <c r="E465" s="19">
        <v>50000</v>
      </c>
      <c r="F465" s="19">
        <v>481969.41742820002</v>
      </c>
      <c r="G465" s="19">
        <v>9730.5312410299994</v>
      </c>
      <c r="H465" s="19">
        <v>491699.94866923004</v>
      </c>
      <c r="I465" s="19">
        <v>0</v>
      </c>
      <c r="J465" s="19">
        <v>422.99880100000001</v>
      </c>
      <c r="K465" s="19">
        <v>5.143688</v>
      </c>
      <c r="L465" s="20">
        <v>181726.73170100001</v>
      </c>
      <c r="M465" s="20">
        <v>550504.18658139999</v>
      </c>
      <c r="N465" s="20">
        <v>3.0756939999999999</v>
      </c>
      <c r="O465" s="20">
        <v>732662.13646539999</v>
      </c>
      <c r="P465" s="20">
        <v>151896.56246931013</v>
      </c>
      <c r="Q465" s="8"/>
      <c r="R465" s="35"/>
      <c r="AE465" s="35"/>
      <c r="AF465" s="35"/>
      <c r="AG465" s="35"/>
      <c r="AH465" s="35"/>
      <c r="AI465" s="35"/>
      <c r="AJ465" s="35"/>
      <c r="AK465" s="35"/>
      <c r="AL465" s="35"/>
      <c r="AM465" s="35"/>
      <c r="AN465" s="35"/>
      <c r="AO465" s="35"/>
      <c r="AP465" s="35"/>
      <c r="AQ465" s="35"/>
      <c r="AR465" s="35"/>
    </row>
    <row r="466" spans="2:44" ht="11.25" customHeight="1">
      <c r="B466" s="6" t="s">
        <v>61</v>
      </c>
      <c r="C466" s="19">
        <v>50000</v>
      </c>
      <c r="D466" s="19">
        <v>0</v>
      </c>
      <c r="E466" s="19">
        <v>50000</v>
      </c>
      <c r="F466" s="19">
        <v>472960.54816820001</v>
      </c>
      <c r="G466" s="19">
        <v>9846.4359196900004</v>
      </c>
      <c r="H466" s="19">
        <v>482806.98408789001</v>
      </c>
      <c r="I466" s="19">
        <v>0</v>
      </c>
      <c r="J466" s="19">
        <v>302.95908300000002</v>
      </c>
      <c r="K466" s="19">
        <v>6.6340070000000004</v>
      </c>
      <c r="L466" s="20">
        <v>235747.813761</v>
      </c>
      <c r="M466" s="20">
        <v>491510.64803423011</v>
      </c>
      <c r="N466" s="20">
        <v>13.104588</v>
      </c>
      <c r="O466" s="20">
        <v>727581.15947323013</v>
      </c>
      <c r="P466" s="20">
        <v>145719.23793285736</v>
      </c>
      <c r="Q466" s="8"/>
      <c r="R466" s="35"/>
      <c r="AE466" s="35"/>
      <c r="AF466" s="35"/>
      <c r="AG466" s="35"/>
      <c r="AH466" s="35"/>
      <c r="AI466" s="35"/>
      <c r="AJ466" s="35"/>
      <c r="AK466" s="35"/>
      <c r="AL466" s="35"/>
      <c r="AM466" s="35"/>
      <c r="AN466" s="35"/>
      <c r="AO466" s="35"/>
      <c r="AP466" s="35"/>
      <c r="AQ466" s="35"/>
      <c r="AR466" s="35"/>
    </row>
    <row r="467" spans="2:44" ht="11.25" customHeight="1">
      <c r="B467" s="6" t="s">
        <v>20</v>
      </c>
      <c r="C467" s="19">
        <v>50000</v>
      </c>
      <c r="D467" s="19">
        <v>0</v>
      </c>
      <c r="E467" s="19">
        <v>50000</v>
      </c>
      <c r="F467" s="19">
        <v>481225.7191782</v>
      </c>
      <c r="G467" s="19">
        <v>9978.0524254400007</v>
      </c>
      <c r="H467" s="19">
        <v>491203.77160363999</v>
      </c>
      <c r="I467" s="19">
        <v>0</v>
      </c>
      <c r="J467" s="19">
        <v>353.70989739999999</v>
      </c>
      <c r="K467" s="19">
        <v>153.6385416</v>
      </c>
      <c r="L467" s="20">
        <v>247978.97203800001</v>
      </c>
      <c r="M467" s="20">
        <v>612305.1709865001</v>
      </c>
      <c r="N467" s="20">
        <v>12.908156999999999</v>
      </c>
      <c r="O467" s="20">
        <v>860804.39962050004</v>
      </c>
      <c r="P467" s="20">
        <v>108003.41113240796</v>
      </c>
      <c r="Q467" s="8"/>
      <c r="R467" s="35"/>
      <c r="AE467" s="35"/>
      <c r="AF467" s="35"/>
      <c r="AG467" s="35"/>
      <c r="AH467" s="35"/>
      <c r="AI467" s="35"/>
      <c r="AJ467" s="35"/>
      <c r="AK467" s="35"/>
      <c r="AL467" s="35"/>
      <c r="AM467" s="35"/>
      <c r="AN467" s="35"/>
      <c r="AO467" s="35"/>
      <c r="AP467" s="35"/>
      <c r="AQ467" s="35"/>
      <c r="AR467" s="35"/>
    </row>
    <row r="468" spans="2:44" ht="11.25" customHeight="1">
      <c r="B468" s="6" t="s">
        <v>21</v>
      </c>
      <c r="C468" s="19">
        <v>50000</v>
      </c>
      <c r="D468" s="19">
        <v>0</v>
      </c>
      <c r="E468" s="19">
        <v>50000</v>
      </c>
      <c r="F468" s="19">
        <v>533268.30118820001</v>
      </c>
      <c r="G468" s="19">
        <v>10208.10818859</v>
      </c>
      <c r="H468" s="19">
        <v>543476.40937679005</v>
      </c>
      <c r="I468" s="19">
        <v>0</v>
      </c>
      <c r="J468" s="19">
        <v>400.312005</v>
      </c>
      <c r="K468" s="19">
        <v>6.8364390000000004</v>
      </c>
      <c r="L468" s="20">
        <v>248134.902153</v>
      </c>
      <c r="M468" s="20">
        <v>584621.05175108986</v>
      </c>
      <c r="N468" s="20">
        <v>5.0861859999999997</v>
      </c>
      <c r="O468" s="20">
        <v>833168.18853408995</v>
      </c>
      <c r="P468" s="20">
        <v>85356.609471150092</v>
      </c>
      <c r="Q468" s="8"/>
      <c r="R468" s="35"/>
      <c r="AE468" s="35"/>
      <c r="AF468" s="35"/>
      <c r="AG468" s="35"/>
      <c r="AH468" s="35"/>
      <c r="AI468" s="35"/>
      <c r="AJ468" s="35"/>
      <c r="AK468" s="35"/>
      <c r="AL468" s="35"/>
      <c r="AM468" s="35"/>
      <c r="AN468" s="35"/>
      <c r="AO468" s="35"/>
      <c r="AP468" s="35"/>
      <c r="AQ468" s="35"/>
      <c r="AR468" s="35"/>
    </row>
    <row r="469" spans="2:44" ht="11.25" customHeight="1">
      <c r="B469" s="6" t="s">
        <v>22</v>
      </c>
      <c r="C469" s="19">
        <v>50000</v>
      </c>
      <c r="D469" s="19">
        <v>0</v>
      </c>
      <c r="E469" s="19">
        <v>50000</v>
      </c>
      <c r="F469" s="19">
        <v>511829.26747299999</v>
      </c>
      <c r="G469" s="19">
        <v>10370.876355</v>
      </c>
      <c r="H469" s="19">
        <v>522200.143828</v>
      </c>
      <c r="I469" s="19">
        <v>0</v>
      </c>
      <c r="J469" s="19">
        <v>278.73664807</v>
      </c>
      <c r="K469" s="19">
        <v>6.6294629299999999</v>
      </c>
      <c r="L469" s="20">
        <v>240895.180253</v>
      </c>
      <c r="M469" s="20">
        <v>568271.34796646005</v>
      </c>
      <c r="N469" s="20">
        <v>4.5263819999999999</v>
      </c>
      <c r="O469" s="20">
        <v>809456.42071246007</v>
      </c>
      <c r="P469" s="20">
        <v>90010.551109207794</v>
      </c>
      <c r="Q469" s="8"/>
      <c r="R469" s="35"/>
      <c r="AE469" s="35"/>
      <c r="AF469" s="35"/>
      <c r="AG469" s="35"/>
      <c r="AH469" s="35"/>
      <c r="AI469" s="35"/>
      <c r="AJ469" s="35"/>
      <c r="AK469" s="35"/>
      <c r="AL469" s="35"/>
      <c r="AM469" s="35"/>
      <c r="AN469" s="35"/>
      <c r="AO469" s="35"/>
      <c r="AP469" s="35"/>
      <c r="AQ469" s="35"/>
      <c r="AR469" s="35"/>
    </row>
    <row r="470" spans="2:44" ht="11.25" customHeight="1">
      <c r="B470" s="6" t="s">
        <v>23</v>
      </c>
      <c r="C470" s="19">
        <v>50000</v>
      </c>
      <c r="D470" s="19">
        <v>0</v>
      </c>
      <c r="E470" s="19">
        <v>50000</v>
      </c>
      <c r="F470" s="19">
        <v>496789.901518</v>
      </c>
      <c r="G470" s="19">
        <v>10469.26484681</v>
      </c>
      <c r="H470" s="19">
        <v>507259.16636481002</v>
      </c>
      <c r="I470" s="19">
        <v>0</v>
      </c>
      <c r="J470" s="19">
        <v>482.00587899999999</v>
      </c>
      <c r="K470" s="19">
        <v>6.5964070000000001</v>
      </c>
      <c r="L470" s="20">
        <v>226002.38783399999</v>
      </c>
      <c r="M470" s="20">
        <v>510931.3896444001</v>
      </c>
      <c r="N470" s="20">
        <v>6.0659000000000001</v>
      </c>
      <c r="O470" s="20">
        <v>737428.44566440012</v>
      </c>
      <c r="P470" s="20">
        <v>87548.200262457947</v>
      </c>
      <c r="Q470" s="8"/>
      <c r="R470" s="35"/>
      <c r="AE470" s="35"/>
      <c r="AF470" s="35"/>
      <c r="AG470" s="35"/>
      <c r="AH470" s="35"/>
      <c r="AI470" s="35"/>
      <c r="AJ470" s="35"/>
      <c r="AK470" s="35"/>
      <c r="AL470" s="35"/>
      <c r="AM470" s="35"/>
      <c r="AN470" s="35"/>
      <c r="AO470" s="35"/>
      <c r="AP470" s="35"/>
      <c r="AQ470" s="35"/>
      <c r="AR470" s="35"/>
    </row>
    <row r="471" spans="2:44" ht="11.25" customHeight="1">
      <c r="B471" s="6" t="s">
        <v>31</v>
      </c>
      <c r="C471" s="19">
        <v>50000</v>
      </c>
      <c r="D471" s="19">
        <v>0</v>
      </c>
      <c r="E471" s="19">
        <v>50000</v>
      </c>
      <c r="F471" s="19">
        <v>496946.84020199999</v>
      </c>
      <c r="G471" s="19">
        <v>10596.647359000001</v>
      </c>
      <c r="H471" s="19">
        <v>507543.48756099999</v>
      </c>
      <c r="I471" s="19">
        <v>0</v>
      </c>
      <c r="J471" s="19">
        <v>466.85722707000002</v>
      </c>
      <c r="K471" s="19">
        <v>6.4135329299999997</v>
      </c>
      <c r="L471" s="20">
        <v>249609.42879800001</v>
      </c>
      <c r="M471" s="20">
        <v>454217.73359468003</v>
      </c>
      <c r="N471" s="20">
        <v>3.5869490000000002</v>
      </c>
      <c r="O471" s="20">
        <v>704304.02010168007</v>
      </c>
      <c r="P471" s="20">
        <v>103803.25129391009</v>
      </c>
      <c r="Q471" s="8"/>
      <c r="R471" s="35"/>
      <c r="AE471" s="35"/>
      <c r="AF471" s="35"/>
      <c r="AG471" s="35"/>
      <c r="AH471" s="35"/>
      <c r="AI471" s="35"/>
      <c r="AJ471" s="35"/>
      <c r="AK471" s="35"/>
      <c r="AL471" s="35"/>
      <c r="AM471" s="35"/>
      <c r="AN471" s="35"/>
      <c r="AO471" s="35"/>
      <c r="AP471" s="35"/>
      <c r="AQ471" s="35"/>
      <c r="AR471" s="35"/>
    </row>
    <row r="472" spans="2:44" ht="11.25" customHeight="1">
      <c r="B472" s="6" t="s">
        <v>32</v>
      </c>
      <c r="C472" s="19">
        <v>50000</v>
      </c>
      <c r="D472" s="19">
        <v>0</v>
      </c>
      <c r="E472" s="19">
        <v>50000</v>
      </c>
      <c r="F472" s="19">
        <v>506912.06084200001</v>
      </c>
      <c r="G472" s="19">
        <v>10693.196701999999</v>
      </c>
      <c r="H472" s="19">
        <v>517605.25754399999</v>
      </c>
      <c r="I472" s="19">
        <v>0</v>
      </c>
      <c r="J472" s="19">
        <v>353.46299783000001</v>
      </c>
      <c r="K472" s="19">
        <v>5.4096331700000002</v>
      </c>
      <c r="L472" s="20">
        <v>256885.02431800001</v>
      </c>
      <c r="M472" s="20">
        <v>650021.92772986984</v>
      </c>
      <c r="N472" s="20">
        <v>4.9446839999999996</v>
      </c>
      <c r="O472" s="20">
        <v>907270.76936286991</v>
      </c>
      <c r="P472" s="20">
        <v>88972.448478708044</v>
      </c>
      <c r="Q472" s="8"/>
      <c r="R472" s="35"/>
      <c r="AE472" s="35"/>
      <c r="AF472" s="35"/>
      <c r="AG472" s="35"/>
      <c r="AH472" s="35"/>
      <c r="AI472" s="35"/>
      <c r="AJ472" s="35"/>
      <c r="AK472" s="35"/>
      <c r="AL472" s="35"/>
      <c r="AM472" s="35"/>
      <c r="AN472" s="35"/>
      <c r="AO472" s="35"/>
      <c r="AP472" s="35"/>
      <c r="AQ472" s="35"/>
      <c r="AR472" s="35"/>
    </row>
    <row r="473" spans="2:44" ht="11.25" customHeight="1">
      <c r="B473" s="6" t="s">
        <v>26</v>
      </c>
      <c r="C473" s="19">
        <v>50000</v>
      </c>
      <c r="D473" s="19">
        <v>0</v>
      </c>
      <c r="E473" s="19">
        <v>50000</v>
      </c>
      <c r="F473" s="19">
        <v>510851.76603699999</v>
      </c>
      <c r="G473" s="19">
        <v>10789.749738</v>
      </c>
      <c r="H473" s="19">
        <v>521641.51577499998</v>
      </c>
      <c r="I473" s="19">
        <v>0</v>
      </c>
      <c r="J473" s="19">
        <v>318.35802660000002</v>
      </c>
      <c r="K473" s="19">
        <v>5.6506084000000003</v>
      </c>
      <c r="L473" s="20">
        <v>264043.88461399998</v>
      </c>
      <c r="M473" s="20">
        <v>719959.75609344011</v>
      </c>
      <c r="N473" s="20">
        <v>4.2607290000000004</v>
      </c>
      <c r="O473" s="20">
        <v>984331.91007144004</v>
      </c>
      <c r="P473" s="20">
        <v>102001.06851765979</v>
      </c>
      <c r="Q473" s="8"/>
      <c r="R473" s="35"/>
      <c r="AE473" s="35"/>
      <c r="AF473" s="35"/>
      <c r="AG473" s="35"/>
      <c r="AH473" s="35"/>
      <c r="AI473" s="35"/>
      <c r="AJ473" s="35"/>
      <c r="AK473" s="35"/>
      <c r="AL473" s="35"/>
      <c r="AM473" s="35"/>
      <c r="AN473" s="35"/>
      <c r="AO473" s="35"/>
      <c r="AP473" s="35"/>
      <c r="AQ473" s="35"/>
      <c r="AR473" s="35"/>
    </row>
    <row r="474" spans="2:44" ht="11.25" customHeight="1">
      <c r="B474" s="6" t="s">
        <v>27</v>
      </c>
      <c r="C474" s="19">
        <v>50000</v>
      </c>
      <c r="D474" s="19">
        <v>0</v>
      </c>
      <c r="E474" s="19">
        <v>50000</v>
      </c>
      <c r="F474" s="19">
        <v>513303.57513200003</v>
      </c>
      <c r="G474" s="19">
        <v>10911.464335999999</v>
      </c>
      <c r="H474" s="19">
        <v>524215.039468</v>
      </c>
      <c r="I474" s="19">
        <v>0</v>
      </c>
      <c r="J474" s="19">
        <v>421.95904702000001</v>
      </c>
      <c r="K474" s="19">
        <v>16.70046198</v>
      </c>
      <c r="L474" s="20">
        <v>269504.64230499999</v>
      </c>
      <c r="M474" s="20">
        <v>554233.92985401</v>
      </c>
      <c r="N474" s="20">
        <v>4.6677660000000003</v>
      </c>
      <c r="O474" s="20">
        <v>824181.89943401003</v>
      </c>
      <c r="P474" s="20">
        <v>93145.006818769965</v>
      </c>
      <c r="Q474" s="8"/>
      <c r="R474" s="35"/>
      <c r="AE474" s="35"/>
      <c r="AF474" s="35"/>
      <c r="AG474" s="35"/>
      <c r="AH474" s="35"/>
      <c r="AI474" s="35"/>
      <c r="AJ474" s="35"/>
      <c r="AK474" s="35"/>
      <c r="AL474" s="35"/>
      <c r="AM474" s="35"/>
      <c r="AN474" s="35"/>
      <c r="AO474" s="35"/>
      <c r="AP474" s="35"/>
      <c r="AQ474" s="35"/>
      <c r="AR474" s="35"/>
    </row>
    <row r="475" spans="2:44" ht="11.25" customHeight="1">
      <c r="B475" s="6" t="s">
        <v>28</v>
      </c>
      <c r="C475" s="19">
        <v>50000</v>
      </c>
      <c r="D475" s="19">
        <v>0</v>
      </c>
      <c r="E475" s="19">
        <v>50000</v>
      </c>
      <c r="F475" s="19">
        <v>509259.59630719997</v>
      </c>
      <c r="G475" s="19">
        <v>11039.65991206</v>
      </c>
      <c r="H475" s="19">
        <v>520299.25621925999</v>
      </c>
      <c r="I475" s="19">
        <v>0</v>
      </c>
      <c r="J475" s="19">
        <v>360.28950007999998</v>
      </c>
      <c r="K475" s="19">
        <v>16.670297919999999</v>
      </c>
      <c r="L475" s="20">
        <v>272440.47112599999</v>
      </c>
      <c r="M475" s="20">
        <v>520390.87331305002</v>
      </c>
      <c r="N475" s="20">
        <v>15.737235</v>
      </c>
      <c r="O475" s="20">
        <v>793224.04147205001</v>
      </c>
      <c r="P475" s="20">
        <v>91924.913183380035</v>
      </c>
      <c r="Q475" s="8"/>
      <c r="R475" s="35"/>
      <c r="AE475" s="35"/>
      <c r="AF475" s="35"/>
      <c r="AG475" s="35"/>
      <c r="AH475" s="35"/>
      <c r="AI475" s="35"/>
      <c r="AJ475" s="35"/>
      <c r="AK475" s="35"/>
      <c r="AL475" s="35"/>
      <c r="AM475" s="35"/>
      <c r="AN475" s="35"/>
      <c r="AO475" s="35"/>
      <c r="AP475" s="35"/>
      <c r="AQ475" s="35"/>
      <c r="AR475" s="35"/>
    </row>
    <row r="476" spans="2:44" ht="11.25" customHeight="1">
      <c r="B476" s="6" t="s">
        <v>29</v>
      </c>
      <c r="C476" s="19">
        <v>50000</v>
      </c>
      <c r="D476" s="19">
        <v>0</v>
      </c>
      <c r="E476" s="19">
        <v>50000</v>
      </c>
      <c r="F476" s="19">
        <v>507408.32005799998</v>
      </c>
      <c r="G476" s="19">
        <v>11184.614346</v>
      </c>
      <c r="H476" s="19">
        <v>518592.934404</v>
      </c>
      <c r="I476" s="19">
        <v>0</v>
      </c>
      <c r="J476" s="19">
        <v>298.27021808000001</v>
      </c>
      <c r="K476" s="19">
        <v>16.035158920000001</v>
      </c>
      <c r="L476" s="20">
        <v>280359.09090900002</v>
      </c>
      <c r="M476" s="20">
        <v>480960.37804843998</v>
      </c>
      <c r="N476" s="20">
        <v>4.1489250000000002</v>
      </c>
      <c r="O476" s="20">
        <v>761637.92325943999</v>
      </c>
      <c r="P476" s="20">
        <v>97958.818395669921</v>
      </c>
      <c r="Q476" s="8"/>
      <c r="R476" s="35"/>
      <c r="AE476" s="35"/>
      <c r="AF476" s="35"/>
      <c r="AG476" s="35"/>
      <c r="AH476" s="35"/>
      <c r="AI476" s="35"/>
      <c r="AJ476" s="35"/>
      <c r="AK476" s="35"/>
      <c r="AL476" s="35"/>
      <c r="AM476" s="35"/>
      <c r="AN476" s="35"/>
      <c r="AO476" s="35"/>
      <c r="AP476" s="35"/>
      <c r="AQ476" s="35"/>
      <c r="AR476" s="35"/>
    </row>
    <row r="477" spans="2:44" ht="11.25" customHeight="1">
      <c r="B477" s="6" t="s">
        <v>30</v>
      </c>
      <c r="C477" s="19">
        <v>50000</v>
      </c>
      <c r="D477" s="19">
        <v>0</v>
      </c>
      <c r="E477" s="19">
        <v>50000</v>
      </c>
      <c r="F477" s="19">
        <v>541459.65197820007</v>
      </c>
      <c r="G477" s="19">
        <v>11318.213489579999</v>
      </c>
      <c r="H477" s="19">
        <v>552777.86546778004</v>
      </c>
      <c r="I477" s="19">
        <v>0</v>
      </c>
      <c r="J477" s="19">
        <v>333.30183607999999</v>
      </c>
      <c r="K477" s="19">
        <v>117.58178891999999</v>
      </c>
      <c r="L477" s="20">
        <v>303251.29026600003</v>
      </c>
      <c r="M477" s="20">
        <v>491220.93458258</v>
      </c>
      <c r="N477" s="20">
        <v>3.8669639999999998</v>
      </c>
      <c r="O477" s="20">
        <v>794926.97543758014</v>
      </c>
      <c r="P477" s="20">
        <v>131505.25621097488</v>
      </c>
      <c r="Q477" s="8"/>
      <c r="R477" s="35"/>
      <c r="AE477" s="35"/>
      <c r="AF477" s="35"/>
      <c r="AG477" s="35"/>
      <c r="AH477" s="35"/>
      <c r="AI477" s="35"/>
      <c r="AJ477" s="35"/>
      <c r="AK477" s="35"/>
      <c r="AL477" s="35"/>
      <c r="AM477" s="35"/>
      <c r="AN477" s="35"/>
      <c r="AO477" s="35"/>
      <c r="AP477" s="35"/>
      <c r="AQ477" s="35"/>
      <c r="AR477" s="35"/>
    </row>
    <row r="478" spans="2:44" ht="11.25" customHeight="1">
      <c r="B478" s="6" t="s">
        <v>62</v>
      </c>
      <c r="C478" s="19">
        <v>50000</v>
      </c>
      <c r="D478" s="19">
        <v>0</v>
      </c>
      <c r="E478" s="19">
        <v>50000</v>
      </c>
      <c r="F478" s="19">
        <v>523030.08270819997</v>
      </c>
      <c r="G478" s="19">
        <v>11452.860469020001</v>
      </c>
      <c r="H478" s="19">
        <v>534482.94317721995</v>
      </c>
      <c r="I478" s="19">
        <v>0</v>
      </c>
      <c r="J478" s="19">
        <v>345.93066035999999</v>
      </c>
      <c r="K478" s="19">
        <v>17.09764964</v>
      </c>
      <c r="L478" s="20">
        <v>293969.05512600002</v>
      </c>
      <c r="M478" s="20">
        <v>452063.02047036972</v>
      </c>
      <c r="N478" s="20">
        <v>11.119590000000001</v>
      </c>
      <c r="O478" s="20">
        <v>746406.22349636978</v>
      </c>
      <c r="P478" s="20">
        <v>124648.371491055</v>
      </c>
      <c r="Q478" s="8"/>
      <c r="R478" s="35"/>
      <c r="AE478" s="35"/>
      <c r="AF478" s="35"/>
      <c r="AG478" s="35"/>
      <c r="AH478" s="35"/>
      <c r="AI478" s="35"/>
      <c r="AJ478" s="35"/>
      <c r="AK478" s="35"/>
      <c r="AL478" s="35"/>
      <c r="AM478" s="35"/>
      <c r="AN478" s="35"/>
      <c r="AO478" s="35"/>
      <c r="AP478" s="35"/>
      <c r="AQ478" s="35"/>
      <c r="AR478" s="35"/>
    </row>
    <row r="479" spans="2:44" ht="11.25" customHeight="1">
      <c r="B479" s="6" t="s">
        <v>20</v>
      </c>
      <c r="C479" s="19">
        <v>50000</v>
      </c>
      <c r="D479" s="19">
        <v>0</v>
      </c>
      <c r="E479" s="19">
        <v>50000</v>
      </c>
      <c r="F479" s="19">
        <v>534237.82364319998</v>
      </c>
      <c r="G479" s="19">
        <v>11557.1188915</v>
      </c>
      <c r="H479" s="19">
        <v>545794.94253470004</v>
      </c>
      <c r="I479" s="19">
        <v>0</v>
      </c>
      <c r="J479" s="19">
        <v>276.71972835999998</v>
      </c>
      <c r="K479" s="19">
        <v>17.19514964</v>
      </c>
      <c r="L479" s="20">
        <v>301816.09912199999</v>
      </c>
      <c r="M479" s="20">
        <v>513439.92560947005</v>
      </c>
      <c r="N479" s="20">
        <v>8.5457439999999991</v>
      </c>
      <c r="O479" s="20">
        <v>815558.48535347008</v>
      </c>
      <c r="P479" s="20">
        <v>89952.678231165046</v>
      </c>
      <c r="Q479" s="8"/>
      <c r="R479" s="35"/>
      <c r="AE479" s="35"/>
      <c r="AF479" s="35"/>
      <c r="AG479" s="35"/>
      <c r="AH479" s="35"/>
      <c r="AI479" s="35"/>
      <c r="AJ479" s="35"/>
      <c r="AK479" s="35"/>
      <c r="AL479" s="35"/>
      <c r="AM479" s="35"/>
      <c r="AN479" s="35"/>
      <c r="AO479" s="35"/>
      <c r="AP479" s="35"/>
      <c r="AQ479" s="35"/>
      <c r="AR479" s="35"/>
    </row>
    <row r="480" spans="2:44" ht="11.25" customHeight="1">
      <c r="B480" s="6" t="s">
        <v>21</v>
      </c>
      <c r="C480" s="19">
        <v>50000</v>
      </c>
      <c r="D480" s="19">
        <v>0</v>
      </c>
      <c r="E480" s="19">
        <v>50000</v>
      </c>
      <c r="F480" s="19">
        <v>572268.56461819995</v>
      </c>
      <c r="G480" s="19">
        <v>11801.263299</v>
      </c>
      <c r="H480" s="19">
        <v>584069.82791719993</v>
      </c>
      <c r="I480" s="19">
        <v>0</v>
      </c>
      <c r="J480" s="19">
        <v>248.56913035999997</v>
      </c>
      <c r="K480" s="19">
        <v>17.302728640000002</v>
      </c>
      <c r="L480" s="20">
        <v>308076.60331699997</v>
      </c>
      <c r="M480" s="20">
        <v>368069.44796535664</v>
      </c>
      <c r="N480" s="20">
        <v>6.4516749999999998</v>
      </c>
      <c r="O480" s="20">
        <v>676418.37481635658</v>
      </c>
      <c r="P480" s="20">
        <v>104784.94072028529</v>
      </c>
      <c r="Q480" s="8"/>
      <c r="R480" s="35"/>
      <c r="AE480" s="35"/>
      <c r="AF480" s="35"/>
      <c r="AG480" s="35"/>
      <c r="AH480" s="35"/>
      <c r="AI480" s="35"/>
      <c r="AJ480" s="35"/>
      <c r="AK480" s="35"/>
      <c r="AL480" s="35"/>
      <c r="AM480" s="35"/>
      <c r="AN480" s="35"/>
      <c r="AO480" s="35"/>
      <c r="AP480" s="35"/>
      <c r="AQ480" s="35"/>
      <c r="AR480" s="35"/>
    </row>
    <row r="481" spans="2:44" ht="11.25" customHeight="1">
      <c r="B481" s="6" t="s">
        <v>22</v>
      </c>
      <c r="C481" s="19">
        <v>50000</v>
      </c>
      <c r="D481" s="19">
        <v>0</v>
      </c>
      <c r="E481" s="19">
        <v>50000</v>
      </c>
      <c r="F481" s="19">
        <v>568151.67685799999</v>
      </c>
      <c r="G481" s="19">
        <v>11914.490942</v>
      </c>
      <c r="H481" s="19">
        <v>580066.16779999994</v>
      </c>
      <c r="I481" s="19">
        <v>0</v>
      </c>
      <c r="J481" s="19">
        <v>404.46469560000003</v>
      </c>
      <c r="K481" s="19">
        <v>16.141831400000001</v>
      </c>
      <c r="L481" s="20">
        <v>305477.37568699999</v>
      </c>
      <c r="M481" s="20">
        <v>367646.82341040997</v>
      </c>
      <c r="N481" s="20">
        <v>18.014195999999998</v>
      </c>
      <c r="O481" s="20">
        <v>673562.81982040999</v>
      </c>
      <c r="P481" s="20">
        <v>93592.462420344818</v>
      </c>
      <c r="Q481" s="8"/>
      <c r="R481" s="35"/>
      <c r="AE481" s="35"/>
      <c r="AF481" s="35"/>
      <c r="AG481" s="35"/>
      <c r="AH481" s="35"/>
      <c r="AI481" s="35"/>
      <c r="AJ481" s="35"/>
      <c r="AK481" s="35"/>
      <c r="AL481" s="35"/>
      <c r="AM481" s="35"/>
      <c r="AN481" s="35"/>
      <c r="AO481" s="35"/>
      <c r="AP481" s="35"/>
      <c r="AQ481" s="35"/>
      <c r="AR481" s="35"/>
    </row>
    <row r="482" spans="2:44" ht="11.25" customHeight="1">
      <c r="B482" s="6" t="s">
        <v>23</v>
      </c>
      <c r="C482" s="19">
        <v>50000</v>
      </c>
      <c r="D482" s="19">
        <v>0</v>
      </c>
      <c r="E482" s="19">
        <v>50000</v>
      </c>
      <c r="F482" s="19">
        <v>548549.42309599998</v>
      </c>
      <c r="G482" s="19">
        <v>12023.057773</v>
      </c>
      <c r="H482" s="19">
        <v>560572.48086899996</v>
      </c>
      <c r="I482" s="19">
        <v>0</v>
      </c>
      <c r="J482" s="19">
        <v>306.03642459999998</v>
      </c>
      <c r="K482" s="19">
        <v>15.7518314</v>
      </c>
      <c r="L482" s="20">
        <v>299205.82000900002</v>
      </c>
      <c r="M482" s="20">
        <v>596348.75957048009</v>
      </c>
      <c r="N482" s="20">
        <v>9.1074249999999992</v>
      </c>
      <c r="O482" s="20">
        <v>895885.47526048019</v>
      </c>
      <c r="P482" s="20">
        <v>98316.835249144817</v>
      </c>
      <c r="Q482" s="8"/>
      <c r="R482" s="35"/>
      <c r="AE482" s="35"/>
      <c r="AF482" s="35"/>
      <c r="AG482" s="35"/>
      <c r="AH482" s="35"/>
      <c r="AI482" s="35"/>
      <c r="AJ482" s="35"/>
      <c r="AK482" s="35"/>
      <c r="AL482" s="35"/>
      <c r="AM482" s="35"/>
      <c r="AN482" s="35"/>
      <c r="AO482" s="35"/>
      <c r="AP482" s="35"/>
      <c r="AQ482" s="35"/>
      <c r="AR482" s="35"/>
    </row>
    <row r="483" spans="2:44" ht="11.25" customHeight="1">
      <c r="B483" s="6" t="s">
        <v>31</v>
      </c>
      <c r="C483" s="19">
        <v>50000</v>
      </c>
      <c r="D483" s="19">
        <v>0</v>
      </c>
      <c r="E483" s="19">
        <v>50000</v>
      </c>
      <c r="F483" s="19">
        <v>550654.98299619998</v>
      </c>
      <c r="G483" s="19">
        <v>12115.167294299999</v>
      </c>
      <c r="H483" s="19">
        <v>562770.15029050002</v>
      </c>
      <c r="I483" s="19">
        <v>0</v>
      </c>
      <c r="J483" s="19">
        <v>194.97978259999999</v>
      </c>
      <c r="K483" s="19">
        <v>14.760831400000001</v>
      </c>
      <c r="L483" s="20">
        <v>328854.26784599997</v>
      </c>
      <c r="M483" s="20">
        <v>687642.78086152999</v>
      </c>
      <c r="N483" s="20">
        <v>3.6324839999999998</v>
      </c>
      <c r="O483" s="20">
        <v>1016710.4218055299</v>
      </c>
      <c r="P483" s="20">
        <v>107895.88065081555</v>
      </c>
      <c r="Q483" s="8"/>
      <c r="R483" s="35"/>
      <c r="AE483" s="35"/>
      <c r="AF483" s="35"/>
      <c r="AG483" s="35"/>
      <c r="AH483" s="35"/>
      <c r="AI483" s="35"/>
      <c r="AJ483" s="35"/>
      <c r="AK483" s="35"/>
      <c r="AL483" s="35"/>
      <c r="AM483" s="35"/>
      <c r="AN483" s="35"/>
      <c r="AO483" s="35"/>
      <c r="AP483" s="35"/>
      <c r="AQ483" s="35"/>
      <c r="AR483" s="35"/>
    </row>
    <row r="484" spans="2:44" ht="11.25" customHeight="1">
      <c r="B484" s="6" t="s">
        <v>32</v>
      </c>
      <c r="C484" s="19">
        <v>50000</v>
      </c>
      <c r="D484" s="19">
        <v>0</v>
      </c>
      <c r="E484" s="19">
        <v>50000</v>
      </c>
      <c r="F484" s="19">
        <v>553234.15881119994</v>
      </c>
      <c r="G484" s="19">
        <v>12216.92719015</v>
      </c>
      <c r="H484" s="19">
        <v>565451.08600134996</v>
      </c>
      <c r="I484" s="19">
        <v>0</v>
      </c>
      <c r="J484" s="19">
        <v>258.04668899999996</v>
      </c>
      <c r="K484" s="19">
        <v>15.7925</v>
      </c>
      <c r="L484" s="20">
        <v>329163.27946200001</v>
      </c>
      <c r="M484" s="20">
        <v>578940.99970950955</v>
      </c>
      <c r="N484" s="20">
        <v>3.9655740000000002</v>
      </c>
      <c r="O484" s="20">
        <v>908382.08393450966</v>
      </c>
      <c r="P484" s="20">
        <v>109996.65931500471</v>
      </c>
      <c r="Q484" s="8"/>
      <c r="R484" s="35"/>
      <c r="AE484" s="35"/>
      <c r="AF484" s="35"/>
      <c r="AG484" s="35"/>
      <c r="AH484" s="35"/>
      <c r="AI484" s="35"/>
      <c r="AJ484" s="35"/>
      <c r="AK484" s="35"/>
      <c r="AL484" s="35"/>
      <c r="AM484" s="35"/>
      <c r="AN484" s="35"/>
      <c r="AO484" s="35"/>
      <c r="AP484" s="35"/>
      <c r="AQ484" s="35"/>
      <c r="AR484" s="35"/>
    </row>
    <row r="485" spans="2:44" ht="11.25" customHeight="1">
      <c r="B485" s="6" t="s">
        <v>26</v>
      </c>
      <c r="C485" s="19">
        <v>50000</v>
      </c>
      <c r="D485" s="19">
        <v>0</v>
      </c>
      <c r="E485" s="19">
        <v>50000</v>
      </c>
      <c r="F485" s="19">
        <v>569374.53998120001</v>
      </c>
      <c r="G485" s="19">
        <v>12320.022181599999</v>
      </c>
      <c r="H485" s="19">
        <v>581694.56216279999</v>
      </c>
      <c r="I485" s="19">
        <v>0</v>
      </c>
      <c r="J485" s="19">
        <v>308.30588584000003</v>
      </c>
      <c r="K485" s="19">
        <v>12.60378416</v>
      </c>
      <c r="L485" s="20">
        <v>329682.27951999998</v>
      </c>
      <c r="M485" s="20">
        <v>572713.87886653002</v>
      </c>
      <c r="N485" s="20">
        <v>5.0204060000000004</v>
      </c>
      <c r="O485" s="20">
        <v>902722.08846253005</v>
      </c>
      <c r="P485" s="20">
        <v>139650.34010880021</v>
      </c>
      <c r="Q485" s="8"/>
      <c r="R485" s="35"/>
      <c r="AE485" s="35"/>
      <c r="AF485" s="35"/>
      <c r="AG485" s="35"/>
      <c r="AH485" s="35"/>
      <c r="AI485" s="35"/>
      <c r="AJ485" s="35"/>
      <c r="AK485" s="35"/>
      <c r="AL485" s="35"/>
      <c r="AM485" s="35"/>
      <c r="AN485" s="35"/>
      <c r="AO485" s="35"/>
      <c r="AP485" s="35"/>
      <c r="AQ485" s="35"/>
      <c r="AR485" s="35"/>
    </row>
    <row r="486" spans="2:44" ht="11.25" customHeight="1">
      <c r="B486" s="6" t="s">
        <v>27</v>
      </c>
      <c r="C486" s="19">
        <v>50000</v>
      </c>
      <c r="D486" s="19">
        <v>0</v>
      </c>
      <c r="E486" s="19">
        <v>50000</v>
      </c>
      <c r="F486" s="19">
        <v>561928.72326120001</v>
      </c>
      <c r="G486" s="19">
        <v>12426.085956430001</v>
      </c>
      <c r="H486" s="19">
        <v>574354.80921762995</v>
      </c>
      <c r="I486" s="19">
        <v>0</v>
      </c>
      <c r="J486" s="19">
        <v>264.19798584</v>
      </c>
      <c r="K486" s="19">
        <v>17.761774160000002</v>
      </c>
      <c r="L486" s="20">
        <v>334633.74073899997</v>
      </c>
      <c r="M486" s="20">
        <v>590820.12031052611</v>
      </c>
      <c r="N486" s="20">
        <v>4.258718</v>
      </c>
      <c r="O486" s="20">
        <v>925740.07952752616</v>
      </c>
      <c r="P486" s="20">
        <v>123932.54141008994</v>
      </c>
      <c r="Q486" s="8"/>
      <c r="R486" s="35"/>
      <c r="AE486" s="35"/>
      <c r="AF486" s="35"/>
      <c r="AG486" s="35"/>
      <c r="AH486" s="35"/>
      <c r="AI486" s="35"/>
      <c r="AJ486" s="35"/>
      <c r="AK486" s="35"/>
      <c r="AL486" s="35"/>
      <c r="AM486" s="35"/>
      <c r="AN486" s="35"/>
      <c r="AO486" s="35"/>
      <c r="AP486" s="35"/>
      <c r="AQ486" s="35"/>
      <c r="AR486" s="35"/>
    </row>
    <row r="487" spans="2:44" ht="11.25" customHeight="1">
      <c r="B487" s="6" t="s">
        <v>28</v>
      </c>
      <c r="C487" s="19">
        <v>50000</v>
      </c>
      <c r="D487" s="19">
        <v>0</v>
      </c>
      <c r="E487" s="19">
        <v>50000</v>
      </c>
      <c r="F487" s="19">
        <v>562544.81073419994</v>
      </c>
      <c r="G487" s="19">
        <v>12499.897490830001</v>
      </c>
      <c r="H487" s="19">
        <v>575044.70822502999</v>
      </c>
      <c r="I487" s="19">
        <v>0</v>
      </c>
      <c r="J487" s="19">
        <v>515.47219624000002</v>
      </c>
      <c r="K487" s="19">
        <v>23.754869759999998</v>
      </c>
      <c r="L487" s="20">
        <v>340312.65527599998</v>
      </c>
      <c r="M487" s="20">
        <v>505833.78837230237</v>
      </c>
      <c r="N487" s="20">
        <v>5.042726</v>
      </c>
      <c r="O487" s="20">
        <v>846690.71344030229</v>
      </c>
      <c r="P487" s="20">
        <v>129412.07529502036</v>
      </c>
      <c r="Q487" s="8"/>
      <c r="R487" s="35"/>
      <c r="AE487" s="35"/>
      <c r="AF487" s="35"/>
      <c r="AG487" s="35"/>
      <c r="AH487" s="35"/>
      <c r="AI487" s="35"/>
      <c r="AJ487" s="35"/>
      <c r="AK487" s="35"/>
      <c r="AL487" s="35"/>
      <c r="AM487" s="35"/>
      <c r="AN487" s="35"/>
      <c r="AO487" s="35"/>
      <c r="AP487" s="35"/>
      <c r="AQ487" s="35"/>
      <c r="AR487" s="35"/>
    </row>
    <row r="488" spans="2:44" ht="11.25" customHeight="1">
      <c r="B488" s="6" t="s">
        <v>29</v>
      </c>
      <c r="C488" s="19">
        <v>50000</v>
      </c>
      <c r="D488" s="19">
        <v>0</v>
      </c>
      <c r="E488" s="19">
        <v>50000</v>
      </c>
      <c r="F488" s="19">
        <v>562988.13275919994</v>
      </c>
      <c r="G488" s="19">
        <v>12611.782564040001</v>
      </c>
      <c r="H488" s="19">
        <v>575599.91532323998</v>
      </c>
      <c r="I488" s="19">
        <v>0</v>
      </c>
      <c r="J488" s="19">
        <v>539.99360479999996</v>
      </c>
      <c r="K488" s="19">
        <v>23.668651199999999</v>
      </c>
      <c r="L488" s="20">
        <v>335993.70021899999</v>
      </c>
      <c r="M488" s="20">
        <v>469794.90339488728</v>
      </c>
      <c r="N488" s="20">
        <v>7.2654030000000001</v>
      </c>
      <c r="O488" s="20">
        <v>806359.53127288737</v>
      </c>
      <c r="P488" s="20">
        <v>135118.91359703941</v>
      </c>
      <c r="Q488" s="8"/>
      <c r="R488" s="35"/>
      <c r="AE488" s="35"/>
      <c r="AF488" s="35"/>
      <c r="AG488" s="35"/>
      <c r="AH488" s="35"/>
      <c r="AI488" s="35"/>
      <c r="AJ488" s="35"/>
      <c r="AK488" s="35"/>
      <c r="AL488" s="35"/>
      <c r="AM488" s="35"/>
      <c r="AN488" s="35"/>
      <c r="AO488" s="35"/>
      <c r="AP488" s="35"/>
      <c r="AQ488" s="35"/>
      <c r="AR488" s="35"/>
    </row>
    <row r="489" spans="2:44" ht="11.25" customHeight="1">
      <c r="B489" s="6" t="s">
        <v>30</v>
      </c>
      <c r="C489" s="19">
        <v>50000</v>
      </c>
      <c r="D489" s="19">
        <v>0</v>
      </c>
      <c r="E489" s="19">
        <v>50000</v>
      </c>
      <c r="F489" s="19">
        <v>585327.57734399999</v>
      </c>
      <c r="G489" s="19">
        <v>12726.323673000001</v>
      </c>
      <c r="H489" s="19">
        <v>598053.90101699997</v>
      </c>
      <c r="I489" s="19">
        <v>0</v>
      </c>
      <c r="J489" s="19">
        <v>297.32572279999999</v>
      </c>
      <c r="K489" s="19">
        <v>27.190651200000001</v>
      </c>
      <c r="L489" s="20">
        <v>341712.19833799999</v>
      </c>
      <c r="M489" s="20">
        <v>482312.41461061366</v>
      </c>
      <c r="N489" s="20">
        <v>4.0223259999999996</v>
      </c>
      <c r="O489" s="20">
        <v>824353.15164861362</v>
      </c>
      <c r="P489" s="20">
        <v>132426.47283270024</v>
      </c>
      <c r="Q489" s="8"/>
      <c r="R489" s="35"/>
      <c r="AE489" s="35"/>
      <c r="AF489" s="35"/>
      <c r="AG489" s="35"/>
      <c r="AH489" s="35"/>
      <c r="AI489" s="35"/>
      <c r="AJ489" s="35"/>
      <c r="AK489" s="35"/>
      <c r="AL489" s="35"/>
      <c r="AM489" s="35"/>
      <c r="AN489" s="35"/>
      <c r="AO489" s="35"/>
      <c r="AP489" s="35"/>
      <c r="AQ489" s="35"/>
      <c r="AR489" s="35"/>
    </row>
    <row r="490" spans="2:44" ht="11.25" customHeight="1">
      <c r="B490" s="6" t="s">
        <v>63</v>
      </c>
      <c r="C490" s="19">
        <v>50000</v>
      </c>
      <c r="D490" s="19">
        <v>0</v>
      </c>
      <c r="E490" s="19">
        <v>50000</v>
      </c>
      <c r="F490" s="19">
        <v>575095.30407419999</v>
      </c>
      <c r="G490" s="19">
        <v>12838.060934159999</v>
      </c>
      <c r="H490" s="19">
        <v>587933.36500836001</v>
      </c>
      <c r="I490" s="19">
        <v>0</v>
      </c>
      <c r="J490" s="19">
        <v>235.71641450000001</v>
      </c>
      <c r="K490" s="19">
        <v>26.8157055</v>
      </c>
      <c r="L490" s="20">
        <v>342023.07685999997</v>
      </c>
      <c r="M490" s="20">
        <v>497379.76884973841</v>
      </c>
      <c r="N490" s="20">
        <v>5.9954219999999996</v>
      </c>
      <c r="O490" s="20">
        <v>839671.37325173838</v>
      </c>
      <c r="P490" s="20">
        <v>174162.53301427001</v>
      </c>
      <c r="Q490" s="8"/>
      <c r="R490" s="35"/>
      <c r="AE490" s="35"/>
      <c r="AF490" s="35"/>
      <c r="AG490" s="35"/>
      <c r="AH490" s="35"/>
      <c r="AI490" s="35"/>
      <c r="AJ490" s="35"/>
      <c r="AK490" s="35"/>
      <c r="AL490" s="35"/>
      <c r="AM490" s="35"/>
      <c r="AN490" s="35"/>
      <c r="AO490" s="35"/>
      <c r="AP490" s="35"/>
      <c r="AQ490" s="35"/>
      <c r="AR490" s="35"/>
    </row>
    <row r="491" spans="2:44" ht="11.25" customHeight="1">
      <c r="B491" s="6" t="s">
        <v>20</v>
      </c>
      <c r="C491" s="19">
        <v>50000</v>
      </c>
      <c r="D491" s="19">
        <v>0</v>
      </c>
      <c r="E491" s="19">
        <v>50000</v>
      </c>
      <c r="F491" s="19">
        <v>580069.14507520001</v>
      </c>
      <c r="G491" s="19">
        <v>12912.589997610001</v>
      </c>
      <c r="H491" s="19">
        <v>592981.73507280997</v>
      </c>
      <c r="I491" s="19">
        <v>0</v>
      </c>
      <c r="J491" s="19">
        <v>241.52376069999997</v>
      </c>
      <c r="K491" s="19">
        <v>24.108226299999998</v>
      </c>
      <c r="L491" s="20">
        <v>345128.23374900001</v>
      </c>
      <c r="M491" s="20">
        <v>490171.47358951013</v>
      </c>
      <c r="N491" s="20">
        <v>3.4852249999999998</v>
      </c>
      <c r="O491" s="20">
        <v>835568.82455051015</v>
      </c>
      <c r="P491" s="20">
        <v>161430.06951886998</v>
      </c>
      <c r="Q491" s="8"/>
      <c r="R491" s="35"/>
      <c r="AE491" s="35"/>
      <c r="AF491" s="35"/>
      <c r="AG491" s="35"/>
      <c r="AH491" s="35"/>
      <c r="AI491" s="35"/>
      <c r="AJ491" s="35"/>
      <c r="AK491" s="35"/>
      <c r="AL491" s="35"/>
      <c r="AM491" s="35"/>
      <c r="AN491" s="35"/>
      <c r="AO491" s="35"/>
      <c r="AP491" s="35"/>
      <c r="AQ491" s="35"/>
      <c r="AR491" s="35"/>
    </row>
    <row r="492" spans="2:44" ht="11.25" customHeight="1">
      <c r="B492" s="6" t="s">
        <v>21</v>
      </c>
      <c r="C492" s="19">
        <v>50000</v>
      </c>
      <c r="D492" s="19">
        <v>0</v>
      </c>
      <c r="E492" s="19">
        <v>50000</v>
      </c>
      <c r="F492" s="19">
        <v>626346.77028519998</v>
      </c>
      <c r="G492" s="19">
        <v>13085.398305729999</v>
      </c>
      <c r="H492" s="19">
        <v>639432.16859092994</v>
      </c>
      <c r="I492" s="19">
        <v>0</v>
      </c>
      <c r="J492" s="19">
        <v>292.53999370000003</v>
      </c>
      <c r="K492" s="19">
        <v>25.338226299999999</v>
      </c>
      <c r="L492" s="20">
        <v>357787.57411699998</v>
      </c>
      <c r="M492" s="20">
        <v>447680.30172782188</v>
      </c>
      <c r="N492" s="20">
        <v>3.7978610000000002</v>
      </c>
      <c r="O492" s="20">
        <v>805789.55192582193</v>
      </c>
      <c r="P492" s="20">
        <v>113484.03730266984</v>
      </c>
      <c r="Q492" s="8"/>
      <c r="R492" s="35"/>
      <c r="AE492" s="35"/>
      <c r="AF492" s="35"/>
      <c r="AG492" s="35"/>
      <c r="AH492" s="35"/>
      <c r="AI492" s="35"/>
      <c r="AJ492" s="35"/>
      <c r="AK492" s="35"/>
      <c r="AL492" s="35"/>
      <c r="AM492" s="35"/>
      <c r="AN492" s="35"/>
      <c r="AO492" s="35"/>
      <c r="AP492" s="35"/>
      <c r="AQ492" s="35"/>
      <c r="AR492" s="35"/>
    </row>
    <row r="493" spans="2:44" ht="11.25" customHeight="1">
      <c r="B493" s="6" t="s">
        <v>22</v>
      </c>
      <c r="C493" s="19">
        <v>50000</v>
      </c>
      <c r="D493" s="19">
        <v>0</v>
      </c>
      <c r="E493" s="19">
        <v>50000</v>
      </c>
      <c r="F493" s="19">
        <v>622642.9475452</v>
      </c>
      <c r="G493" s="19">
        <v>13195.680627080001</v>
      </c>
      <c r="H493" s="19">
        <v>635838.62817228003</v>
      </c>
      <c r="I493" s="19">
        <v>0</v>
      </c>
      <c r="J493" s="19">
        <v>305.20006469999998</v>
      </c>
      <c r="K493" s="19">
        <v>23.526832299999999</v>
      </c>
      <c r="L493" s="20">
        <v>364199.23340299999</v>
      </c>
      <c r="M493" s="20">
        <v>896293.35710667411</v>
      </c>
      <c r="N493" s="20">
        <v>3.5510950000000001</v>
      </c>
      <c r="O493" s="20">
        <v>1260824.8685016742</v>
      </c>
      <c r="P493" s="20">
        <v>116497.31494553993</v>
      </c>
      <c r="Q493" s="8"/>
      <c r="R493" s="35"/>
      <c r="AE493" s="35"/>
      <c r="AF493" s="35"/>
      <c r="AG493" s="35"/>
      <c r="AH493" s="35"/>
      <c r="AI493" s="35"/>
      <c r="AJ493" s="35"/>
      <c r="AK493" s="35"/>
      <c r="AL493" s="35"/>
      <c r="AM493" s="35"/>
      <c r="AN493" s="35"/>
      <c r="AO493" s="35"/>
      <c r="AP493" s="35"/>
      <c r="AQ493" s="35"/>
      <c r="AR493" s="35"/>
    </row>
    <row r="494" spans="2:44" ht="11.25" customHeight="1">
      <c r="B494" s="6" t="s">
        <v>23</v>
      </c>
      <c r="C494" s="19">
        <v>50000</v>
      </c>
      <c r="D494" s="19">
        <v>0</v>
      </c>
      <c r="E494" s="19">
        <v>50000</v>
      </c>
      <c r="F494" s="19">
        <v>598172.59644999995</v>
      </c>
      <c r="G494" s="19">
        <v>13276.950177999999</v>
      </c>
      <c r="H494" s="19">
        <v>611449.54662799998</v>
      </c>
      <c r="I494" s="19">
        <v>0</v>
      </c>
      <c r="J494" s="19">
        <v>415.79939094000002</v>
      </c>
      <c r="K494" s="19">
        <v>23.333616060000001</v>
      </c>
      <c r="L494" s="20">
        <v>361896.306148</v>
      </c>
      <c r="M494" s="20">
        <v>709026.70116174419</v>
      </c>
      <c r="N494" s="20">
        <v>17.579238</v>
      </c>
      <c r="O494" s="20">
        <v>1071379.7195547444</v>
      </c>
      <c r="P494" s="20">
        <v>118167.5496914098</v>
      </c>
      <c r="Q494" s="8"/>
      <c r="R494" s="35"/>
      <c r="AE494" s="35"/>
      <c r="AF494" s="35"/>
      <c r="AG494" s="35"/>
      <c r="AH494" s="35"/>
      <c r="AI494" s="35"/>
      <c r="AJ494" s="35"/>
      <c r="AK494" s="35"/>
      <c r="AL494" s="35"/>
      <c r="AM494" s="35"/>
      <c r="AN494" s="35"/>
      <c r="AO494" s="35"/>
      <c r="AP494" s="35"/>
      <c r="AQ494" s="35"/>
      <c r="AR494" s="35"/>
    </row>
    <row r="495" spans="2:44" ht="11.25" customHeight="1">
      <c r="B495" s="6" t="s">
        <v>31</v>
      </c>
      <c r="C495" s="19">
        <v>50000</v>
      </c>
      <c r="D495" s="19">
        <v>0</v>
      </c>
      <c r="E495" s="19">
        <v>50000</v>
      </c>
      <c r="F495" s="19">
        <v>610897.38564520003</v>
      </c>
      <c r="G495" s="19">
        <v>13340.145459269999</v>
      </c>
      <c r="H495" s="19">
        <v>624237.53110447002</v>
      </c>
      <c r="I495" s="19">
        <v>0</v>
      </c>
      <c r="J495" s="19">
        <v>347.41876094000003</v>
      </c>
      <c r="K495" s="19">
        <v>28.06198006</v>
      </c>
      <c r="L495" s="20">
        <v>374366.79470600002</v>
      </c>
      <c r="M495" s="20">
        <v>754951.93204540724</v>
      </c>
      <c r="N495" s="20">
        <v>4.8537929999999996</v>
      </c>
      <c r="O495" s="20">
        <v>1129699.0612854073</v>
      </c>
      <c r="P495" s="20">
        <v>119274.81508923974</v>
      </c>
      <c r="Q495" s="8"/>
      <c r="R495" s="35"/>
      <c r="AE495" s="35"/>
      <c r="AF495" s="35"/>
      <c r="AG495" s="35"/>
      <c r="AH495" s="35"/>
      <c r="AI495" s="35"/>
      <c r="AJ495" s="35"/>
      <c r="AK495" s="35"/>
      <c r="AL495" s="35"/>
      <c r="AM495" s="35"/>
      <c r="AN495" s="35"/>
      <c r="AO495" s="35"/>
      <c r="AP495" s="35"/>
      <c r="AQ495" s="35"/>
      <c r="AR495" s="35"/>
    </row>
    <row r="496" spans="2:44" ht="11.25" customHeight="1">
      <c r="B496" s="6" t="s">
        <v>32</v>
      </c>
      <c r="C496" s="19">
        <v>50000</v>
      </c>
      <c r="D496" s="19">
        <v>0</v>
      </c>
      <c r="E496" s="19">
        <v>50000</v>
      </c>
      <c r="F496" s="19">
        <v>606159.78923520003</v>
      </c>
      <c r="G496" s="19">
        <v>13420.53990974</v>
      </c>
      <c r="H496" s="19">
        <v>619580.32914494001</v>
      </c>
      <c r="I496" s="19">
        <v>0</v>
      </c>
      <c r="J496" s="19">
        <v>334.39890835</v>
      </c>
      <c r="K496" s="19">
        <v>28.083218649999999</v>
      </c>
      <c r="L496" s="20">
        <v>381775.34177900001</v>
      </c>
      <c r="M496" s="20">
        <v>563513.10974673205</v>
      </c>
      <c r="N496" s="20">
        <v>3.7298070000000001</v>
      </c>
      <c r="O496" s="20">
        <v>945654.66345973208</v>
      </c>
      <c r="P496" s="20">
        <v>151562.72989688022</v>
      </c>
      <c r="Q496" s="8"/>
      <c r="R496" s="35"/>
      <c r="AE496" s="35"/>
      <c r="AF496" s="35"/>
      <c r="AG496" s="35"/>
      <c r="AH496" s="35"/>
      <c r="AI496" s="35"/>
      <c r="AJ496" s="35"/>
      <c r="AK496" s="35"/>
      <c r="AL496" s="35"/>
      <c r="AM496" s="35"/>
      <c r="AN496" s="35"/>
      <c r="AO496" s="35"/>
      <c r="AP496" s="35"/>
      <c r="AQ496" s="35"/>
      <c r="AR496" s="35"/>
    </row>
    <row r="497" spans="2:44" ht="11.25" customHeight="1">
      <c r="B497" s="6" t="s">
        <v>26</v>
      </c>
      <c r="C497" s="19">
        <v>50000</v>
      </c>
      <c r="D497" s="19">
        <v>0</v>
      </c>
      <c r="E497" s="19">
        <v>50000</v>
      </c>
      <c r="F497" s="19">
        <v>606098.67605520005</v>
      </c>
      <c r="G497" s="19">
        <v>13488.83399951</v>
      </c>
      <c r="H497" s="19">
        <v>619587.51005471009</v>
      </c>
      <c r="I497" s="19">
        <v>0</v>
      </c>
      <c r="J497" s="19">
        <v>297.94415322999998</v>
      </c>
      <c r="K497" s="19">
        <v>118.09932977</v>
      </c>
      <c r="L497" s="20">
        <v>385007.60849499999</v>
      </c>
      <c r="M497" s="20">
        <v>606333.02731240203</v>
      </c>
      <c r="N497" s="20">
        <v>4.4181109999999997</v>
      </c>
      <c r="O497" s="20">
        <v>991761.09740140196</v>
      </c>
      <c r="P497" s="20">
        <v>145310.0274026799</v>
      </c>
      <c r="Q497" s="8"/>
      <c r="R497" s="35"/>
      <c r="AE497" s="35"/>
      <c r="AF497" s="35"/>
      <c r="AG497" s="35"/>
      <c r="AH497" s="35"/>
      <c r="AI497" s="35"/>
      <c r="AJ497" s="35"/>
      <c r="AK497" s="35"/>
      <c r="AL497" s="35"/>
      <c r="AM497" s="35"/>
      <c r="AN497" s="35"/>
      <c r="AO497" s="35"/>
      <c r="AP497" s="35"/>
      <c r="AQ497" s="35"/>
      <c r="AR497" s="35"/>
    </row>
    <row r="498" spans="2:44" ht="11.25" customHeight="1">
      <c r="B498" s="6" t="s">
        <v>27</v>
      </c>
      <c r="C498" s="19">
        <v>50000</v>
      </c>
      <c r="D498" s="19">
        <v>0</v>
      </c>
      <c r="E498" s="19">
        <v>50000</v>
      </c>
      <c r="F498" s="19">
        <v>610017.72156019998</v>
      </c>
      <c r="G498" s="19">
        <v>13562.19611338</v>
      </c>
      <c r="H498" s="19">
        <v>623579.91767358</v>
      </c>
      <c r="I498" s="19">
        <v>0</v>
      </c>
      <c r="J498" s="19">
        <v>305.99022122700001</v>
      </c>
      <c r="K498" s="19">
        <v>107.051405773</v>
      </c>
      <c r="L498" s="20">
        <v>386854.81099099998</v>
      </c>
      <c r="M498" s="20">
        <v>532738.42551793042</v>
      </c>
      <c r="N498" s="20">
        <v>16.46874</v>
      </c>
      <c r="O498" s="20">
        <v>920022.74687593046</v>
      </c>
      <c r="P498" s="20">
        <v>158557.17854949995</v>
      </c>
      <c r="Q498" s="8"/>
      <c r="R498" s="35"/>
      <c r="AE498" s="35"/>
      <c r="AF498" s="35"/>
      <c r="AG498" s="35"/>
      <c r="AH498" s="35"/>
      <c r="AI498" s="35"/>
      <c r="AJ498" s="35"/>
      <c r="AK498" s="35"/>
      <c r="AL498" s="35"/>
      <c r="AM498" s="35"/>
      <c r="AN498" s="35"/>
      <c r="AO498" s="35"/>
      <c r="AP498" s="35"/>
      <c r="AQ498" s="35"/>
      <c r="AR498" s="35"/>
    </row>
    <row r="499" spans="2:44" ht="11.25" customHeight="1">
      <c r="B499" s="6" t="s">
        <v>28</v>
      </c>
      <c r="C499" s="19">
        <v>50000</v>
      </c>
      <c r="D499" s="19">
        <v>0</v>
      </c>
      <c r="E499" s="19">
        <v>50000</v>
      </c>
      <c r="F499" s="19">
        <v>599950.73642019997</v>
      </c>
      <c r="G499" s="19">
        <v>13639.475340839999</v>
      </c>
      <c r="H499" s="19">
        <v>613590.21176103991</v>
      </c>
      <c r="I499" s="19">
        <v>0</v>
      </c>
      <c r="J499" s="19">
        <v>211.18506615999999</v>
      </c>
      <c r="K499" s="19">
        <v>62.909520839999999</v>
      </c>
      <c r="L499" s="20">
        <v>384774.96931199997</v>
      </c>
      <c r="M499" s="20">
        <v>729754.77034450404</v>
      </c>
      <c r="N499" s="20">
        <v>21.180181999999999</v>
      </c>
      <c r="O499" s="20">
        <v>1114825.014425504</v>
      </c>
      <c r="P499" s="20">
        <v>193499.25443658023</v>
      </c>
      <c r="Q499" s="8"/>
      <c r="R499" s="35"/>
      <c r="AE499" s="35"/>
      <c r="AF499" s="35"/>
      <c r="AG499" s="35"/>
      <c r="AH499" s="35"/>
      <c r="AI499" s="35"/>
      <c r="AJ499" s="35"/>
      <c r="AK499" s="35"/>
      <c r="AL499" s="35"/>
      <c r="AM499" s="35"/>
      <c r="AN499" s="35"/>
      <c r="AO499" s="35"/>
      <c r="AP499" s="35"/>
      <c r="AQ499" s="35"/>
      <c r="AR499" s="35"/>
    </row>
    <row r="500" spans="2:44" ht="11.25" customHeight="1">
      <c r="B500" s="6" t="s">
        <v>29</v>
      </c>
      <c r="C500" s="19">
        <v>50000</v>
      </c>
      <c r="D500" s="19">
        <v>0</v>
      </c>
      <c r="E500" s="19">
        <v>50000</v>
      </c>
      <c r="F500" s="19">
        <v>606710.19146999996</v>
      </c>
      <c r="G500" s="19">
        <v>13719.477308</v>
      </c>
      <c r="H500" s="19">
        <v>620429.66877799993</v>
      </c>
      <c r="I500" s="19">
        <v>0</v>
      </c>
      <c r="J500" s="19">
        <v>296.86290653000003</v>
      </c>
      <c r="K500" s="19">
        <v>100.06184047000001</v>
      </c>
      <c r="L500" s="20">
        <v>321077.07237299997</v>
      </c>
      <c r="M500" s="20">
        <v>679379.88606012973</v>
      </c>
      <c r="N500" s="20">
        <v>4.8495990000000004</v>
      </c>
      <c r="O500" s="20">
        <v>1000858.7327791296</v>
      </c>
      <c r="P500" s="20">
        <v>223108.70036181482</v>
      </c>
      <c r="Q500" s="8"/>
      <c r="R500" s="35"/>
      <c r="AE500" s="35"/>
      <c r="AF500" s="35"/>
      <c r="AG500" s="35"/>
      <c r="AH500" s="35"/>
      <c r="AI500" s="35"/>
      <c r="AJ500" s="35"/>
      <c r="AK500" s="35"/>
      <c r="AL500" s="35"/>
      <c r="AM500" s="35"/>
      <c r="AN500" s="35"/>
      <c r="AO500" s="35"/>
      <c r="AP500" s="35"/>
      <c r="AQ500" s="35"/>
      <c r="AR500" s="35"/>
    </row>
    <row r="501" spans="2:44" ht="11.25" customHeight="1">
      <c r="B501" s="6" t="s">
        <v>30</v>
      </c>
      <c r="C501" s="19">
        <v>50000</v>
      </c>
      <c r="D501" s="19">
        <v>0</v>
      </c>
      <c r="E501" s="19">
        <v>50000</v>
      </c>
      <c r="F501" s="19">
        <v>627120.25335300004</v>
      </c>
      <c r="G501" s="19">
        <v>13822.256442</v>
      </c>
      <c r="H501" s="19">
        <v>640942.50979500008</v>
      </c>
      <c r="I501" s="19">
        <v>0</v>
      </c>
      <c r="J501" s="19">
        <v>301.09859265</v>
      </c>
      <c r="K501" s="19">
        <v>47.61990935</v>
      </c>
      <c r="L501" s="20">
        <v>320106.18291799998</v>
      </c>
      <c r="M501" s="20">
        <v>652079.77248293068</v>
      </c>
      <c r="N501" s="20">
        <v>18.333385</v>
      </c>
      <c r="O501" s="20">
        <v>972553.0072879307</v>
      </c>
      <c r="P501" s="20">
        <v>253943.21714217658</v>
      </c>
      <c r="Q501" s="8"/>
      <c r="R501" s="35"/>
      <c r="AE501" s="35"/>
      <c r="AF501" s="35"/>
      <c r="AG501" s="35"/>
      <c r="AH501" s="35"/>
      <c r="AI501" s="35"/>
      <c r="AJ501" s="35"/>
      <c r="AK501" s="35"/>
      <c r="AL501" s="35"/>
      <c r="AM501" s="35"/>
      <c r="AN501" s="35"/>
      <c r="AO501" s="35"/>
      <c r="AP501" s="35"/>
      <c r="AQ501" s="35"/>
      <c r="AR501" s="35"/>
    </row>
    <row r="502" spans="2:44" ht="11.25" customHeight="1">
      <c r="B502" s="6" t="s">
        <v>67</v>
      </c>
      <c r="C502" s="19">
        <v>50000</v>
      </c>
      <c r="D502" s="19">
        <v>0</v>
      </c>
      <c r="E502" s="19">
        <v>50000</v>
      </c>
      <c r="F502" s="19">
        <v>612262.61753819999</v>
      </c>
      <c r="G502" s="19">
        <v>13900.519652340001</v>
      </c>
      <c r="H502" s="19">
        <v>626163.13719053997</v>
      </c>
      <c r="I502" s="19">
        <v>0</v>
      </c>
      <c r="J502" s="19">
        <v>354.19009597999997</v>
      </c>
      <c r="K502" s="19">
        <v>47.888443019999997</v>
      </c>
      <c r="L502" s="20">
        <v>322917.50190899998</v>
      </c>
      <c r="M502" s="20">
        <v>558956.2172142663</v>
      </c>
      <c r="N502" s="20">
        <v>6.5899780000000003</v>
      </c>
      <c r="O502" s="20">
        <v>882282.38764026633</v>
      </c>
      <c r="P502" s="20">
        <v>235105.82168894727</v>
      </c>
      <c r="Q502" s="8"/>
      <c r="R502" s="35"/>
      <c r="AE502" s="35"/>
      <c r="AF502" s="35"/>
      <c r="AG502" s="35"/>
      <c r="AH502" s="35"/>
      <c r="AI502" s="35"/>
      <c r="AJ502" s="35"/>
      <c r="AK502" s="35"/>
      <c r="AL502" s="35"/>
      <c r="AM502" s="35"/>
      <c r="AN502" s="35"/>
      <c r="AO502" s="35"/>
      <c r="AP502" s="35"/>
      <c r="AQ502" s="35"/>
      <c r="AR502" s="35"/>
    </row>
    <row r="503" spans="2:44" ht="11.25" customHeight="1">
      <c r="B503" s="6" t="s">
        <v>20</v>
      </c>
      <c r="C503" s="19">
        <v>50000</v>
      </c>
      <c r="D503" s="19">
        <v>0</v>
      </c>
      <c r="E503" s="19">
        <v>50000</v>
      </c>
      <c r="F503" s="19">
        <v>622051.15233319998</v>
      </c>
      <c r="G503" s="19">
        <v>13971.40321205</v>
      </c>
      <c r="H503" s="19">
        <v>636022.55554524995</v>
      </c>
      <c r="I503" s="19">
        <v>0</v>
      </c>
      <c r="J503" s="19">
        <v>218.84054698</v>
      </c>
      <c r="K503" s="19">
        <v>47.399887020000001</v>
      </c>
      <c r="L503" s="20">
        <v>326968.51194</v>
      </c>
      <c r="M503" s="20">
        <v>528533.06766949</v>
      </c>
      <c r="N503" s="20">
        <v>9.0493489999999994</v>
      </c>
      <c r="O503" s="20">
        <v>855776.86939249001</v>
      </c>
      <c r="P503" s="20">
        <v>231914.81978263007</v>
      </c>
      <c r="Q503" s="8"/>
      <c r="R503" s="35"/>
      <c r="AE503" s="35"/>
      <c r="AF503" s="35"/>
      <c r="AG503" s="35"/>
      <c r="AH503" s="35"/>
      <c r="AI503" s="35"/>
      <c r="AJ503" s="35"/>
      <c r="AK503" s="35"/>
      <c r="AL503" s="35"/>
      <c r="AM503" s="35"/>
      <c r="AN503" s="35"/>
      <c r="AO503" s="35"/>
      <c r="AP503" s="35"/>
      <c r="AQ503" s="35"/>
      <c r="AR503" s="35"/>
    </row>
    <row r="504" spans="2:44" ht="11.25" customHeight="1">
      <c r="B504" s="6" t="s">
        <v>21</v>
      </c>
      <c r="C504" s="19">
        <v>50000</v>
      </c>
      <c r="D504" s="19">
        <v>0</v>
      </c>
      <c r="E504" s="19">
        <v>50000</v>
      </c>
      <c r="F504" s="19">
        <v>673494.75784820004</v>
      </c>
      <c r="G504" s="19">
        <v>14143.51539791</v>
      </c>
      <c r="H504" s="19">
        <v>687638.27324611007</v>
      </c>
      <c r="I504" s="19">
        <v>0</v>
      </c>
      <c r="J504" s="19">
        <v>357.51774289000002</v>
      </c>
      <c r="K504" s="19">
        <v>47.131476110000001</v>
      </c>
      <c r="L504" s="20">
        <v>275252.89465600002</v>
      </c>
      <c r="M504" s="20">
        <v>788943.27068531874</v>
      </c>
      <c r="N504" s="20">
        <v>12.715809999999999</v>
      </c>
      <c r="O504" s="20">
        <v>1064613.5303703188</v>
      </c>
      <c r="P504" s="20">
        <v>229692.7348000349</v>
      </c>
      <c r="Q504" s="8"/>
      <c r="R504" s="35"/>
      <c r="AE504" s="35"/>
      <c r="AF504" s="35"/>
      <c r="AG504" s="35"/>
      <c r="AH504" s="35"/>
      <c r="AI504" s="35"/>
      <c r="AJ504" s="35"/>
      <c r="AK504" s="35"/>
      <c r="AL504" s="35"/>
      <c r="AM504" s="35"/>
      <c r="AN504" s="35"/>
      <c r="AO504" s="35"/>
      <c r="AP504" s="35"/>
      <c r="AQ504" s="35"/>
      <c r="AR504" s="35"/>
    </row>
    <row r="505" spans="2:44" ht="11.25" customHeight="1">
      <c r="B505" s="6" t="s">
        <v>22</v>
      </c>
      <c r="C505" s="19">
        <v>50000</v>
      </c>
      <c r="D505" s="19">
        <v>0</v>
      </c>
      <c r="E505" s="19">
        <v>50000</v>
      </c>
      <c r="F505" s="19">
        <v>663118.43878119998</v>
      </c>
      <c r="G505" s="19">
        <v>14255.838028370001</v>
      </c>
      <c r="H505" s="19">
        <v>677374.27680957003</v>
      </c>
      <c r="I505" s="19">
        <v>0</v>
      </c>
      <c r="J505" s="19">
        <v>371.45764360000004</v>
      </c>
      <c r="K505" s="19">
        <v>45.045231399999999</v>
      </c>
      <c r="L505" s="20">
        <v>246809.612689</v>
      </c>
      <c r="M505" s="20">
        <v>634869.1633519117</v>
      </c>
      <c r="N505" s="20">
        <v>24.844684000000001</v>
      </c>
      <c r="O505" s="20">
        <v>882120.12359991169</v>
      </c>
      <c r="P505" s="20">
        <v>279587.43052407005</v>
      </c>
      <c r="Q505" s="8"/>
      <c r="R505" s="35"/>
      <c r="AE505" s="35"/>
      <c r="AF505" s="35"/>
      <c r="AG505" s="35"/>
      <c r="AH505" s="35"/>
      <c r="AI505" s="35"/>
      <c r="AJ505" s="35"/>
      <c r="AK505" s="35"/>
      <c r="AL505" s="35"/>
      <c r="AM505" s="35"/>
      <c r="AN505" s="35"/>
      <c r="AO505" s="35"/>
      <c r="AP505" s="35"/>
      <c r="AQ505" s="35"/>
      <c r="AR505" s="35"/>
    </row>
    <row r="506" spans="2:44" ht="11.25" customHeight="1">
      <c r="B506" s="6" t="s">
        <v>23</v>
      </c>
      <c r="C506" s="19">
        <v>50000</v>
      </c>
      <c r="D506" s="19">
        <v>0</v>
      </c>
      <c r="E506" s="19">
        <v>50000</v>
      </c>
      <c r="F506" s="19">
        <v>608442.11372619995</v>
      </c>
      <c r="G506" s="19">
        <v>14311.503376950001</v>
      </c>
      <c r="H506" s="19">
        <v>622753.61710315</v>
      </c>
      <c r="I506" s="19">
        <v>0</v>
      </c>
      <c r="J506" s="19">
        <v>445.69029648999998</v>
      </c>
      <c r="K506" s="19">
        <v>42.683941509999997</v>
      </c>
      <c r="L506" s="20">
        <v>226623.80461299999</v>
      </c>
      <c r="M506" s="20">
        <v>551042.88844999787</v>
      </c>
      <c r="N506" s="20">
        <v>20.851430000000001</v>
      </c>
      <c r="O506" s="20">
        <v>778175.91873099795</v>
      </c>
      <c r="P506" s="20">
        <v>305938.20823895093</v>
      </c>
      <c r="Q506" s="8"/>
      <c r="R506" s="35"/>
      <c r="AE506" s="35"/>
      <c r="AF506" s="35"/>
      <c r="AG506" s="35"/>
      <c r="AH506" s="35"/>
      <c r="AI506" s="35"/>
      <c r="AJ506" s="35"/>
      <c r="AK506" s="35"/>
      <c r="AL506" s="35"/>
      <c r="AM506" s="35"/>
      <c r="AN506" s="35"/>
      <c r="AO506" s="35"/>
      <c r="AP506" s="35"/>
      <c r="AQ506" s="35"/>
      <c r="AR506" s="35"/>
    </row>
    <row r="507" spans="2:44" ht="11.25" customHeight="1">
      <c r="B507" s="6" t="s">
        <v>31</v>
      </c>
      <c r="C507" s="19">
        <v>50000</v>
      </c>
      <c r="D507" s="19">
        <v>0</v>
      </c>
      <c r="E507" s="19">
        <v>50000</v>
      </c>
      <c r="F507" s="19">
        <v>607189.27558919997</v>
      </c>
      <c r="G507" s="19">
        <v>14365.536999239999</v>
      </c>
      <c r="H507" s="19">
        <v>621554.81258844002</v>
      </c>
      <c r="I507" s="19">
        <v>0</v>
      </c>
      <c r="J507" s="19">
        <v>260.85947433999996</v>
      </c>
      <c r="K507" s="19">
        <v>78.138081659999997</v>
      </c>
      <c r="L507" s="20">
        <v>252900.1047506</v>
      </c>
      <c r="M507" s="20">
        <v>912667.80708425562</v>
      </c>
      <c r="N507" s="20">
        <v>8.4986339999999991</v>
      </c>
      <c r="O507" s="20">
        <v>1165915.4080248557</v>
      </c>
      <c r="P507" s="20">
        <v>303055.21024473617</v>
      </c>
      <c r="Q507" s="8"/>
      <c r="R507" s="35"/>
      <c r="AE507" s="35"/>
      <c r="AF507" s="35"/>
      <c r="AG507" s="35"/>
      <c r="AH507" s="35"/>
      <c r="AI507" s="35"/>
      <c r="AJ507" s="35"/>
      <c r="AK507" s="35"/>
      <c r="AL507" s="35"/>
      <c r="AM507" s="35"/>
      <c r="AN507" s="35"/>
      <c r="AO507" s="35"/>
      <c r="AP507" s="35"/>
      <c r="AQ507" s="35"/>
      <c r="AR507" s="35"/>
    </row>
    <row r="508" spans="2:44" ht="11.25" customHeight="1">
      <c r="B508" s="6" t="s">
        <v>32</v>
      </c>
      <c r="C508" s="19">
        <v>50000</v>
      </c>
      <c r="D508" s="19">
        <v>0</v>
      </c>
      <c r="E508" s="19">
        <v>50000</v>
      </c>
      <c r="F508" s="19">
        <v>612633.65997419995</v>
      </c>
      <c r="G508" s="19">
        <v>14439.41399218</v>
      </c>
      <c r="H508" s="19">
        <v>627073.07396637998</v>
      </c>
      <c r="I508" s="19">
        <v>0</v>
      </c>
      <c r="J508" s="19">
        <v>281.60740487999999</v>
      </c>
      <c r="K508" s="19">
        <v>46.89059512</v>
      </c>
      <c r="L508" s="20">
        <v>261299.237425</v>
      </c>
      <c r="M508" s="20">
        <v>811607.08027152577</v>
      </c>
      <c r="N508" s="20">
        <v>6.6124109999999998</v>
      </c>
      <c r="O508" s="20">
        <v>1073241.4281075259</v>
      </c>
      <c r="P508" s="20">
        <v>279454.09610443981</v>
      </c>
      <c r="Q508" s="8"/>
      <c r="R508" s="35"/>
      <c r="AE508" s="35"/>
      <c r="AF508" s="35"/>
      <c r="AG508" s="35"/>
      <c r="AH508" s="35"/>
      <c r="AI508" s="35"/>
      <c r="AJ508" s="35"/>
      <c r="AK508" s="35"/>
      <c r="AL508" s="35"/>
      <c r="AM508" s="35"/>
      <c r="AN508" s="35"/>
      <c r="AO508" s="35"/>
      <c r="AP508" s="35"/>
      <c r="AQ508" s="35"/>
      <c r="AR508" s="35"/>
    </row>
    <row r="509" spans="2:44" ht="11.25" customHeight="1">
      <c r="B509" s="6" t="s">
        <v>26</v>
      </c>
      <c r="C509" s="19">
        <v>50000</v>
      </c>
      <c r="D509" s="19">
        <v>0</v>
      </c>
      <c r="E509" s="19">
        <v>50000</v>
      </c>
      <c r="F509" s="19">
        <v>631639.6511592</v>
      </c>
      <c r="G509" s="19">
        <v>14506.060311220001</v>
      </c>
      <c r="H509" s="19">
        <v>646145.71147042001</v>
      </c>
      <c r="I509" s="19">
        <v>0</v>
      </c>
      <c r="J509" s="19">
        <v>434.74144824999996</v>
      </c>
      <c r="K509" s="19">
        <v>99.99577275</v>
      </c>
      <c r="L509" s="20">
        <v>267171.85367500002</v>
      </c>
      <c r="M509" s="20">
        <v>842183.21424420527</v>
      </c>
      <c r="N509" s="20">
        <v>6.5370730000000004</v>
      </c>
      <c r="O509" s="20">
        <v>1109896.3422132053</v>
      </c>
      <c r="P509" s="20">
        <v>282249.46905611898</v>
      </c>
      <c r="Q509" s="8"/>
      <c r="R509" s="35"/>
      <c r="AE509" s="35"/>
      <c r="AF509" s="35"/>
      <c r="AG509" s="35"/>
      <c r="AH509" s="35"/>
      <c r="AI509" s="35"/>
      <c r="AJ509" s="35"/>
      <c r="AK509" s="35"/>
      <c r="AL509" s="35"/>
      <c r="AM509" s="35"/>
      <c r="AN509" s="35"/>
      <c r="AO509" s="35"/>
      <c r="AP509" s="35"/>
      <c r="AQ509" s="35"/>
      <c r="AR509" s="35"/>
    </row>
    <row r="510" spans="2:44" ht="11.25" customHeight="1">
      <c r="B510" s="6" t="s">
        <v>27</v>
      </c>
      <c r="C510" s="19">
        <v>50000</v>
      </c>
      <c r="D510" s="19">
        <v>0</v>
      </c>
      <c r="E510" s="19">
        <v>50000</v>
      </c>
      <c r="F510" s="19">
        <v>635424.19016919995</v>
      </c>
      <c r="G510" s="19">
        <v>14586.96501408</v>
      </c>
      <c r="H510" s="19">
        <v>650011.15518328</v>
      </c>
      <c r="I510" s="19">
        <v>0</v>
      </c>
      <c r="J510" s="19">
        <v>277.34376644999998</v>
      </c>
      <c r="K510" s="19">
        <v>65.849433550000001</v>
      </c>
      <c r="L510" s="20">
        <v>264590.48251200002</v>
      </c>
      <c r="M510" s="20">
        <v>690325.04600180336</v>
      </c>
      <c r="N510" s="20">
        <v>125.455474</v>
      </c>
      <c r="O510" s="20">
        <v>955384.17718780332</v>
      </c>
      <c r="P510" s="20">
        <v>314408.786205051</v>
      </c>
      <c r="Q510" s="8"/>
      <c r="R510" s="35"/>
      <c r="AE510" s="35"/>
      <c r="AF510" s="35"/>
      <c r="AG510" s="35"/>
      <c r="AH510" s="35"/>
      <c r="AI510" s="35"/>
      <c r="AJ510" s="35"/>
      <c r="AK510" s="35"/>
      <c r="AL510" s="35"/>
      <c r="AM510" s="35"/>
      <c r="AN510" s="35"/>
      <c r="AO510" s="35"/>
      <c r="AP510" s="35"/>
      <c r="AQ510" s="35"/>
      <c r="AR510" s="35"/>
    </row>
    <row r="511" spans="2:44" ht="11.25" customHeight="1">
      <c r="B511" s="6" t="s">
        <v>28</v>
      </c>
      <c r="C511" s="19">
        <v>50000</v>
      </c>
      <c r="D511" s="19">
        <v>0</v>
      </c>
      <c r="E511" s="19">
        <v>50000</v>
      </c>
      <c r="F511" s="19">
        <v>634603.41250920005</v>
      </c>
      <c r="G511" s="19">
        <v>14669.38259193</v>
      </c>
      <c r="H511" s="19">
        <v>649272.79510113003</v>
      </c>
      <c r="I511" s="19">
        <v>0</v>
      </c>
      <c r="J511" s="19">
        <v>281.78871770999996</v>
      </c>
      <c r="K511" s="19">
        <v>54.397979290000002</v>
      </c>
      <c r="L511" s="20">
        <v>259031.12831299999</v>
      </c>
      <c r="M511" s="20">
        <v>706159.18111661286</v>
      </c>
      <c r="N511" s="20">
        <v>10.711821</v>
      </c>
      <c r="O511" s="20">
        <v>965537.20794761286</v>
      </c>
      <c r="P511" s="20">
        <v>305662.98765598866</v>
      </c>
      <c r="Q511" s="8"/>
      <c r="R511" s="35"/>
      <c r="AE511" s="35"/>
      <c r="AF511" s="35"/>
      <c r="AG511" s="35"/>
      <c r="AH511" s="35"/>
      <c r="AI511" s="35"/>
      <c r="AJ511" s="35"/>
      <c r="AK511" s="35"/>
      <c r="AL511" s="35"/>
      <c r="AM511" s="35"/>
      <c r="AN511" s="35"/>
      <c r="AO511" s="35"/>
      <c r="AP511" s="35"/>
      <c r="AQ511" s="35"/>
      <c r="AR511" s="35"/>
    </row>
    <row r="512" spans="2:44" ht="11.25" customHeight="1">
      <c r="B512" s="6" t="s">
        <v>29</v>
      </c>
      <c r="C512" s="19">
        <v>50000</v>
      </c>
      <c r="D512" s="19">
        <v>0</v>
      </c>
      <c r="E512" s="19">
        <v>50000</v>
      </c>
      <c r="F512" s="19">
        <v>642972.47768919996</v>
      </c>
      <c r="G512" s="19">
        <v>14745.21864522</v>
      </c>
      <c r="H512" s="19">
        <v>657717.69633442</v>
      </c>
      <c r="I512" s="19">
        <v>0</v>
      </c>
      <c r="J512" s="19">
        <v>392.80106735000004</v>
      </c>
      <c r="K512" s="19">
        <v>53.62037565</v>
      </c>
      <c r="L512" s="20">
        <v>261141.860594</v>
      </c>
      <c r="M512" s="20">
        <v>638728.39827962115</v>
      </c>
      <c r="N512" s="20">
        <v>6.037166</v>
      </c>
      <c r="O512" s="20">
        <v>900322.7174826212</v>
      </c>
      <c r="P512" s="20">
        <v>303738.06098697986</v>
      </c>
      <c r="Q512" s="8"/>
      <c r="R512" s="35"/>
      <c r="AE512" s="35"/>
      <c r="AF512" s="35"/>
      <c r="AG512" s="35"/>
      <c r="AH512" s="35"/>
      <c r="AI512" s="35"/>
      <c r="AJ512" s="35"/>
      <c r="AK512" s="35"/>
      <c r="AL512" s="35"/>
      <c r="AM512" s="35"/>
      <c r="AN512" s="35"/>
      <c r="AO512" s="35"/>
      <c r="AP512" s="35"/>
      <c r="AQ512" s="35"/>
      <c r="AR512" s="35"/>
    </row>
    <row r="513" spans="2:44" ht="11.25" customHeight="1">
      <c r="B513" s="6" t="s">
        <v>30</v>
      </c>
      <c r="C513" s="19">
        <v>50000</v>
      </c>
      <c r="D513" s="19">
        <v>0</v>
      </c>
      <c r="E513" s="19">
        <v>50000</v>
      </c>
      <c r="F513" s="19">
        <v>663139.40957919997</v>
      </c>
      <c r="G513" s="19">
        <v>14827.74072677</v>
      </c>
      <c r="H513" s="19">
        <v>677967.15030596999</v>
      </c>
      <c r="I513" s="19">
        <v>0</v>
      </c>
      <c r="J513" s="19">
        <v>443.95033440999998</v>
      </c>
      <c r="K513" s="19">
        <v>55.688539589999998</v>
      </c>
      <c r="L513" s="20">
        <v>254581.619737</v>
      </c>
      <c r="M513" s="20">
        <v>613812.94933543808</v>
      </c>
      <c r="N513" s="20">
        <v>7.5987010000000001</v>
      </c>
      <c r="O513" s="20">
        <v>868901.80664743809</v>
      </c>
      <c r="P513" s="20">
        <v>322548.48216637643</v>
      </c>
      <c r="Q513" s="8"/>
      <c r="R513" s="35"/>
      <c r="AE513" s="35"/>
      <c r="AF513" s="35"/>
      <c r="AG513" s="35"/>
      <c r="AH513" s="35"/>
      <c r="AI513" s="35"/>
      <c r="AJ513" s="35"/>
      <c r="AK513" s="35"/>
      <c r="AL513" s="35"/>
      <c r="AM513" s="35"/>
      <c r="AN513" s="35"/>
      <c r="AO513" s="35"/>
      <c r="AP513" s="35"/>
      <c r="AQ513" s="35"/>
      <c r="AR513" s="35"/>
    </row>
    <row r="514" spans="2:44" ht="11.25" customHeight="1">
      <c r="B514" s="6" t="s">
        <v>68</v>
      </c>
      <c r="C514" s="19">
        <v>50000</v>
      </c>
      <c r="D514" s="19">
        <v>0</v>
      </c>
      <c r="E514" s="19">
        <v>50000</v>
      </c>
      <c r="F514" s="19">
        <v>653146.17787420005</v>
      </c>
      <c r="G514" s="19">
        <v>14896.22799596</v>
      </c>
      <c r="H514" s="19">
        <v>668042.40587016009</v>
      </c>
      <c r="I514" s="19">
        <v>0</v>
      </c>
      <c r="J514" s="19">
        <v>454.77918381000001</v>
      </c>
      <c r="K514" s="19">
        <v>106.61432719</v>
      </c>
      <c r="L514" s="20">
        <v>267408.957306</v>
      </c>
      <c r="M514" s="20">
        <v>601668.92712795432</v>
      </c>
      <c r="N514" s="20">
        <v>6.0616209999999997</v>
      </c>
      <c r="O514" s="20">
        <v>869645.33956595429</v>
      </c>
      <c r="P514" s="20">
        <v>320260.73550377623</v>
      </c>
      <c r="Q514" s="8"/>
      <c r="R514" s="35"/>
      <c r="AE514" s="35"/>
      <c r="AF514" s="35"/>
      <c r="AG514" s="35"/>
      <c r="AH514" s="35"/>
      <c r="AI514" s="35"/>
      <c r="AJ514" s="35"/>
      <c r="AK514" s="35"/>
      <c r="AL514" s="35"/>
      <c r="AM514" s="35"/>
      <c r="AN514" s="35"/>
      <c r="AO514" s="35"/>
      <c r="AP514" s="35"/>
      <c r="AQ514" s="35"/>
      <c r="AR514" s="35"/>
    </row>
    <row r="515" spans="2:44" ht="11.25" customHeight="1">
      <c r="B515" s="6" t="s">
        <v>20</v>
      </c>
      <c r="C515" s="19">
        <v>50000</v>
      </c>
      <c r="D515" s="19">
        <v>0</v>
      </c>
      <c r="E515" s="19">
        <v>50000</v>
      </c>
      <c r="F515" s="19">
        <v>668767.90107919998</v>
      </c>
      <c r="G515" s="19">
        <v>14968.99658372</v>
      </c>
      <c r="H515" s="19">
        <v>683736.89766291995</v>
      </c>
      <c r="I515" s="19">
        <v>0</v>
      </c>
      <c r="J515" s="19">
        <v>271.31650464000001</v>
      </c>
      <c r="K515" s="19">
        <v>106.00774636</v>
      </c>
      <c r="L515" s="20">
        <v>279439.936805</v>
      </c>
      <c r="M515" s="20">
        <v>646376.14713995857</v>
      </c>
      <c r="N515" s="20">
        <v>11.022759000000001</v>
      </c>
      <c r="O515" s="20">
        <v>926204.43095495855</v>
      </c>
      <c r="P515" s="20">
        <v>337274.51866239402</v>
      </c>
      <c r="Q515" s="8"/>
      <c r="R515" s="35"/>
      <c r="AE515" s="35"/>
      <c r="AF515" s="35"/>
      <c r="AG515" s="35"/>
      <c r="AH515" s="35"/>
      <c r="AI515" s="35"/>
      <c r="AJ515" s="35"/>
      <c r="AK515" s="35"/>
      <c r="AL515" s="35"/>
      <c r="AM515" s="35"/>
      <c r="AN515" s="35"/>
      <c r="AO515" s="35"/>
      <c r="AP515" s="35"/>
      <c r="AQ515" s="35"/>
      <c r="AR515" s="35"/>
    </row>
    <row r="516" spans="2:44" ht="11.25" customHeight="1">
      <c r="B516" s="6" t="s">
        <v>21</v>
      </c>
      <c r="C516" s="19">
        <v>50000</v>
      </c>
      <c r="D516" s="19">
        <v>0</v>
      </c>
      <c r="E516" s="19">
        <v>50000</v>
      </c>
      <c r="F516" s="19">
        <v>790149.07305420004</v>
      </c>
      <c r="G516" s="19">
        <v>15041.27610637</v>
      </c>
      <c r="H516" s="19">
        <v>805190.34916057007</v>
      </c>
      <c r="I516" s="19">
        <v>0</v>
      </c>
      <c r="J516" s="19">
        <v>772.77858763999996</v>
      </c>
      <c r="K516" s="19">
        <v>107.17660836</v>
      </c>
      <c r="L516" s="20">
        <v>208499.444598</v>
      </c>
      <c r="M516" s="20">
        <v>600623.46639674879</v>
      </c>
      <c r="N516" s="20">
        <v>6.0330450000000004</v>
      </c>
      <c r="O516" s="20">
        <v>810008.8992357488</v>
      </c>
      <c r="P516" s="20">
        <v>396965.65032365522</v>
      </c>
      <c r="Q516" s="8"/>
      <c r="R516" s="35"/>
      <c r="AE516" s="35"/>
      <c r="AF516" s="35"/>
      <c r="AG516" s="35"/>
      <c r="AH516" s="35"/>
      <c r="AI516" s="35"/>
      <c r="AJ516" s="35"/>
      <c r="AK516" s="35"/>
      <c r="AL516" s="35"/>
      <c r="AM516" s="35"/>
      <c r="AN516" s="35"/>
      <c r="AO516" s="35"/>
      <c r="AP516" s="35"/>
      <c r="AQ516" s="35"/>
      <c r="AR516" s="35"/>
    </row>
    <row r="517" spans="2:44" ht="11.25" customHeight="1">
      <c r="B517" s="6" t="s">
        <v>22</v>
      </c>
      <c r="C517" s="19">
        <v>50000</v>
      </c>
      <c r="D517" s="19">
        <v>0</v>
      </c>
      <c r="E517" s="19">
        <v>50000</v>
      </c>
      <c r="F517" s="19">
        <v>806126.7091942</v>
      </c>
      <c r="G517" s="19">
        <v>15043.247585040001</v>
      </c>
      <c r="H517" s="19">
        <v>821169.95677924005</v>
      </c>
      <c r="I517" s="19">
        <v>0</v>
      </c>
      <c r="J517" s="19">
        <v>472.04025564</v>
      </c>
      <c r="K517" s="19">
        <v>107.17060836</v>
      </c>
      <c r="L517" s="20">
        <v>200312.31000200001</v>
      </c>
      <c r="M517" s="20">
        <v>623682.56910750864</v>
      </c>
      <c r="N517" s="20">
        <v>8.3111119999999996</v>
      </c>
      <c r="O517" s="20">
        <v>824582.40108550864</v>
      </c>
      <c r="P517" s="20">
        <v>488359.82448890572</v>
      </c>
      <c r="Q517" s="8"/>
      <c r="R517" s="35"/>
      <c r="AE517" s="35"/>
      <c r="AF517" s="35"/>
      <c r="AG517" s="35"/>
      <c r="AH517" s="35"/>
      <c r="AI517" s="35"/>
      <c r="AJ517" s="35"/>
      <c r="AK517" s="35"/>
      <c r="AL517" s="35"/>
      <c r="AM517" s="35"/>
      <c r="AN517" s="35"/>
      <c r="AO517" s="35"/>
      <c r="AP517" s="35"/>
      <c r="AQ517" s="35"/>
      <c r="AR517" s="35"/>
    </row>
    <row r="518" spans="2:44" ht="11.25" customHeight="1">
      <c r="B518" s="6" t="s">
        <v>23</v>
      </c>
      <c r="C518" s="19">
        <v>50000</v>
      </c>
      <c r="D518" s="19">
        <v>0</v>
      </c>
      <c r="E518" s="19">
        <v>50000</v>
      </c>
      <c r="F518" s="19">
        <v>786112.75034419994</v>
      </c>
      <c r="G518" s="19">
        <v>15070.892156219999</v>
      </c>
      <c r="H518" s="19">
        <v>801183.64250041998</v>
      </c>
      <c r="I518" s="19">
        <v>0</v>
      </c>
      <c r="J518" s="19">
        <v>529.45520364000004</v>
      </c>
      <c r="K518" s="19">
        <v>106.57060835999999</v>
      </c>
      <c r="L518" s="20">
        <v>195249.17930399999</v>
      </c>
      <c r="M518" s="20">
        <v>608136.6883938472</v>
      </c>
      <c r="N518" s="20">
        <v>12.271601</v>
      </c>
      <c r="O518" s="20">
        <v>804034.16511084721</v>
      </c>
      <c r="P518" s="20">
        <v>423451.44194223569</v>
      </c>
      <c r="Q518" s="8"/>
      <c r="R518" s="35"/>
      <c r="AE518" s="35"/>
      <c r="AF518" s="35"/>
      <c r="AG518" s="35"/>
      <c r="AH518" s="35"/>
      <c r="AI518" s="35"/>
      <c r="AJ518" s="35"/>
      <c r="AK518" s="35"/>
      <c r="AL518" s="35"/>
      <c r="AM518" s="35"/>
      <c r="AN518" s="35"/>
      <c r="AO518" s="35"/>
      <c r="AP518" s="35"/>
      <c r="AQ518" s="35"/>
      <c r="AR518" s="35"/>
    </row>
    <row r="519" spans="2:44" ht="11.25" customHeight="1">
      <c r="B519" s="6" t="s">
        <v>31</v>
      </c>
      <c r="C519" s="19">
        <v>50000</v>
      </c>
      <c r="D519" s="19">
        <v>0</v>
      </c>
      <c r="E519" s="19">
        <v>50000</v>
      </c>
      <c r="F519" s="19">
        <v>753828.68531919993</v>
      </c>
      <c r="G519" s="19">
        <v>15112.348841450001</v>
      </c>
      <c r="H519" s="19">
        <v>768941.03416064987</v>
      </c>
      <c r="I519" s="19">
        <v>0</v>
      </c>
      <c r="J519" s="19">
        <v>607.18730428000003</v>
      </c>
      <c r="K519" s="19">
        <v>106.04840772</v>
      </c>
      <c r="L519" s="20">
        <v>99905.635055000006</v>
      </c>
      <c r="M519" s="20">
        <v>580464.10139261046</v>
      </c>
      <c r="N519" s="20">
        <v>10.018193999999999</v>
      </c>
      <c r="O519" s="20">
        <v>681092.99035361048</v>
      </c>
      <c r="P519" s="20">
        <v>512084.42336897505</v>
      </c>
      <c r="Q519" s="8"/>
      <c r="R519" s="35"/>
      <c r="AE519" s="35"/>
      <c r="AF519" s="35"/>
      <c r="AG519" s="35"/>
      <c r="AH519" s="35"/>
      <c r="AI519" s="35"/>
      <c r="AJ519" s="35"/>
      <c r="AK519" s="35"/>
      <c r="AL519" s="35"/>
      <c r="AM519" s="35"/>
      <c r="AN519" s="35"/>
      <c r="AO519" s="35"/>
      <c r="AP519" s="35"/>
      <c r="AQ519" s="35"/>
      <c r="AR519" s="35"/>
    </row>
    <row r="520" spans="2:44" ht="11.25" customHeight="1">
      <c r="B520" s="6" t="s">
        <v>32</v>
      </c>
      <c r="C520" s="19">
        <v>50000</v>
      </c>
      <c r="D520" s="19">
        <v>0</v>
      </c>
      <c r="E520" s="19">
        <v>50000</v>
      </c>
      <c r="F520" s="19">
        <v>753190.07927500003</v>
      </c>
      <c r="G520" s="19">
        <v>15195.097807100001</v>
      </c>
      <c r="H520" s="19">
        <v>768385.17708210007</v>
      </c>
      <c r="I520" s="19">
        <v>0</v>
      </c>
      <c r="J520" s="19">
        <v>711.72055811999996</v>
      </c>
      <c r="K520" s="19">
        <v>112.96851588</v>
      </c>
      <c r="L520" s="20">
        <v>110333.661248</v>
      </c>
      <c r="M520" s="20">
        <v>732104.55809464422</v>
      </c>
      <c r="N520" s="20">
        <v>6.1845179999999997</v>
      </c>
      <c r="O520" s="20">
        <v>843269.0929346442</v>
      </c>
      <c r="P520" s="20">
        <v>481776.27930605737</v>
      </c>
      <c r="Q520" s="8"/>
      <c r="R520" s="35"/>
      <c r="AE520" s="35"/>
      <c r="AF520" s="35"/>
      <c r="AG520" s="35"/>
      <c r="AH520" s="35"/>
      <c r="AI520" s="35"/>
      <c r="AJ520" s="35"/>
      <c r="AK520" s="35"/>
      <c r="AL520" s="35"/>
      <c r="AM520" s="35"/>
      <c r="AN520" s="35"/>
      <c r="AO520" s="35"/>
      <c r="AP520" s="35"/>
      <c r="AQ520" s="35"/>
      <c r="AR520" s="35"/>
    </row>
    <row r="521" spans="2:44" ht="11.25" customHeight="1">
      <c r="B521" s="6" t="s">
        <v>26</v>
      </c>
      <c r="C521" s="19">
        <v>50000</v>
      </c>
      <c r="D521" s="19">
        <v>0</v>
      </c>
      <c r="E521" s="19">
        <v>50000</v>
      </c>
      <c r="F521" s="19">
        <v>752726.41224019998</v>
      </c>
      <c r="G521" s="19">
        <v>15264.358675859999</v>
      </c>
      <c r="H521" s="19">
        <v>767990.77091605996</v>
      </c>
      <c r="I521" s="19">
        <v>0</v>
      </c>
      <c r="J521" s="19">
        <v>815.36861718</v>
      </c>
      <c r="K521" s="19">
        <v>114.45340782</v>
      </c>
      <c r="L521" s="20">
        <v>111723.198877</v>
      </c>
      <c r="M521" s="20">
        <v>829493.0389962371</v>
      </c>
      <c r="N521" s="20">
        <v>6.7046460000000003</v>
      </c>
      <c r="O521" s="20">
        <v>942152.76454423717</v>
      </c>
      <c r="P521" s="20">
        <v>527384.87719280645</v>
      </c>
      <c r="Q521" s="8"/>
      <c r="R521" s="35"/>
      <c r="AE521" s="35"/>
      <c r="AF521" s="35"/>
      <c r="AG521" s="35"/>
      <c r="AH521" s="35"/>
      <c r="AI521" s="35"/>
      <c r="AJ521" s="35"/>
      <c r="AK521" s="35"/>
      <c r="AL521" s="35"/>
      <c r="AM521" s="35"/>
      <c r="AN521" s="35"/>
      <c r="AO521" s="35"/>
      <c r="AP521" s="35"/>
      <c r="AQ521" s="35"/>
      <c r="AR521" s="35"/>
    </row>
    <row r="522" spans="2:44" ht="11.25" customHeight="1">
      <c r="B522" s="6" t="s">
        <v>27</v>
      </c>
      <c r="C522" s="19">
        <v>50000</v>
      </c>
      <c r="D522" s="19">
        <v>0</v>
      </c>
      <c r="E522" s="19">
        <v>50000</v>
      </c>
      <c r="F522" s="19">
        <v>759984.63588019996</v>
      </c>
      <c r="G522" s="19">
        <v>15349.29328072</v>
      </c>
      <c r="H522" s="19">
        <v>775333.92916091997</v>
      </c>
      <c r="I522" s="19">
        <v>0</v>
      </c>
      <c r="J522" s="19">
        <v>604.09666017999996</v>
      </c>
      <c r="K522" s="19">
        <v>31.164932820000001</v>
      </c>
      <c r="L522" s="20">
        <v>116024.265476</v>
      </c>
      <c r="M522" s="20">
        <v>1136841.8563369582</v>
      </c>
      <c r="N522" s="20">
        <v>73.456383000000002</v>
      </c>
      <c r="O522" s="20">
        <v>1253574.8397889582</v>
      </c>
      <c r="P522" s="20">
        <v>520395.64884637273</v>
      </c>
      <c r="Q522" s="8"/>
      <c r="R522" s="35"/>
      <c r="AE522" s="35"/>
      <c r="AF522" s="35"/>
      <c r="AG522" s="35"/>
      <c r="AH522" s="35"/>
      <c r="AI522" s="35"/>
      <c r="AJ522" s="35"/>
      <c r="AK522" s="35"/>
      <c r="AL522" s="35"/>
      <c r="AM522" s="35"/>
      <c r="AN522" s="35"/>
      <c r="AO522" s="35"/>
      <c r="AP522" s="35"/>
      <c r="AQ522" s="35"/>
      <c r="AR522" s="35"/>
    </row>
    <row r="523" spans="2:44" ht="11.25" customHeight="1">
      <c r="B523" s="6" t="s">
        <v>28</v>
      </c>
      <c r="C523" s="19">
        <v>50000</v>
      </c>
      <c r="D523" s="19">
        <v>0</v>
      </c>
      <c r="E523" s="19">
        <v>50000</v>
      </c>
      <c r="F523" s="19">
        <v>795346.08793519996</v>
      </c>
      <c r="G523" s="19">
        <v>15400.175125719999</v>
      </c>
      <c r="H523" s="19">
        <v>810746.26306091994</v>
      </c>
      <c r="I523" s="19">
        <v>0</v>
      </c>
      <c r="J523" s="19">
        <v>708.69948296999996</v>
      </c>
      <c r="K523" s="19">
        <v>58.47805803</v>
      </c>
      <c r="L523" s="20">
        <v>117582.838651</v>
      </c>
      <c r="M523" s="20">
        <v>860008.20894356584</v>
      </c>
      <c r="N523" s="20">
        <v>14.514151</v>
      </c>
      <c r="O523" s="20">
        <v>978372.7392865658</v>
      </c>
      <c r="P523" s="20">
        <v>479403.35482512461</v>
      </c>
      <c r="Q523" s="8"/>
      <c r="R523" s="35"/>
      <c r="AE523" s="35"/>
      <c r="AF523" s="35"/>
      <c r="AG523" s="35"/>
      <c r="AH523" s="35"/>
      <c r="AI523" s="35"/>
      <c r="AJ523" s="35"/>
      <c r="AK523" s="35"/>
      <c r="AL523" s="35"/>
      <c r="AM523" s="35"/>
      <c r="AN523" s="35"/>
      <c r="AO523" s="35"/>
      <c r="AP523" s="35"/>
      <c r="AQ523" s="35"/>
      <c r="AR523" s="35"/>
    </row>
    <row r="524" spans="2:44" ht="11.25" customHeight="1">
      <c r="B524" s="6" t="s">
        <v>29</v>
      </c>
      <c r="C524" s="19">
        <v>50000</v>
      </c>
      <c r="D524" s="19">
        <v>0</v>
      </c>
      <c r="E524" s="19">
        <v>50000</v>
      </c>
      <c r="F524" s="19">
        <v>799458.84619519999</v>
      </c>
      <c r="G524" s="19">
        <v>15437.9883864</v>
      </c>
      <c r="H524" s="19">
        <v>814896.83458160004</v>
      </c>
      <c r="I524" s="19">
        <v>0</v>
      </c>
      <c r="J524" s="19">
        <v>922.96935615999996</v>
      </c>
      <c r="K524" s="19">
        <v>35.862467840000001</v>
      </c>
      <c r="L524" s="20">
        <v>121324.04362</v>
      </c>
      <c r="M524" s="20">
        <v>867807.06958411227</v>
      </c>
      <c r="N524" s="20">
        <v>11.354587</v>
      </c>
      <c r="O524" s="20">
        <v>990101.29961511225</v>
      </c>
      <c r="P524" s="20">
        <v>511835.42301267525</v>
      </c>
      <c r="Q524" s="8"/>
      <c r="R524" s="35"/>
      <c r="AE524" s="35"/>
      <c r="AF524" s="35"/>
      <c r="AG524" s="35"/>
      <c r="AH524" s="35"/>
      <c r="AI524" s="35"/>
      <c r="AJ524" s="35"/>
      <c r="AK524" s="35"/>
      <c r="AL524" s="35"/>
      <c r="AM524" s="35"/>
      <c r="AN524" s="35"/>
      <c r="AO524" s="35"/>
      <c r="AP524" s="35"/>
      <c r="AQ524" s="35"/>
      <c r="AR524" s="35"/>
    </row>
    <row r="525" spans="2:44" ht="11.25" customHeight="1">
      <c r="B525" s="6" t="s">
        <v>30</v>
      </c>
      <c r="C525" s="19">
        <v>50000</v>
      </c>
      <c r="D525" s="19">
        <v>0</v>
      </c>
      <c r="E525" s="19">
        <v>50000</v>
      </c>
      <c r="F525" s="19">
        <v>819298.45440519997</v>
      </c>
      <c r="G525" s="19">
        <v>15509.404884959999</v>
      </c>
      <c r="H525" s="19">
        <v>834807.85929016001</v>
      </c>
      <c r="I525" s="19">
        <v>0</v>
      </c>
      <c r="J525" s="19">
        <v>1430.15896206</v>
      </c>
      <c r="K525" s="19">
        <v>30.353017940000001</v>
      </c>
      <c r="L525" s="20">
        <v>129601.52093</v>
      </c>
      <c r="M525" s="20">
        <v>857447.42118261871</v>
      </c>
      <c r="N525" s="20">
        <v>9.1892890000000005</v>
      </c>
      <c r="O525" s="20">
        <v>988518.64338161866</v>
      </c>
      <c r="P525" s="20">
        <v>548270.6645231545</v>
      </c>
      <c r="Q525" s="8"/>
      <c r="R525" s="35"/>
      <c r="AE525" s="35"/>
      <c r="AF525" s="35"/>
      <c r="AG525" s="35"/>
      <c r="AH525" s="35"/>
      <c r="AI525" s="35"/>
      <c r="AJ525" s="35"/>
      <c r="AK525" s="35"/>
      <c r="AL525" s="35"/>
      <c r="AM525" s="35"/>
      <c r="AN525" s="35"/>
      <c r="AO525" s="35"/>
      <c r="AP525" s="35"/>
      <c r="AQ525" s="35"/>
      <c r="AR525" s="35"/>
    </row>
    <row r="526" spans="2:44" ht="11.25" customHeight="1">
      <c r="B526" s="6" t="s">
        <v>70</v>
      </c>
      <c r="C526" s="19">
        <v>50000</v>
      </c>
      <c r="D526" s="19">
        <v>0</v>
      </c>
      <c r="E526" s="19">
        <v>50000</v>
      </c>
      <c r="F526" s="19">
        <v>829203.68620619993</v>
      </c>
      <c r="G526" s="19">
        <v>15564.097014879999</v>
      </c>
      <c r="H526" s="19">
        <v>844767.78322107997</v>
      </c>
      <c r="I526" s="19">
        <v>0</v>
      </c>
      <c r="J526" s="19">
        <v>1386.2111627299998</v>
      </c>
      <c r="K526" s="19">
        <v>29.857536270000001</v>
      </c>
      <c r="L526" s="20">
        <v>131099.47709299999</v>
      </c>
      <c r="M526" s="20">
        <v>892971.78615496564</v>
      </c>
      <c r="N526" s="20">
        <v>13.278433</v>
      </c>
      <c r="O526" s="20">
        <v>1025500.6103799656</v>
      </c>
      <c r="P526" s="20">
        <v>483977.75499343313</v>
      </c>
      <c r="Q526" s="8"/>
      <c r="R526" s="35"/>
      <c r="AE526" s="35"/>
      <c r="AF526" s="35"/>
      <c r="AG526" s="35"/>
      <c r="AH526" s="35"/>
      <c r="AI526" s="35"/>
      <c r="AJ526" s="35"/>
      <c r="AK526" s="35"/>
      <c r="AL526" s="35"/>
      <c r="AM526" s="35"/>
      <c r="AN526" s="35"/>
      <c r="AO526" s="35"/>
      <c r="AP526" s="35"/>
      <c r="AQ526" s="35"/>
      <c r="AR526" s="35"/>
    </row>
    <row r="527" spans="2:44" ht="11.25" customHeight="1">
      <c r="B527" s="6" t="s">
        <v>20</v>
      </c>
      <c r="C527" s="19">
        <v>50000</v>
      </c>
      <c r="D527" s="19">
        <v>0</v>
      </c>
      <c r="E527" s="19">
        <v>50000</v>
      </c>
      <c r="F527" s="19">
        <v>837144.85163119994</v>
      </c>
      <c r="G527" s="19">
        <v>15639.44896285</v>
      </c>
      <c r="H527" s="19">
        <v>852784.30059404997</v>
      </c>
      <c r="I527" s="19">
        <v>0</v>
      </c>
      <c r="J527" s="19">
        <v>562.67876167999998</v>
      </c>
      <c r="K527" s="19">
        <v>41.126050319999997</v>
      </c>
      <c r="L527" s="20">
        <v>125264.229523</v>
      </c>
      <c r="M527" s="20">
        <v>729787.003223693</v>
      </c>
      <c r="N527" s="20">
        <v>16.692665999999999</v>
      </c>
      <c r="O527" s="20">
        <v>855671.73022469296</v>
      </c>
      <c r="P527" s="20">
        <v>528784.45486400207</v>
      </c>
      <c r="Q527" s="8"/>
      <c r="R527" s="35"/>
      <c r="AE527" s="35"/>
      <c r="AF527" s="35"/>
      <c r="AG527" s="35"/>
      <c r="AH527" s="35"/>
      <c r="AI527" s="35"/>
      <c r="AJ527" s="35"/>
      <c r="AK527" s="35"/>
      <c r="AL527" s="35"/>
      <c r="AM527" s="35"/>
      <c r="AN527" s="35"/>
      <c r="AO527" s="35"/>
      <c r="AP527" s="35"/>
      <c r="AQ527" s="35"/>
      <c r="AR527" s="35"/>
    </row>
    <row r="528" spans="2:44" ht="11.25" customHeight="1">
      <c r="B528" s="6" t="s">
        <v>21</v>
      </c>
      <c r="C528" s="19">
        <v>50000</v>
      </c>
      <c r="D528" s="19">
        <v>0</v>
      </c>
      <c r="E528" s="19">
        <v>50000</v>
      </c>
      <c r="F528" s="19">
        <v>884787.2995061999</v>
      </c>
      <c r="G528" s="19">
        <v>15831.121477340001</v>
      </c>
      <c r="H528" s="19">
        <v>900618.42098353989</v>
      </c>
      <c r="I528" s="19">
        <v>0</v>
      </c>
      <c r="J528" s="19">
        <v>1043.7474767900001</v>
      </c>
      <c r="K528" s="19">
        <v>41.15990721</v>
      </c>
      <c r="L528" s="20">
        <v>127939.768945</v>
      </c>
      <c r="M528" s="20">
        <v>621864.81756191794</v>
      </c>
      <c r="N528" s="20">
        <v>11.260892999999999</v>
      </c>
      <c r="O528" s="20">
        <v>750900.75478391803</v>
      </c>
      <c r="P528" s="20">
        <v>515595.63194670249</v>
      </c>
      <c r="Q528" s="8"/>
      <c r="R528" s="35"/>
      <c r="AE528" s="35"/>
      <c r="AF528" s="35"/>
      <c r="AG528" s="35"/>
      <c r="AH528" s="35"/>
      <c r="AI528" s="35"/>
      <c r="AJ528" s="35"/>
      <c r="AK528" s="35"/>
      <c r="AL528" s="35"/>
      <c r="AM528" s="35"/>
      <c r="AN528" s="35"/>
      <c r="AO528" s="35"/>
      <c r="AP528" s="35"/>
      <c r="AQ528" s="35"/>
      <c r="AR528" s="35"/>
    </row>
    <row r="529" spans="2:44" ht="11.25" customHeight="1">
      <c r="B529" s="6" t="s">
        <v>22</v>
      </c>
      <c r="C529" s="19">
        <v>50000</v>
      </c>
      <c r="D529" s="19">
        <v>0</v>
      </c>
      <c r="E529" s="19">
        <v>50000</v>
      </c>
      <c r="F529" s="19">
        <v>895143.20015119994</v>
      </c>
      <c r="G529" s="19">
        <v>15938.959518950001</v>
      </c>
      <c r="H529" s="19">
        <v>911082.15967014991</v>
      </c>
      <c r="I529" s="19">
        <v>0</v>
      </c>
      <c r="J529" s="19">
        <v>860.24462945999994</v>
      </c>
      <c r="K529" s="19">
        <v>36.328780539999997</v>
      </c>
      <c r="L529" s="20">
        <v>120025.89245299999</v>
      </c>
      <c r="M529" s="20">
        <v>672442.27385073924</v>
      </c>
      <c r="N529" s="20">
        <v>7.3368229999999999</v>
      </c>
      <c r="O529" s="20">
        <v>793372.07653673925</v>
      </c>
      <c r="P529" s="20">
        <v>495857.28235417278</v>
      </c>
      <c r="Q529" s="8"/>
      <c r="R529" s="35"/>
      <c r="AE529" s="35"/>
      <c r="AF529" s="35"/>
      <c r="AG529" s="35"/>
      <c r="AH529" s="35"/>
      <c r="AI529" s="35"/>
      <c r="AJ529" s="35"/>
      <c r="AK529" s="35"/>
      <c r="AL529" s="35"/>
      <c r="AM529" s="35"/>
      <c r="AN529" s="35"/>
      <c r="AO529" s="35"/>
      <c r="AP529" s="35"/>
      <c r="AQ529" s="35"/>
      <c r="AR529" s="35"/>
    </row>
    <row r="530" spans="2:44" ht="11.25" customHeight="1">
      <c r="B530" s="6" t="s">
        <v>23</v>
      </c>
      <c r="C530" s="19">
        <v>50000</v>
      </c>
      <c r="D530" s="19">
        <v>0</v>
      </c>
      <c r="E530" s="19">
        <v>50000</v>
      </c>
      <c r="F530" s="19">
        <v>904373.04952119989</v>
      </c>
      <c r="G530" s="19">
        <v>15962.13393367</v>
      </c>
      <c r="H530" s="19">
        <v>920335.1834548699</v>
      </c>
      <c r="I530" s="19">
        <v>0</v>
      </c>
      <c r="J530" s="19">
        <v>844.63333289000002</v>
      </c>
      <c r="K530" s="19">
        <v>31.879327109999998</v>
      </c>
      <c r="L530" s="20">
        <v>115642.949058</v>
      </c>
      <c r="M530" s="20">
        <v>704403.58391437493</v>
      </c>
      <c r="N530" s="20">
        <v>7.0961449999999999</v>
      </c>
      <c r="O530" s="20">
        <v>820930.1417773749</v>
      </c>
      <c r="P530" s="20">
        <v>485527.41387171275</v>
      </c>
      <c r="Q530" s="8"/>
      <c r="R530" s="35"/>
      <c r="AE530" s="35"/>
      <c r="AF530" s="35"/>
      <c r="AG530" s="35"/>
      <c r="AH530" s="35"/>
      <c r="AI530" s="35"/>
      <c r="AJ530" s="35"/>
      <c r="AK530" s="35"/>
      <c r="AL530" s="35"/>
      <c r="AM530" s="35"/>
      <c r="AN530" s="35"/>
      <c r="AO530" s="35"/>
      <c r="AP530" s="35"/>
      <c r="AQ530" s="35"/>
      <c r="AR530" s="35"/>
    </row>
    <row r="531" spans="2:44" ht="11.25" customHeight="1">
      <c r="B531" s="6" t="s">
        <v>31</v>
      </c>
      <c r="C531" s="19">
        <v>50000</v>
      </c>
      <c r="D531" s="19">
        <v>0</v>
      </c>
      <c r="E531" s="19">
        <v>50000</v>
      </c>
      <c r="F531" s="19">
        <v>934100.04483119992</v>
      </c>
      <c r="G531" s="19">
        <v>15983.39765594</v>
      </c>
      <c r="H531" s="19">
        <v>950083.44248713995</v>
      </c>
      <c r="I531" s="19">
        <v>0</v>
      </c>
      <c r="J531" s="19">
        <v>826.67937164</v>
      </c>
      <c r="K531" s="19">
        <v>29.565966360000001</v>
      </c>
      <c r="L531" s="20">
        <v>114951.24539500001</v>
      </c>
      <c r="M531" s="20">
        <v>625867.90258074424</v>
      </c>
      <c r="N531" s="20">
        <v>17.442488999999998</v>
      </c>
      <c r="O531" s="20">
        <v>741692.83580274426</v>
      </c>
      <c r="P531" s="20">
        <v>539440.44038970256</v>
      </c>
      <c r="Q531" s="8"/>
      <c r="R531" s="35"/>
      <c r="AE531" s="35"/>
      <c r="AF531" s="35"/>
      <c r="AG531" s="35"/>
      <c r="AH531" s="35"/>
      <c r="AI531" s="35"/>
      <c r="AJ531" s="35"/>
      <c r="AK531" s="35"/>
      <c r="AL531" s="35"/>
      <c r="AM531" s="35"/>
      <c r="AN531" s="35"/>
      <c r="AO531" s="35"/>
      <c r="AP531" s="35"/>
      <c r="AQ531" s="35"/>
      <c r="AR531" s="35"/>
    </row>
    <row r="532" spans="2:44" ht="11.25" customHeight="1">
      <c r="B532" s="6" t="s">
        <v>32</v>
      </c>
      <c r="C532" s="19">
        <v>50000</v>
      </c>
      <c r="D532" s="19">
        <v>0</v>
      </c>
      <c r="E532" s="19">
        <v>50000</v>
      </c>
      <c r="F532" s="19">
        <v>926756.7922911999</v>
      </c>
      <c r="G532" s="19">
        <v>16047.259200209999</v>
      </c>
      <c r="H532" s="19">
        <v>942804.05149140989</v>
      </c>
      <c r="I532" s="19">
        <v>0</v>
      </c>
      <c r="J532" s="19">
        <v>1027.2308748600001</v>
      </c>
      <c r="K532" s="19">
        <v>29.103458140000001</v>
      </c>
      <c r="L532" s="20">
        <v>121032.78004</v>
      </c>
      <c r="M532" s="20">
        <v>742307.86272351083</v>
      </c>
      <c r="N532" s="20">
        <v>237.75260599999999</v>
      </c>
      <c r="O532" s="20">
        <v>864634.72970251087</v>
      </c>
      <c r="P532" s="20">
        <v>466905.27888504276</v>
      </c>
      <c r="Q532" s="8"/>
      <c r="R532" s="35"/>
      <c r="AE532" s="35"/>
      <c r="AF532" s="35"/>
      <c r="AG532" s="35"/>
      <c r="AH532" s="35"/>
      <c r="AI532" s="35"/>
      <c r="AJ532" s="35"/>
      <c r="AK532" s="35"/>
      <c r="AL532" s="35"/>
      <c r="AM532" s="35"/>
      <c r="AN532" s="35"/>
      <c r="AO532" s="35"/>
      <c r="AP532" s="35"/>
      <c r="AQ532" s="35"/>
      <c r="AR532" s="35"/>
    </row>
    <row r="533" spans="2:44" ht="11.25" customHeight="1">
      <c r="B533" s="6" t="s">
        <v>26</v>
      </c>
      <c r="C533" s="19">
        <v>50000</v>
      </c>
      <c r="D533" s="19">
        <v>0</v>
      </c>
      <c r="E533" s="19">
        <v>50000</v>
      </c>
      <c r="F533" s="19">
        <v>951037.79535019991</v>
      </c>
      <c r="G533" s="19">
        <v>16113.554025739999</v>
      </c>
      <c r="H533" s="19">
        <v>967151.34937593993</v>
      </c>
      <c r="I533" s="19">
        <v>0</v>
      </c>
      <c r="J533" s="19">
        <v>993.78481185999999</v>
      </c>
      <c r="K533" s="19">
        <v>28.997958140000001</v>
      </c>
      <c r="L533" s="20">
        <v>122085.289882</v>
      </c>
      <c r="M533" s="20">
        <v>956150.30681159999</v>
      </c>
      <c r="N533" s="20">
        <v>6.5677820000000002</v>
      </c>
      <c r="O533" s="20">
        <v>1079264.9472455999</v>
      </c>
      <c r="P533" s="20">
        <v>459732.39103936241</v>
      </c>
      <c r="Q533" s="8"/>
      <c r="R533" s="35"/>
      <c r="AE533" s="35"/>
      <c r="AF533" s="35"/>
      <c r="AG533" s="35"/>
      <c r="AH533" s="35"/>
      <c r="AI533" s="35"/>
      <c r="AJ533" s="35"/>
      <c r="AK533" s="35"/>
      <c r="AL533" s="35"/>
      <c r="AM533" s="35"/>
      <c r="AN533" s="35"/>
      <c r="AO533" s="35"/>
      <c r="AP533" s="35"/>
      <c r="AQ533" s="35"/>
      <c r="AR533" s="35"/>
    </row>
    <row r="534" spans="2:44" ht="11.25" customHeight="1">
      <c r="B534" s="6" t="s">
        <v>27</v>
      </c>
      <c r="C534" s="19">
        <v>50000</v>
      </c>
      <c r="D534" s="19">
        <v>0</v>
      </c>
      <c r="E534" s="19">
        <v>50000</v>
      </c>
      <c r="F534" s="19">
        <v>980218.85120019992</v>
      </c>
      <c r="G534" s="19">
        <v>16160.99961382</v>
      </c>
      <c r="H534" s="19">
        <v>996379.85081401991</v>
      </c>
      <c r="I534" s="19">
        <v>0</v>
      </c>
      <c r="J534" s="19">
        <v>1125.78678786</v>
      </c>
      <c r="K534" s="19">
        <v>31.747958140000001</v>
      </c>
      <c r="L534" s="20">
        <v>299544.18972899998</v>
      </c>
      <c r="M534" s="20">
        <v>798079.7008047275</v>
      </c>
      <c r="N534" s="20">
        <v>6.0012679999999996</v>
      </c>
      <c r="O534" s="20">
        <v>1098787.4265477275</v>
      </c>
      <c r="P534" s="20">
        <v>472644.21195395291</v>
      </c>
      <c r="Q534" s="8"/>
      <c r="R534" s="35"/>
      <c r="AE534" s="35"/>
      <c r="AF534" s="35"/>
      <c r="AG534" s="35"/>
      <c r="AH534" s="35"/>
      <c r="AI534" s="35"/>
      <c r="AJ534" s="35"/>
      <c r="AK534" s="35"/>
      <c r="AL534" s="35"/>
      <c r="AM534" s="35"/>
      <c r="AN534" s="35"/>
      <c r="AO534" s="35"/>
      <c r="AP534" s="35"/>
      <c r="AQ534" s="35"/>
      <c r="AR534" s="35"/>
    </row>
    <row r="535" spans="2:44" ht="11.25" customHeight="1">
      <c r="B535" s="6" t="s">
        <v>28</v>
      </c>
      <c r="C535" s="19">
        <v>50000</v>
      </c>
      <c r="D535" s="19">
        <v>0</v>
      </c>
      <c r="E535" s="19">
        <v>50000</v>
      </c>
      <c r="F535" s="19">
        <v>971326.12106019992</v>
      </c>
      <c r="G535" s="19">
        <v>16247.184747950001</v>
      </c>
      <c r="H535" s="19">
        <v>987573.30580814998</v>
      </c>
      <c r="I535" s="19">
        <v>0</v>
      </c>
      <c r="J535" s="19">
        <v>1393.3989287500001</v>
      </c>
      <c r="K535" s="19">
        <v>36.618957250000001</v>
      </c>
      <c r="L535" s="20">
        <v>298830.96441100002</v>
      </c>
      <c r="M535" s="20">
        <v>829237.94479385042</v>
      </c>
      <c r="N535" s="20">
        <v>8.73794</v>
      </c>
      <c r="O535" s="20">
        <v>1129507.6650308503</v>
      </c>
      <c r="P535" s="20">
        <v>536341.92478132294</v>
      </c>
      <c r="Q535" s="8"/>
      <c r="R535" s="35"/>
      <c r="AE535" s="35"/>
      <c r="AF535" s="35"/>
      <c r="AG535" s="35"/>
      <c r="AH535" s="35"/>
      <c r="AI535" s="35"/>
      <c r="AJ535" s="35"/>
      <c r="AK535" s="35"/>
      <c r="AL535" s="35"/>
      <c r="AM535" s="35"/>
      <c r="AN535" s="35"/>
      <c r="AO535" s="35"/>
      <c r="AP535" s="35"/>
      <c r="AQ535" s="35"/>
      <c r="AR535" s="35"/>
    </row>
    <row r="536" spans="2:44" ht="11.25" customHeight="1">
      <c r="B536" s="6" t="s">
        <v>29</v>
      </c>
      <c r="C536" s="19">
        <v>50000</v>
      </c>
      <c r="D536" s="19">
        <v>0</v>
      </c>
      <c r="E536" s="19">
        <v>50000</v>
      </c>
      <c r="F536" s="19">
        <v>953026.98649519996</v>
      </c>
      <c r="G536" s="19">
        <v>16367.403045520001</v>
      </c>
      <c r="H536" s="19">
        <v>969394.38954071992</v>
      </c>
      <c r="I536" s="19">
        <v>0</v>
      </c>
      <c r="J536" s="19">
        <v>1307.40459276</v>
      </c>
      <c r="K536" s="19">
        <v>30.76955624</v>
      </c>
      <c r="L536" s="20">
        <v>318377.71131599997</v>
      </c>
      <c r="M536" s="20">
        <v>805743.61912939837</v>
      </c>
      <c r="N536" s="20">
        <v>7.5523389999999999</v>
      </c>
      <c r="O536" s="20">
        <v>1125467.0569333984</v>
      </c>
      <c r="P536" s="20">
        <v>552197.69704914419</v>
      </c>
      <c r="Q536" s="8"/>
      <c r="R536" s="35"/>
      <c r="AE536" s="35"/>
      <c r="AF536" s="35"/>
      <c r="AG536" s="35"/>
      <c r="AH536" s="35"/>
      <c r="AI536" s="35"/>
      <c r="AJ536" s="35"/>
      <c r="AK536" s="35"/>
      <c r="AL536" s="35"/>
      <c r="AM536" s="35"/>
      <c r="AN536" s="35"/>
      <c r="AO536" s="35"/>
      <c r="AP536" s="35"/>
      <c r="AQ536" s="35"/>
      <c r="AR536" s="35"/>
    </row>
    <row r="537" spans="2:44" ht="11.25" customHeight="1">
      <c r="B537" s="6" t="s">
        <v>30</v>
      </c>
      <c r="C537" s="19">
        <v>50000</v>
      </c>
      <c r="D537" s="19">
        <v>0</v>
      </c>
      <c r="E537" s="19">
        <v>50000</v>
      </c>
      <c r="F537" s="19">
        <v>988627.56142019993</v>
      </c>
      <c r="G537" s="19">
        <v>16471.504784549998</v>
      </c>
      <c r="H537" s="19">
        <v>1005099.06620475</v>
      </c>
      <c r="I537" s="19">
        <v>0</v>
      </c>
      <c r="J537" s="19">
        <v>1386.84033838</v>
      </c>
      <c r="K537" s="19">
        <v>5.4606726200000004</v>
      </c>
      <c r="L537" s="20">
        <v>300704.162128</v>
      </c>
      <c r="M537" s="20">
        <v>1132139.2352779103</v>
      </c>
      <c r="N537" s="20">
        <v>8.7005160000000004</v>
      </c>
      <c r="O537" s="20">
        <v>1434244.3989329101</v>
      </c>
      <c r="P537" s="20">
        <v>556934.69249623129</v>
      </c>
      <c r="Q537" s="8"/>
      <c r="R537" s="35"/>
      <c r="AE537" s="35"/>
      <c r="AF537" s="35"/>
      <c r="AG537" s="35"/>
      <c r="AH537" s="35"/>
      <c r="AI537" s="35"/>
      <c r="AJ537" s="35"/>
      <c r="AK537" s="35"/>
      <c r="AL537" s="35"/>
      <c r="AM537" s="35"/>
      <c r="AN537" s="35"/>
      <c r="AO537" s="35"/>
      <c r="AP537" s="35"/>
      <c r="AQ537" s="35"/>
      <c r="AR537" s="35"/>
    </row>
    <row r="538" spans="2:44" ht="11.25" customHeight="1">
      <c r="B538" s="6" t="s">
        <v>71</v>
      </c>
      <c r="C538" s="19">
        <v>50000</v>
      </c>
      <c r="D538" s="19">
        <v>0</v>
      </c>
      <c r="E538" s="19">
        <v>50000</v>
      </c>
      <c r="F538" s="19">
        <v>1008734.9463202</v>
      </c>
      <c r="G538" s="19">
        <v>16566.949901839998</v>
      </c>
      <c r="H538" s="19">
        <v>1025301.8962220399</v>
      </c>
      <c r="I538" s="19">
        <v>0</v>
      </c>
      <c r="J538" s="19">
        <v>759.34848637999994</v>
      </c>
      <c r="K538" s="19">
        <v>3.3736906200000001</v>
      </c>
      <c r="L538" s="20">
        <v>312184.22385800001</v>
      </c>
      <c r="M538" s="20">
        <v>1259326.1631415498</v>
      </c>
      <c r="N538" s="20">
        <v>7.3152929999999996</v>
      </c>
      <c r="O538" s="20">
        <v>1572280.4244695499</v>
      </c>
      <c r="P538" s="20">
        <v>561482.00781254144</v>
      </c>
      <c r="Q538" s="8"/>
      <c r="R538" s="35"/>
      <c r="AE538" s="35"/>
      <c r="AF538" s="35"/>
      <c r="AG538" s="35"/>
      <c r="AH538" s="35"/>
      <c r="AI538" s="35"/>
      <c r="AJ538" s="35"/>
      <c r="AK538" s="35"/>
      <c r="AL538" s="35"/>
      <c r="AM538" s="35"/>
      <c r="AN538" s="35"/>
      <c r="AO538" s="35"/>
      <c r="AP538" s="35"/>
      <c r="AQ538" s="35"/>
      <c r="AR538" s="35"/>
    </row>
    <row r="539" spans="2:44" ht="11.25" customHeight="1">
      <c r="B539" s="6" t="s">
        <v>20</v>
      </c>
      <c r="C539" s="19">
        <v>50000</v>
      </c>
      <c r="D539" s="19">
        <v>0</v>
      </c>
      <c r="E539" s="19">
        <v>50000</v>
      </c>
      <c r="F539" s="19">
        <v>1013005.2307102</v>
      </c>
      <c r="G539" s="19">
        <v>16668.039366910001</v>
      </c>
      <c r="H539" s="19">
        <v>1029673.27007711</v>
      </c>
      <c r="I539" s="19">
        <v>0</v>
      </c>
      <c r="J539" s="19">
        <v>695.40107679000005</v>
      </c>
      <c r="K539" s="19">
        <v>28.09594521</v>
      </c>
      <c r="L539" s="20">
        <v>294533.07908699999</v>
      </c>
      <c r="M539" s="20">
        <v>1309157.6894592599</v>
      </c>
      <c r="N539" s="20">
        <v>9.5055560000000003</v>
      </c>
      <c r="O539" s="20">
        <v>1604423.7711242598</v>
      </c>
      <c r="P539" s="20">
        <v>483197.84058873123</v>
      </c>
      <c r="Q539" s="8"/>
      <c r="R539" s="35"/>
      <c r="AE539" s="35"/>
      <c r="AF539" s="35"/>
      <c r="AG539" s="35"/>
      <c r="AH539" s="35"/>
      <c r="AI539" s="35"/>
      <c r="AJ539" s="35"/>
      <c r="AK539" s="35"/>
      <c r="AL539" s="35"/>
      <c r="AM539" s="35"/>
      <c r="AN539" s="35"/>
      <c r="AO539" s="35"/>
      <c r="AP539" s="35"/>
      <c r="AQ539" s="35"/>
      <c r="AR539" s="35"/>
    </row>
    <row r="540" spans="2:44" ht="11.25" customHeight="1">
      <c r="B540" s="6" t="s">
        <v>21</v>
      </c>
      <c r="C540" s="19">
        <v>50000</v>
      </c>
      <c r="D540" s="19">
        <v>0</v>
      </c>
      <c r="E540" s="19">
        <v>50000</v>
      </c>
      <c r="F540" s="19">
        <v>1082406.4499752</v>
      </c>
      <c r="G540" s="19">
        <v>16918.02132163</v>
      </c>
      <c r="H540" s="19">
        <v>1099324.4712968301</v>
      </c>
      <c r="I540" s="19">
        <v>0</v>
      </c>
      <c r="J540" s="19">
        <v>1175.00833977</v>
      </c>
      <c r="K540" s="19">
        <v>19.486403230000001</v>
      </c>
      <c r="L540" s="20">
        <v>287356.17182346003</v>
      </c>
      <c r="M540" s="20">
        <v>1992921.16145175</v>
      </c>
      <c r="N540" s="20">
        <v>22.451688000000001</v>
      </c>
      <c r="O540" s="20">
        <v>2281494.2797062099</v>
      </c>
      <c r="P540" s="20">
        <v>199055.81352979084</v>
      </c>
      <c r="Q540" s="8"/>
      <c r="R540" s="35"/>
      <c r="AE540" s="35"/>
      <c r="AF540" s="35"/>
      <c r="AG540" s="35"/>
      <c r="AH540" s="35"/>
      <c r="AI540" s="35"/>
      <c r="AJ540" s="35"/>
      <c r="AK540" s="35"/>
      <c r="AL540" s="35"/>
      <c r="AM540" s="35"/>
      <c r="AN540" s="35"/>
      <c r="AO540" s="35"/>
      <c r="AP540" s="35"/>
      <c r="AQ540" s="35"/>
      <c r="AR540" s="35"/>
    </row>
    <row r="541" spans="2:44" ht="11.25" customHeight="1">
      <c r="B541" s="6" t="s">
        <v>22</v>
      </c>
      <c r="C541" s="19">
        <v>50000</v>
      </c>
      <c r="D541" s="19">
        <v>0</v>
      </c>
      <c r="E541" s="19">
        <v>50000</v>
      </c>
      <c r="F541" s="19">
        <v>1153678.4779502</v>
      </c>
      <c r="G541" s="19">
        <v>16998.608667100001</v>
      </c>
      <c r="H541" s="19">
        <v>1170677.0866173001</v>
      </c>
      <c r="I541" s="19">
        <v>0</v>
      </c>
      <c r="J541" s="19">
        <v>1063.1335582200002</v>
      </c>
      <c r="K541" s="19">
        <v>19.537523780000001</v>
      </c>
      <c r="L541" s="20">
        <v>311108.32033000002</v>
      </c>
      <c r="M541" s="20">
        <v>2330074.1402519797</v>
      </c>
      <c r="N541" s="20">
        <v>7.5127309999999996</v>
      </c>
      <c r="O541" s="20">
        <v>2642272.6443949798</v>
      </c>
      <c r="P541" s="20">
        <v>61639.411486471072</v>
      </c>
      <c r="Q541" s="8"/>
      <c r="R541" s="35"/>
      <c r="AE541" s="35"/>
      <c r="AF541" s="35"/>
      <c r="AG541" s="35"/>
      <c r="AH541" s="35"/>
      <c r="AI541" s="35"/>
      <c r="AJ541" s="35"/>
      <c r="AK541" s="35"/>
      <c r="AL541" s="35"/>
      <c r="AM541" s="35"/>
      <c r="AN541" s="35"/>
      <c r="AO541" s="35"/>
      <c r="AP541" s="35"/>
      <c r="AQ541" s="35"/>
      <c r="AR541" s="35"/>
    </row>
    <row r="542" spans="2:44" ht="11.25" customHeight="1">
      <c r="B542" s="6" t="s">
        <v>23</v>
      </c>
      <c r="C542" s="19">
        <v>50000</v>
      </c>
      <c r="D542" s="19">
        <v>0</v>
      </c>
      <c r="E542" s="19">
        <v>50000</v>
      </c>
      <c r="F542" s="19">
        <v>1138653.3699852</v>
      </c>
      <c r="G542" s="19">
        <v>17058.06798711</v>
      </c>
      <c r="H542" s="19">
        <v>1155711.43797231</v>
      </c>
      <c r="I542" s="19">
        <v>0</v>
      </c>
      <c r="J542" s="19">
        <v>977.65671256999997</v>
      </c>
      <c r="K542" s="19">
        <v>27.50788343</v>
      </c>
      <c r="L542" s="20">
        <v>259111.11249817003</v>
      </c>
      <c r="M542" s="20">
        <v>2492194.4323612102</v>
      </c>
      <c r="N542" s="20">
        <v>5.4307410000000003</v>
      </c>
      <c r="O542" s="20">
        <v>2752316.1401963802</v>
      </c>
      <c r="P542" s="20">
        <v>54012.656999411061</v>
      </c>
      <c r="Q542" s="8"/>
      <c r="R542" s="35"/>
      <c r="AE542" s="35"/>
      <c r="AF542" s="35"/>
      <c r="AG542" s="35"/>
      <c r="AH542" s="35"/>
      <c r="AI542" s="35"/>
      <c r="AJ542" s="35"/>
      <c r="AK542" s="35"/>
      <c r="AL542" s="35"/>
      <c r="AM542" s="35"/>
      <c r="AN542" s="35"/>
      <c r="AO542" s="35"/>
      <c r="AP542" s="35"/>
      <c r="AQ542" s="35"/>
      <c r="AR542" s="35"/>
    </row>
    <row r="543" spans="2:44" ht="11.25" customHeight="1">
      <c r="B543" s="6" t="s">
        <v>31</v>
      </c>
      <c r="C543" s="19">
        <v>50000</v>
      </c>
      <c r="D543" s="19">
        <v>0</v>
      </c>
      <c r="E543" s="19">
        <v>50000</v>
      </c>
      <c r="F543" s="19">
        <v>1097638.9681601999</v>
      </c>
      <c r="G543" s="19">
        <v>17137.513955959999</v>
      </c>
      <c r="H543" s="19">
        <v>1114776.48211616</v>
      </c>
      <c r="I543" s="19">
        <v>0</v>
      </c>
      <c r="J543" s="19">
        <v>885.86042156999997</v>
      </c>
      <c r="K543" s="19">
        <v>23.21982843</v>
      </c>
      <c r="L543" s="20">
        <v>337796.69848301</v>
      </c>
      <c r="M543" s="20">
        <v>2543749.7869592896</v>
      </c>
      <c r="N543" s="20">
        <v>16.090966000000002</v>
      </c>
      <c r="O543" s="20">
        <v>2882471.6566582997</v>
      </c>
      <c r="P543" s="20">
        <v>134479.09529669117</v>
      </c>
      <c r="Q543" s="8"/>
      <c r="R543" s="35"/>
      <c r="AE543" s="35"/>
      <c r="AF543" s="35"/>
      <c r="AG543" s="35"/>
      <c r="AH543" s="35"/>
      <c r="AI543" s="35"/>
      <c r="AJ543" s="35"/>
      <c r="AK543" s="35"/>
      <c r="AL543" s="35"/>
      <c r="AM543" s="35"/>
      <c r="AN543" s="35"/>
      <c r="AO543" s="35"/>
      <c r="AP543" s="35"/>
      <c r="AQ543" s="35"/>
      <c r="AR543" s="35"/>
    </row>
    <row r="544" spans="2:44" ht="11.25" customHeight="1">
      <c r="B544" s="6" t="s">
        <v>32</v>
      </c>
      <c r="C544" s="19">
        <v>50000</v>
      </c>
      <c r="D544" s="19">
        <v>0</v>
      </c>
      <c r="E544" s="19">
        <v>50000</v>
      </c>
      <c r="F544" s="19">
        <v>1107175.8730452</v>
      </c>
      <c r="G544" s="19">
        <v>17188.834557959999</v>
      </c>
      <c r="H544" s="19">
        <v>1124364.7076031601</v>
      </c>
      <c r="I544" s="19">
        <v>0</v>
      </c>
      <c r="J544" s="19">
        <v>992.07121857000004</v>
      </c>
      <c r="K544" s="19">
        <v>20.141706429999999</v>
      </c>
      <c r="L544" s="20">
        <v>312062.73751419003</v>
      </c>
      <c r="M544" s="20">
        <v>2598706.2387597305</v>
      </c>
      <c r="N544" s="20">
        <v>14.832077999999999</v>
      </c>
      <c r="O544" s="20">
        <v>2911796.0212769206</v>
      </c>
      <c r="P544" s="20">
        <v>229401.24806055147</v>
      </c>
      <c r="Q544" s="8"/>
      <c r="R544" s="35"/>
      <c r="AE544" s="35"/>
      <c r="AF544" s="35"/>
      <c r="AG544" s="35"/>
      <c r="AH544" s="35"/>
      <c r="AI544" s="35"/>
      <c r="AJ544" s="35"/>
      <c r="AK544" s="35"/>
      <c r="AL544" s="35"/>
      <c r="AM544" s="35"/>
      <c r="AN544" s="35"/>
      <c r="AO544" s="35"/>
      <c r="AP544" s="35"/>
      <c r="AQ544" s="35"/>
      <c r="AR544" s="35"/>
    </row>
    <row r="545" spans="2:44" ht="11.25" customHeight="1">
      <c r="B545" s="6" t="s">
        <v>26</v>
      </c>
      <c r="C545" s="19">
        <v>50000</v>
      </c>
      <c r="D545" s="19">
        <v>0</v>
      </c>
      <c r="E545" s="19">
        <v>50000</v>
      </c>
      <c r="F545" s="19">
        <v>1062473.9808201999</v>
      </c>
      <c r="G545" s="19">
        <v>17262.998772299998</v>
      </c>
      <c r="H545" s="19">
        <v>1079736.9795925</v>
      </c>
      <c r="I545" s="19">
        <v>0</v>
      </c>
      <c r="J545" s="19">
        <v>615.50751473000003</v>
      </c>
      <c r="K545" s="19">
        <v>55.039525269999999</v>
      </c>
      <c r="L545" s="20">
        <v>306455.63214609999</v>
      </c>
      <c r="M545" s="20">
        <v>2570376.9317120598</v>
      </c>
      <c r="N545" s="20">
        <v>7.0987359999999997</v>
      </c>
      <c r="O545" s="20">
        <v>2877510.2096341597</v>
      </c>
      <c r="P545" s="20">
        <v>361781.62519810162</v>
      </c>
      <c r="Q545" s="8"/>
      <c r="R545" s="35"/>
      <c r="AE545" s="35"/>
      <c r="AF545" s="35"/>
      <c r="AG545" s="35"/>
      <c r="AH545" s="35"/>
      <c r="AI545" s="35"/>
      <c r="AJ545" s="35"/>
      <c r="AK545" s="35"/>
      <c r="AL545" s="35"/>
      <c r="AM545" s="35"/>
      <c r="AN545" s="35"/>
      <c r="AO545" s="35"/>
      <c r="AP545" s="35"/>
      <c r="AQ545" s="35"/>
      <c r="AR545" s="35"/>
    </row>
    <row r="546" spans="2:44" ht="11.25" customHeight="1">
      <c r="B546" s="6" t="s">
        <v>27</v>
      </c>
      <c r="C546" s="19">
        <v>50000</v>
      </c>
      <c r="D546" s="19">
        <v>0</v>
      </c>
      <c r="E546" s="19">
        <v>50000</v>
      </c>
      <c r="F546" s="19">
        <v>1026583.2867151999</v>
      </c>
      <c r="G546" s="19">
        <v>17335.287856029998</v>
      </c>
      <c r="H546" s="19">
        <v>1043918.57457123</v>
      </c>
      <c r="I546" s="19">
        <v>0</v>
      </c>
      <c r="J546" s="19">
        <v>686.39424297000005</v>
      </c>
      <c r="K546" s="19">
        <v>15.058555030000001</v>
      </c>
      <c r="L546" s="20">
        <v>334644.94424663001</v>
      </c>
      <c r="M546" s="20">
        <v>2555253.2685012398</v>
      </c>
      <c r="N546" s="20">
        <v>97.998303000000007</v>
      </c>
      <c r="O546" s="20">
        <v>2890697.6638488695</v>
      </c>
      <c r="P546" s="20">
        <v>381491.02020693058</v>
      </c>
      <c r="Q546" s="8"/>
      <c r="R546" s="35"/>
      <c r="AE546" s="35"/>
      <c r="AF546" s="35"/>
      <c r="AG546" s="35"/>
      <c r="AH546" s="35"/>
      <c r="AI546" s="35"/>
      <c r="AJ546" s="35"/>
      <c r="AK546" s="35"/>
      <c r="AL546" s="35"/>
      <c r="AM546" s="35"/>
      <c r="AN546" s="35"/>
      <c r="AO546" s="35"/>
      <c r="AP546" s="35"/>
      <c r="AQ546" s="35"/>
      <c r="AR546" s="35"/>
    </row>
    <row r="547" spans="2:44" ht="11.25" customHeight="1">
      <c r="B547" s="6" t="s">
        <v>28</v>
      </c>
      <c r="C547" s="19">
        <v>50000</v>
      </c>
      <c r="D547" s="19">
        <v>0</v>
      </c>
      <c r="E547" s="19">
        <v>50000</v>
      </c>
      <c r="F547" s="19">
        <v>1008644.9059752</v>
      </c>
      <c r="G547" s="19">
        <v>17386.946563130001</v>
      </c>
      <c r="H547" s="19">
        <v>1026031.85253833</v>
      </c>
      <c r="I547" s="19">
        <v>0</v>
      </c>
      <c r="J547" s="19">
        <v>432.96523038000004</v>
      </c>
      <c r="K547" s="19">
        <v>15.08780962</v>
      </c>
      <c r="L547" s="20">
        <v>315633.57691087999</v>
      </c>
      <c r="M547" s="20">
        <v>2580260.7971244203</v>
      </c>
      <c r="N547" s="20">
        <v>14.347431</v>
      </c>
      <c r="O547" s="20">
        <v>2896356.7745063002</v>
      </c>
      <c r="P547" s="20">
        <v>416616.38258359954</v>
      </c>
      <c r="Q547" s="8"/>
      <c r="R547" s="35"/>
      <c r="AE547" s="35"/>
      <c r="AF547" s="35"/>
      <c r="AG547" s="35"/>
      <c r="AH547" s="35"/>
      <c r="AI547" s="35"/>
      <c r="AJ547" s="35"/>
      <c r="AK547" s="35"/>
      <c r="AL547" s="35"/>
      <c r="AM547" s="35"/>
      <c r="AN547" s="35"/>
      <c r="AO547" s="35"/>
      <c r="AP547" s="35"/>
      <c r="AQ547" s="35"/>
      <c r="AR547" s="35"/>
    </row>
    <row r="548" spans="2:44" ht="11.25" customHeight="1">
      <c r="B548" s="6" t="s">
        <v>29</v>
      </c>
      <c r="C548" s="19">
        <v>50000</v>
      </c>
      <c r="D548" s="19">
        <v>0</v>
      </c>
      <c r="E548" s="19">
        <v>50000</v>
      </c>
      <c r="F548" s="19">
        <v>988351.77354019997</v>
      </c>
      <c r="G548" s="19">
        <v>17426.44993273</v>
      </c>
      <c r="H548" s="19">
        <v>1005778.22347293</v>
      </c>
      <c r="I548" s="19">
        <v>0</v>
      </c>
      <c r="J548" s="19">
        <v>251.60637407000002</v>
      </c>
      <c r="K548" s="19">
        <v>12.476067929999999</v>
      </c>
      <c r="L548" s="20">
        <v>312702.56015368999</v>
      </c>
      <c r="M548" s="20">
        <v>2599279.2678661393</v>
      </c>
      <c r="N548" s="20">
        <v>17.984625999999999</v>
      </c>
      <c r="O548" s="20">
        <v>2912263.8950878289</v>
      </c>
      <c r="P548" s="20">
        <v>451996.77385635255</v>
      </c>
      <c r="Q548" s="8"/>
      <c r="R548" s="35"/>
      <c r="AE548" s="35"/>
      <c r="AF548" s="35"/>
      <c r="AG548" s="35"/>
      <c r="AH548" s="35"/>
      <c r="AI548" s="35"/>
      <c r="AJ548" s="35"/>
      <c r="AK548" s="35"/>
      <c r="AL548" s="35"/>
      <c r="AM548" s="35"/>
      <c r="AN548" s="35"/>
      <c r="AO548" s="35"/>
      <c r="AP548" s="35"/>
      <c r="AQ548" s="35"/>
      <c r="AR548" s="35"/>
    </row>
    <row r="549" spans="2:44" ht="11.25" customHeight="1">
      <c r="B549" s="6" t="s">
        <v>30</v>
      </c>
      <c r="C549" s="19">
        <v>50000</v>
      </c>
      <c r="D549" s="19">
        <v>0</v>
      </c>
      <c r="E549" s="19">
        <v>50000</v>
      </c>
      <c r="F549" s="19">
        <v>1009093.7249451999</v>
      </c>
      <c r="G549" s="19">
        <v>17473.527571310002</v>
      </c>
      <c r="H549" s="19">
        <v>1026567.25251651</v>
      </c>
      <c r="I549" s="19">
        <v>0</v>
      </c>
      <c r="J549" s="19">
        <v>209.78315934</v>
      </c>
      <c r="K549" s="19">
        <v>11.62803066</v>
      </c>
      <c r="L549" s="20">
        <v>322809.70148390997</v>
      </c>
      <c r="M549" s="20">
        <v>2604974.6989106103</v>
      </c>
      <c r="N549" s="20">
        <v>12.360504000000001</v>
      </c>
      <c r="O549" s="20">
        <v>2928018.1720885201</v>
      </c>
      <c r="P549" s="20">
        <v>505761.67728623981</v>
      </c>
      <c r="Q549" s="8"/>
      <c r="R549" s="35"/>
      <c r="AE549" s="35"/>
      <c r="AF549" s="35"/>
      <c r="AG549" s="35"/>
      <c r="AH549" s="35"/>
      <c r="AI549" s="35"/>
      <c r="AJ549" s="35"/>
      <c r="AK549" s="35"/>
      <c r="AL549" s="35"/>
      <c r="AM549" s="35"/>
      <c r="AN549" s="35"/>
      <c r="AO549" s="35"/>
      <c r="AP549" s="35"/>
      <c r="AQ549" s="35"/>
      <c r="AR549" s="35"/>
    </row>
    <row r="550" spans="2:44" ht="11.25" customHeight="1">
      <c r="B550" s="6" t="s">
        <v>72</v>
      </c>
      <c r="C550" s="19">
        <v>50000</v>
      </c>
      <c r="D550" s="19">
        <v>0</v>
      </c>
      <c r="E550" s="19">
        <v>50000</v>
      </c>
      <c r="F550" s="19">
        <v>1012632.6139951999</v>
      </c>
      <c r="G550" s="19">
        <v>17520.790197830003</v>
      </c>
      <c r="H550" s="19">
        <v>1030153.4041930299</v>
      </c>
      <c r="I550" s="19">
        <v>0</v>
      </c>
      <c r="J550" s="19">
        <v>708.255809</v>
      </c>
      <c r="K550" s="19">
        <v>8.2675610000000006</v>
      </c>
      <c r="L550" s="20">
        <v>559557.47431104002</v>
      </c>
      <c r="M550" s="20">
        <v>2615483.6156400102</v>
      </c>
      <c r="N550" s="20">
        <v>11.822896</v>
      </c>
      <c r="O550" s="20">
        <v>3175769.4362170501</v>
      </c>
      <c r="P550" s="20">
        <v>315379.75351127051</v>
      </c>
      <c r="Q550" s="8"/>
      <c r="R550" s="35"/>
      <c r="AE550" s="35"/>
      <c r="AF550" s="35"/>
      <c r="AG550" s="35"/>
      <c r="AH550" s="35"/>
      <c r="AI550" s="35"/>
      <c r="AJ550" s="35"/>
      <c r="AK550" s="35"/>
      <c r="AL550" s="35"/>
      <c r="AM550" s="35"/>
      <c r="AN550" s="35"/>
      <c r="AO550" s="35"/>
      <c r="AP550" s="35"/>
      <c r="AQ550" s="35"/>
      <c r="AR550" s="35"/>
    </row>
    <row r="551" spans="2:44" ht="11.25" customHeight="1">
      <c r="B551" s="6" t="s">
        <v>20</v>
      </c>
      <c r="C551" s="19">
        <v>50000</v>
      </c>
      <c r="D551" s="19">
        <v>0</v>
      </c>
      <c r="E551" s="19">
        <v>50000</v>
      </c>
      <c r="F551" s="19">
        <v>1008703.2318182</v>
      </c>
      <c r="G551" s="19">
        <v>17556.69341018</v>
      </c>
      <c r="H551" s="19">
        <v>1026259.92522838</v>
      </c>
      <c r="I551" s="19">
        <v>0</v>
      </c>
      <c r="J551" s="19">
        <v>1387.9165089600001</v>
      </c>
      <c r="K551" s="19">
        <v>7.96853604</v>
      </c>
      <c r="L551" s="20">
        <v>478416.84252408001</v>
      </c>
      <c r="M551" s="20">
        <v>2634193.0315572601</v>
      </c>
      <c r="N551" s="20">
        <v>26.570885000000001</v>
      </c>
      <c r="O551" s="20">
        <v>3114032.3300113399</v>
      </c>
      <c r="P551" s="20">
        <v>376144.51114256913</v>
      </c>
      <c r="Q551" s="8"/>
      <c r="R551" s="35"/>
      <c r="AE551" s="35"/>
      <c r="AF551" s="35"/>
      <c r="AG551" s="35"/>
      <c r="AH551" s="35"/>
      <c r="AI551" s="35"/>
      <c r="AJ551" s="35"/>
      <c r="AK551" s="35"/>
      <c r="AL551" s="35"/>
      <c r="AM551" s="35"/>
      <c r="AN551" s="35"/>
      <c r="AO551" s="35"/>
      <c r="AP551" s="35"/>
      <c r="AQ551" s="35"/>
      <c r="AR551" s="35"/>
    </row>
    <row r="552" spans="2:44" ht="11.25" customHeight="1">
      <c r="B552" s="6" t="s">
        <v>21</v>
      </c>
      <c r="C552" s="19">
        <v>50000</v>
      </c>
      <c r="D552" s="19">
        <v>0</v>
      </c>
      <c r="E552" s="19">
        <v>50000</v>
      </c>
      <c r="F552" s="19">
        <v>1092458.4238882</v>
      </c>
      <c r="G552" s="19">
        <v>17650.462112959998</v>
      </c>
      <c r="H552" s="19">
        <v>1110108.8860011599</v>
      </c>
      <c r="I552" s="19">
        <v>0</v>
      </c>
      <c r="J552" s="19">
        <v>294.31495926000002</v>
      </c>
      <c r="K552" s="19">
        <v>9.3731877400000005</v>
      </c>
      <c r="L552" s="20">
        <v>314092.96669897996</v>
      </c>
      <c r="M552" s="20">
        <v>2401818.75321875</v>
      </c>
      <c r="N552" s="20">
        <v>36.815454000000003</v>
      </c>
      <c r="O552" s="20">
        <v>2716252.2235187301</v>
      </c>
      <c r="P552" s="20">
        <v>729708.16042407928</v>
      </c>
      <c r="Q552" s="8"/>
      <c r="R552" s="35"/>
      <c r="AE552" s="35"/>
      <c r="AF552" s="35"/>
      <c r="AG552" s="35"/>
      <c r="AH552" s="35"/>
      <c r="AI552" s="35"/>
      <c r="AJ552" s="35"/>
      <c r="AK552" s="35"/>
      <c r="AL552" s="35"/>
      <c r="AM552" s="35"/>
      <c r="AN552" s="35"/>
      <c r="AO552" s="35"/>
      <c r="AP552" s="35"/>
      <c r="AQ552" s="35"/>
      <c r="AR552" s="35"/>
    </row>
    <row r="553" spans="2:44" ht="11.25" customHeight="1">
      <c r="B553" s="6" t="s">
        <v>22</v>
      </c>
      <c r="C553" s="19">
        <v>50000</v>
      </c>
      <c r="D553" s="19">
        <v>0</v>
      </c>
      <c r="E553" s="19">
        <v>50000</v>
      </c>
      <c r="F553" s="19">
        <v>1086692.7161981999</v>
      </c>
      <c r="G553" s="19">
        <v>17705.88315053</v>
      </c>
      <c r="H553" s="19">
        <v>1104398.5993487299</v>
      </c>
      <c r="I553" s="19">
        <v>0</v>
      </c>
      <c r="J553" s="19">
        <v>843.71303480999995</v>
      </c>
      <c r="K553" s="19">
        <v>31.49720319</v>
      </c>
      <c r="L553" s="20">
        <v>312643.83300049999</v>
      </c>
      <c r="M553" s="20">
        <v>2327434.9534676601</v>
      </c>
      <c r="N553" s="20">
        <v>40.113247000000001</v>
      </c>
      <c r="O553" s="20">
        <v>2640994.1099531604</v>
      </c>
      <c r="P553" s="20">
        <v>769182.94830949837</v>
      </c>
      <c r="Q553" s="8"/>
      <c r="R553" s="35"/>
      <c r="AE553" s="35"/>
      <c r="AF553" s="35"/>
      <c r="AG553" s="35"/>
      <c r="AH553" s="35"/>
      <c r="AI553" s="35"/>
      <c r="AJ553" s="35"/>
      <c r="AK553" s="35"/>
      <c r="AL553" s="35"/>
      <c r="AM553" s="35"/>
      <c r="AN553" s="35"/>
      <c r="AO553" s="35"/>
      <c r="AP553" s="35"/>
      <c r="AQ553" s="35"/>
      <c r="AR553" s="35"/>
    </row>
    <row r="554" spans="2:44" ht="11.25" customHeight="1">
      <c r="B554" s="6" t="s">
        <v>23</v>
      </c>
      <c r="C554" s="19">
        <v>50000</v>
      </c>
      <c r="D554" s="19">
        <v>0</v>
      </c>
      <c r="E554" s="19">
        <v>50000</v>
      </c>
      <c r="F554" s="19">
        <v>1054573.0708182</v>
      </c>
      <c r="G554" s="19">
        <v>17753.520956790002</v>
      </c>
      <c r="H554" s="19">
        <v>1072326.5917749901</v>
      </c>
      <c r="I554" s="19">
        <v>0</v>
      </c>
      <c r="J554" s="19">
        <v>399.20503812000004</v>
      </c>
      <c r="K554" s="19">
        <v>23.880191880000002</v>
      </c>
      <c r="L554" s="20">
        <v>486773.82474642998</v>
      </c>
      <c r="M554" s="20">
        <v>2282245.2600019798</v>
      </c>
      <c r="N554" s="20">
        <v>24.705871999999999</v>
      </c>
      <c r="O554" s="20">
        <v>2769466.8758504102</v>
      </c>
      <c r="P554" s="20">
        <v>727592.24186832644</v>
      </c>
      <c r="Q554" s="8"/>
      <c r="R554" s="35"/>
      <c r="AE554" s="35"/>
      <c r="AF554" s="35"/>
      <c r="AG554" s="35"/>
      <c r="AH554" s="35"/>
      <c r="AI554" s="35"/>
      <c r="AJ554" s="35"/>
      <c r="AK554" s="35"/>
      <c r="AL554" s="35"/>
      <c r="AM554" s="35"/>
      <c r="AN554" s="35"/>
      <c r="AO554" s="35"/>
      <c r="AP554" s="35"/>
      <c r="AQ554" s="35"/>
      <c r="AR554" s="35"/>
    </row>
    <row r="555" spans="2:44" ht="11.25" customHeight="1">
      <c r="B555" s="6" t="s">
        <v>31</v>
      </c>
      <c r="C555" s="19">
        <v>50000</v>
      </c>
      <c r="D555" s="19">
        <v>0</v>
      </c>
      <c r="E555" s="19">
        <v>50000</v>
      </c>
      <c r="F555" s="19">
        <v>1105530.0264782</v>
      </c>
      <c r="G555" s="19">
        <v>17786.696063580002</v>
      </c>
      <c r="H555" s="19">
        <v>1123316.72254178</v>
      </c>
      <c r="I555" s="19">
        <v>0</v>
      </c>
      <c r="J555" s="19">
        <v>190.01014352000001</v>
      </c>
      <c r="K555" s="19">
        <v>14.91452048</v>
      </c>
      <c r="L555" s="20">
        <v>312479.23018585</v>
      </c>
      <c r="M555" s="20">
        <v>2342469.4406961398</v>
      </c>
      <c r="N555" s="20">
        <v>51.883620000000001</v>
      </c>
      <c r="O555" s="20">
        <v>2655205.4791659899</v>
      </c>
      <c r="P555" s="20">
        <v>923800.85477940738</v>
      </c>
      <c r="Q555" s="8"/>
      <c r="R555" s="35"/>
      <c r="AE555" s="35"/>
      <c r="AF555" s="35"/>
      <c r="AG555" s="35"/>
      <c r="AH555" s="35"/>
      <c r="AI555" s="35"/>
      <c r="AJ555" s="35"/>
      <c r="AK555" s="35"/>
      <c r="AL555" s="35"/>
      <c r="AM555" s="35"/>
      <c r="AN555" s="35"/>
      <c r="AO555" s="35"/>
      <c r="AP555" s="35"/>
      <c r="AQ555" s="35"/>
      <c r="AR555" s="35"/>
    </row>
    <row r="556" spans="2:44" ht="11.25" customHeight="1">
      <c r="B556" s="6" t="s">
        <v>32</v>
      </c>
      <c r="C556" s="19">
        <v>50000</v>
      </c>
      <c r="D556" s="19">
        <v>0</v>
      </c>
      <c r="E556" s="19">
        <v>50000</v>
      </c>
      <c r="F556" s="19">
        <v>1078189.5119882</v>
      </c>
      <c r="G556" s="19">
        <v>17828.286152050001</v>
      </c>
      <c r="H556" s="19">
        <v>1096017.7981402499</v>
      </c>
      <c r="I556" s="19">
        <v>0</v>
      </c>
      <c r="J556" s="19">
        <v>271.55528829999997</v>
      </c>
      <c r="K556" s="19">
        <v>20.170176699999999</v>
      </c>
      <c r="L556" s="20">
        <v>277744.28150281002</v>
      </c>
      <c r="M556" s="20">
        <v>2604588.5017517996</v>
      </c>
      <c r="N556" s="20">
        <v>32.383806</v>
      </c>
      <c r="O556" s="20">
        <v>2882656.8925256096</v>
      </c>
      <c r="P556" s="20">
        <v>928991.5222940091</v>
      </c>
      <c r="Q556" s="8"/>
      <c r="R556" s="35"/>
      <c r="AE556" s="35"/>
      <c r="AF556" s="35"/>
      <c r="AG556" s="35"/>
      <c r="AH556" s="35"/>
      <c r="AI556" s="35"/>
      <c r="AJ556" s="35"/>
      <c r="AK556" s="35"/>
      <c r="AL556" s="35"/>
      <c r="AM556" s="35"/>
      <c r="AN556" s="35"/>
      <c r="AO556" s="35"/>
      <c r="AP556" s="35"/>
      <c r="AQ556" s="35"/>
      <c r="AR556" s="35"/>
    </row>
    <row r="557" spans="2:44" ht="11.25" customHeight="1">
      <c r="B557" s="6" t="s">
        <v>26</v>
      </c>
      <c r="C557" s="19">
        <v>50000</v>
      </c>
      <c r="D557" s="19">
        <v>0</v>
      </c>
      <c r="E557" s="19">
        <v>50000</v>
      </c>
      <c r="F557" s="19">
        <v>1095894.9080421999</v>
      </c>
      <c r="G557" s="19">
        <v>17864.339606349997</v>
      </c>
      <c r="H557" s="19">
        <v>1113759.24764855</v>
      </c>
      <c r="I557" s="19">
        <v>0</v>
      </c>
      <c r="J557" s="19">
        <v>278.37407315999997</v>
      </c>
      <c r="K557" s="19">
        <v>4.4368808399999997</v>
      </c>
      <c r="L557" s="20">
        <v>293555.04668834998</v>
      </c>
      <c r="M557" s="20">
        <v>2341541.3892585603</v>
      </c>
      <c r="N557" s="20">
        <v>40.402022000000002</v>
      </c>
      <c r="O557" s="20">
        <v>2635419.64892291</v>
      </c>
      <c r="P557" s="20">
        <v>798841.95692289248</v>
      </c>
      <c r="Q557" s="8"/>
      <c r="R557" s="35"/>
      <c r="AE557" s="35"/>
      <c r="AF557" s="35"/>
      <c r="AG557" s="35"/>
      <c r="AH557" s="35"/>
      <c r="AI557" s="35"/>
      <c r="AJ557" s="35"/>
      <c r="AK557" s="35"/>
      <c r="AL557" s="35"/>
      <c r="AM557" s="35"/>
      <c r="AN557" s="35"/>
      <c r="AO557" s="35"/>
      <c r="AP557" s="35"/>
      <c r="AQ557" s="35"/>
      <c r="AR557" s="35"/>
    </row>
    <row r="558" spans="2:44" ht="11.25" customHeight="1">
      <c r="B558" s="6" t="s">
        <v>27</v>
      </c>
      <c r="C558" s="19">
        <v>50000</v>
      </c>
      <c r="D558" s="19">
        <v>0</v>
      </c>
      <c r="E558" s="19">
        <v>50000</v>
      </c>
      <c r="F558" s="19">
        <v>1094491.3203721999</v>
      </c>
      <c r="G558" s="19">
        <v>17901.806819019999</v>
      </c>
      <c r="H558" s="19">
        <v>1112393.1271912199</v>
      </c>
      <c r="I558" s="19">
        <v>0</v>
      </c>
      <c r="J558" s="19">
        <v>1105.5347830000001</v>
      </c>
      <c r="K558" s="19">
        <v>33.981000000000002</v>
      </c>
      <c r="L558" s="20">
        <v>131573.44584994001</v>
      </c>
      <c r="M558" s="20">
        <v>2346693.6888835905</v>
      </c>
      <c r="N558" s="20">
        <v>562.14013</v>
      </c>
      <c r="O558" s="20">
        <v>2479968.7906465307</v>
      </c>
      <c r="P558" s="20">
        <v>307388.67234268179</v>
      </c>
      <c r="Q558" s="8"/>
      <c r="R558" s="35"/>
      <c r="AE558" s="35"/>
      <c r="AF558" s="35"/>
      <c r="AG558" s="35"/>
      <c r="AH558" s="35"/>
      <c r="AI558" s="35"/>
      <c r="AJ558" s="35"/>
      <c r="AK558" s="35"/>
      <c r="AL558" s="35"/>
      <c r="AM558" s="35"/>
      <c r="AN558" s="35"/>
      <c r="AO558" s="35"/>
      <c r="AP558" s="35"/>
      <c r="AQ558" s="35"/>
      <c r="AR558" s="35"/>
    </row>
    <row r="559" spans="2:44" ht="11.25" customHeight="1">
      <c r="B559" s="6" t="s">
        <v>28</v>
      </c>
      <c r="C559" s="19">
        <v>50000</v>
      </c>
      <c r="D559" s="19">
        <v>0</v>
      </c>
      <c r="E559" s="19">
        <v>50000</v>
      </c>
      <c r="F559" s="19">
        <v>1062760.9353521999</v>
      </c>
      <c r="G559" s="19">
        <v>17951.503359909999</v>
      </c>
      <c r="H559" s="19">
        <v>1080712.43871211</v>
      </c>
      <c r="I559" s="19">
        <v>0</v>
      </c>
      <c r="J559" s="19">
        <v>542.49838599999998</v>
      </c>
      <c r="K559" s="19">
        <v>7.6108000000000002</v>
      </c>
      <c r="L559" s="20">
        <v>315808.83576076</v>
      </c>
      <c r="M559" s="20">
        <v>2338287.4249835</v>
      </c>
      <c r="N559" s="20">
        <v>33.997709</v>
      </c>
      <c r="O559" s="20">
        <v>2654680.3676392599</v>
      </c>
      <c r="P559" s="20">
        <v>139338.56300046295</v>
      </c>
      <c r="Q559" s="8"/>
      <c r="R559" s="35"/>
      <c r="AE559" s="35"/>
      <c r="AF559" s="35"/>
      <c r="AG559" s="35"/>
      <c r="AH559" s="35"/>
      <c r="AI559" s="35"/>
      <c r="AJ559" s="35"/>
      <c r="AK559" s="35"/>
      <c r="AL559" s="35"/>
      <c r="AM559" s="35"/>
      <c r="AN559" s="35"/>
      <c r="AO559" s="35"/>
      <c r="AP559" s="35"/>
      <c r="AQ559" s="35"/>
      <c r="AR559" s="35"/>
    </row>
    <row r="560" spans="2:44" ht="11.25" customHeight="1">
      <c r="B560" s="6" t="s">
        <v>29</v>
      </c>
      <c r="C560" s="19">
        <v>50000</v>
      </c>
      <c r="D560" s="19">
        <v>0</v>
      </c>
      <c r="E560" s="19">
        <v>50000</v>
      </c>
      <c r="F560" s="19">
        <v>1086799.7738212</v>
      </c>
      <c r="G560" s="19">
        <v>18010.57966422</v>
      </c>
      <c r="H560" s="19">
        <v>1104810.3534854201</v>
      </c>
      <c r="I560" s="19">
        <v>0</v>
      </c>
      <c r="J560" s="19">
        <v>1490.6752236899999</v>
      </c>
      <c r="K560" s="19">
        <v>13.13972231</v>
      </c>
      <c r="L560" s="20">
        <v>306403.75644979998</v>
      </c>
      <c r="M560" s="20">
        <v>2332283.1904979101</v>
      </c>
      <c r="N560" s="20">
        <v>28.78848</v>
      </c>
      <c r="O560" s="20">
        <v>2640219.5503737102</v>
      </c>
      <c r="P560" s="20">
        <v>115262.47465511272</v>
      </c>
      <c r="Q560" s="8"/>
      <c r="R560" s="35"/>
      <c r="AE560" s="35"/>
      <c r="AF560" s="35"/>
      <c r="AG560" s="35"/>
      <c r="AH560" s="35"/>
      <c r="AI560" s="35"/>
      <c r="AJ560" s="35"/>
      <c r="AK560" s="35"/>
      <c r="AL560" s="35"/>
      <c r="AM560" s="35"/>
      <c r="AN560" s="35"/>
      <c r="AO560" s="35"/>
      <c r="AP560" s="35"/>
      <c r="AQ560" s="35"/>
      <c r="AR560" s="35"/>
    </row>
    <row r="561" spans="2:44" ht="11.25" customHeight="1">
      <c r="B561" s="6" t="s">
        <v>30</v>
      </c>
      <c r="C561" s="19">
        <v>50000</v>
      </c>
      <c r="D561" s="19">
        <v>0</v>
      </c>
      <c r="E561" s="19">
        <v>50000</v>
      </c>
      <c r="F561" s="19">
        <v>1168446.4871662001</v>
      </c>
      <c r="G561" s="19">
        <v>18056.695224290001</v>
      </c>
      <c r="H561" s="19">
        <v>1186503.1823904901</v>
      </c>
      <c r="I561" s="19">
        <v>0</v>
      </c>
      <c r="J561" s="19">
        <v>2065.1178637500002</v>
      </c>
      <c r="K561" s="19">
        <v>8.1716422499999997</v>
      </c>
      <c r="L561" s="20">
        <v>142225.58315778</v>
      </c>
      <c r="M561" s="20">
        <v>2535276.0752736903</v>
      </c>
      <c r="N561" s="20">
        <v>29.533017000000001</v>
      </c>
      <c r="O561" s="20">
        <v>2679604.4809544706</v>
      </c>
      <c r="P561" s="20">
        <v>289336.59738371242</v>
      </c>
      <c r="Q561" s="8"/>
      <c r="R561" s="35"/>
      <c r="AE561" s="35"/>
      <c r="AF561" s="35"/>
      <c r="AG561" s="35"/>
      <c r="AH561" s="35"/>
      <c r="AI561" s="35"/>
      <c r="AJ561" s="35"/>
      <c r="AK561" s="35"/>
      <c r="AL561" s="35"/>
      <c r="AM561" s="35"/>
      <c r="AN561" s="35"/>
      <c r="AO561" s="35"/>
      <c r="AP561" s="35"/>
      <c r="AQ561" s="35"/>
      <c r="AR561" s="35"/>
    </row>
    <row r="562" spans="2:44" ht="11.25" customHeight="1">
      <c r="B562" s="6" t="s">
        <v>75</v>
      </c>
      <c r="C562" s="19">
        <v>50000</v>
      </c>
      <c r="D562" s="19">
        <v>0</v>
      </c>
      <c r="E562" s="19">
        <v>50000</v>
      </c>
      <c r="F562" s="19">
        <v>1152729.5157502</v>
      </c>
      <c r="G562" s="19">
        <v>18102.083362910002</v>
      </c>
      <c r="H562" s="19">
        <v>1170831.59911311</v>
      </c>
      <c r="I562" s="19">
        <v>0</v>
      </c>
      <c r="J562" s="19">
        <v>450.49256491</v>
      </c>
      <c r="K562" s="19">
        <v>14.109514089999999</v>
      </c>
      <c r="L562" s="20">
        <v>317768.51005560998</v>
      </c>
      <c r="M562" s="20">
        <v>2434415.9145951401</v>
      </c>
      <c r="N562" s="20">
        <v>39.455385999999997</v>
      </c>
      <c r="O562" s="20">
        <v>2752688.4821157502</v>
      </c>
      <c r="P562" s="20">
        <v>132829.05415740237</v>
      </c>
      <c r="Q562" s="8"/>
      <c r="R562" s="35"/>
      <c r="AE562" s="35"/>
      <c r="AF562" s="35"/>
      <c r="AG562" s="35"/>
      <c r="AH562" s="35"/>
      <c r="AI562" s="35"/>
      <c r="AJ562" s="35"/>
      <c r="AK562" s="35"/>
      <c r="AL562" s="35"/>
      <c r="AM562" s="35"/>
      <c r="AN562" s="35"/>
      <c r="AO562" s="35"/>
      <c r="AP562" s="35"/>
      <c r="AQ562" s="35"/>
      <c r="AR562" s="35"/>
    </row>
    <row r="563" spans="2:44" ht="11.25" customHeight="1">
      <c r="B563" s="6" t="s">
        <v>20</v>
      </c>
      <c r="C563" s="19">
        <v>50000</v>
      </c>
      <c r="D563" s="19">
        <v>0</v>
      </c>
      <c r="E563" s="19">
        <v>50000</v>
      </c>
      <c r="F563" s="19">
        <v>1175502.6905852</v>
      </c>
      <c r="G563" s="19">
        <v>18160.015861700002</v>
      </c>
      <c r="H563" s="19">
        <v>1193662.7064469</v>
      </c>
      <c r="I563" s="19">
        <v>0</v>
      </c>
      <c r="J563" s="19">
        <v>448.03281941</v>
      </c>
      <c r="K563" s="19">
        <v>15.64072859</v>
      </c>
      <c r="L563" s="20">
        <v>220040.01165292002</v>
      </c>
      <c r="M563" s="20">
        <v>2289990.9983107001</v>
      </c>
      <c r="N563" s="20">
        <v>41.897621000000001</v>
      </c>
      <c r="O563" s="20">
        <v>2510536.5811326201</v>
      </c>
      <c r="P563" s="20">
        <v>135426.32339977287</v>
      </c>
      <c r="Q563" s="8"/>
      <c r="R563" s="35"/>
      <c r="AE563" s="35"/>
      <c r="AF563" s="35"/>
      <c r="AG563" s="35"/>
      <c r="AH563" s="35"/>
      <c r="AI563" s="35"/>
      <c r="AJ563" s="35"/>
      <c r="AK563" s="35"/>
      <c r="AL563" s="35"/>
      <c r="AM563" s="35"/>
      <c r="AN563" s="35"/>
      <c r="AO563" s="35"/>
      <c r="AP563" s="35"/>
      <c r="AQ563" s="35"/>
      <c r="AR563" s="35"/>
    </row>
    <row r="564" spans="2:44" ht="11.25" customHeight="1">
      <c r="B564" s="6" t="s">
        <v>21</v>
      </c>
      <c r="C564" s="19">
        <v>50000</v>
      </c>
      <c r="D564" s="19">
        <v>0</v>
      </c>
      <c r="E564" s="19">
        <v>50000</v>
      </c>
      <c r="F564" s="19">
        <v>1243654.0349802</v>
      </c>
      <c r="G564" s="19">
        <v>18244.978483840001</v>
      </c>
      <c r="H564" s="19">
        <v>1261899.0134640399</v>
      </c>
      <c r="I564" s="19">
        <v>0</v>
      </c>
      <c r="J564" s="19">
        <v>638.01927699999999</v>
      </c>
      <c r="K564" s="19">
        <v>28.972190000000001</v>
      </c>
      <c r="L564" s="20">
        <v>143637.77911064003</v>
      </c>
      <c r="M564" s="20">
        <v>2254060.5720655601</v>
      </c>
      <c r="N564" s="20">
        <v>44.001925999999997</v>
      </c>
      <c r="O564" s="20">
        <v>2398409.3445692006</v>
      </c>
      <c r="P564" s="20">
        <v>249036.19491816266</v>
      </c>
      <c r="Q564" s="8"/>
      <c r="R564" s="35"/>
      <c r="AE564" s="35"/>
      <c r="AF564" s="35"/>
      <c r="AG564" s="35"/>
      <c r="AH564" s="35"/>
      <c r="AI564" s="35"/>
      <c r="AJ564" s="35"/>
      <c r="AK564" s="35"/>
      <c r="AL564" s="35"/>
      <c r="AM564" s="35"/>
      <c r="AN564" s="35"/>
      <c r="AO564" s="35"/>
      <c r="AP564" s="35"/>
      <c r="AQ564" s="35"/>
      <c r="AR564" s="35"/>
    </row>
    <row r="565" spans="2:44" ht="11.25" customHeight="1">
      <c r="B565" s="6" t="s">
        <v>22</v>
      </c>
      <c r="C565" s="19">
        <v>50000</v>
      </c>
      <c r="D565" s="19">
        <v>0</v>
      </c>
      <c r="E565" s="19">
        <v>50000</v>
      </c>
      <c r="F565" s="19">
        <v>1249295.6456352</v>
      </c>
      <c r="G565" s="19">
        <v>18297.688091849999</v>
      </c>
      <c r="H565" s="19">
        <v>1267593.3337270499</v>
      </c>
      <c r="I565" s="19">
        <v>0</v>
      </c>
      <c r="J565" s="19">
        <v>697.98334594999994</v>
      </c>
      <c r="K565" s="19">
        <v>30.787870049999999</v>
      </c>
      <c r="L565" s="20">
        <v>158902.02349212</v>
      </c>
      <c r="M565" s="20">
        <v>2191258.2720045703</v>
      </c>
      <c r="N565" s="20">
        <v>77.057384999999996</v>
      </c>
      <c r="O565" s="20">
        <v>2350966.1240976905</v>
      </c>
      <c r="P565" s="20">
        <v>273855.13188331202</v>
      </c>
      <c r="Q565" s="8"/>
      <c r="R565" s="35"/>
      <c r="AE565" s="35"/>
      <c r="AF565" s="35"/>
      <c r="AG565" s="35"/>
      <c r="AH565" s="35"/>
      <c r="AI565" s="35"/>
      <c r="AJ565" s="35"/>
      <c r="AK565" s="35"/>
      <c r="AL565" s="35"/>
      <c r="AM565" s="35"/>
      <c r="AN565" s="35"/>
      <c r="AO565" s="35"/>
      <c r="AP565" s="35"/>
      <c r="AQ565" s="35"/>
      <c r="AR565" s="35"/>
    </row>
    <row r="566" spans="2:44" ht="11.25" customHeight="1">
      <c r="B566" s="6" t="s">
        <v>23</v>
      </c>
      <c r="C566" s="19">
        <v>50000</v>
      </c>
      <c r="D566" s="19">
        <v>0</v>
      </c>
      <c r="E566" s="19">
        <v>50000</v>
      </c>
      <c r="F566" s="19">
        <v>1231502.5853951999</v>
      </c>
      <c r="G566" s="19">
        <v>18332.421813540001</v>
      </c>
      <c r="H566" s="19">
        <v>1249835.0072087399</v>
      </c>
      <c r="I566" s="19">
        <v>0</v>
      </c>
      <c r="J566" s="19">
        <v>7166.8810350000003</v>
      </c>
      <c r="K566" s="19">
        <v>32.239375000000003</v>
      </c>
      <c r="L566" s="20">
        <v>146333.85538141002</v>
      </c>
      <c r="M566" s="20">
        <v>2201155.92830313</v>
      </c>
      <c r="N566" s="20">
        <v>20.568783</v>
      </c>
      <c r="O566" s="20">
        <v>2354709.4728775402</v>
      </c>
      <c r="P566" s="20">
        <v>277575.97526226286</v>
      </c>
      <c r="Q566" s="8"/>
      <c r="R566" s="35"/>
      <c r="AE566" s="35"/>
      <c r="AF566" s="35"/>
      <c r="AG566" s="35"/>
      <c r="AH566" s="35"/>
      <c r="AI566" s="35"/>
      <c r="AJ566" s="35"/>
      <c r="AK566" s="35"/>
      <c r="AL566" s="35"/>
      <c r="AM566" s="35"/>
      <c r="AN566" s="35"/>
      <c r="AO566" s="35"/>
      <c r="AP566" s="35"/>
      <c r="AQ566" s="35"/>
      <c r="AR566" s="35"/>
    </row>
    <row r="567" spans="2:44" ht="11.25" customHeight="1">
      <c r="B567" s="6" t="s">
        <v>31</v>
      </c>
      <c r="C567" s="19">
        <v>50000</v>
      </c>
      <c r="D567" s="19">
        <v>0</v>
      </c>
      <c r="E567" s="19">
        <v>50000</v>
      </c>
      <c r="F567" s="19">
        <v>1240080.3240451999</v>
      </c>
      <c r="G567" s="19">
        <v>18363.301733020002</v>
      </c>
      <c r="H567" s="19">
        <v>1258443.6257782199</v>
      </c>
      <c r="I567" s="19">
        <v>0</v>
      </c>
      <c r="J567" s="19">
        <v>2514.0232799999999</v>
      </c>
      <c r="K567" s="19">
        <v>35.934322000000002</v>
      </c>
      <c r="L567" s="20">
        <v>159184.40442864998</v>
      </c>
      <c r="M567" s="20">
        <v>2303421.3733106297</v>
      </c>
      <c r="N567" s="20">
        <v>14.035208000000001</v>
      </c>
      <c r="O567" s="20">
        <v>2465169.7705492796</v>
      </c>
      <c r="P567" s="20">
        <v>227702.88302833354</v>
      </c>
      <c r="Q567" s="8"/>
      <c r="R567" s="35"/>
      <c r="AE567" s="35"/>
      <c r="AF567" s="35"/>
      <c r="AG567" s="35"/>
      <c r="AH567" s="35"/>
      <c r="AI567" s="35"/>
      <c r="AJ567" s="35"/>
      <c r="AK567" s="35"/>
      <c r="AL567" s="35"/>
      <c r="AM567" s="35"/>
      <c r="AN567" s="35"/>
      <c r="AO567" s="35"/>
      <c r="AP567" s="35"/>
      <c r="AQ567" s="35"/>
      <c r="AR567" s="35"/>
    </row>
    <row r="568" spans="2:44" ht="11.25" customHeight="1">
      <c r="B568" s="6" t="s">
        <v>32</v>
      </c>
      <c r="C568" s="19">
        <v>50000</v>
      </c>
      <c r="D568" s="19">
        <v>0</v>
      </c>
      <c r="E568" s="19">
        <v>50000</v>
      </c>
      <c r="F568" s="19">
        <v>1260787.2431602001</v>
      </c>
      <c r="G568" s="19">
        <v>18403.700680739999</v>
      </c>
      <c r="H568" s="19">
        <v>1279190.94384094</v>
      </c>
      <c r="I568" s="19">
        <v>0</v>
      </c>
      <c r="J568" s="19">
        <v>1064.6015732000001</v>
      </c>
      <c r="K568" s="19">
        <v>46.207267799999997</v>
      </c>
      <c r="L568" s="20">
        <v>175862.43442801002</v>
      </c>
      <c r="M568" s="20">
        <v>2169399.0613512597</v>
      </c>
      <c r="N568" s="20">
        <v>26.405540999999999</v>
      </c>
      <c r="O568" s="20">
        <v>2346398.7101612696</v>
      </c>
      <c r="P568" s="20">
        <v>203152.67684863321</v>
      </c>
      <c r="Q568" s="8"/>
      <c r="R568" s="35"/>
      <c r="AE568" s="35"/>
      <c r="AF568" s="35"/>
      <c r="AG568" s="35"/>
      <c r="AH568" s="35"/>
      <c r="AI568" s="35"/>
      <c r="AJ568" s="35"/>
      <c r="AK568" s="35"/>
      <c r="AL568" s="35"/>
      <c r="AM568" s="35"/>
      <c r="AN568" s="35"/>
      <c r="AO568" s="35"/>
      <c r="AP568" s="35"/>
      <c r="AQ568" s="35"/>
      <c r="AR568" s="35"/>
    </row>
    <row r="569" spans="2:44" ht="11.25" customHeight="1">
      <c r="B569" s="6" t="s">
        <v>26</v>
      </c>
      <c r="C569" s="19">
        <v>50000</v>
      </c>
      <c r="D569" s="19">
        <v>0</v>
      </c>
      <c r="E569" s="19">
        <v>50000</v>
      </c>
      <c r="F569" s="19">
        <v>1285001.7316401999</v>
      </c>
      <c r="G569" s="19">
        <v>18454.4736596</v>
      </c>
      <c r="H569" s="19">
        <v>1303456.2052997998</v>
      </c>
      <c r="I569" s="19">
        <v>0</v>
      </c>
      <c r="J569" s="19">
        <v>676.66669400000001</v>
      </c>
      <c r="K569" s="19">
        <v>25.985419</v>
      </c>
      <c r="L569" s="20">
        <v>182198.77368188</v>
      </c>
      <c r="M569" s="20">
        <v>2191663.8926863298</v>
      </c>
      <c r="N569" s="20">
        <v>33.280849000000003</v>
      </c>
      <c r="O569" s="20">
        <v>2374598.5993302097</v>
      </c>
      <c r="P569" s="20">
        <v>224275.94879600313</v>
      </c>
      <c r="Q569" s="8"/>
      <c r="R569" s="35"/>
      <c r="AE569" s="35"/>
      <c r="AF569" s="35"/>
      <c r="AG569" s="35"/>
      <c r="AH569" s="35"/>
      <c r="AI569" s="35"/>
      <c r="AJ569" s="35"/>
      <c r="AK569" s="35"/>
      <c r="AL569" s="35"/>
      <c r="AM569" s="35"/>
      <c r="AN569" s="35"/>
      <c r="AO569" s="35"/>
      <c r="AP569" s="35"/>
      <c r="AQ569" s="35"/>
      <c r="AR569" s="35"/>
    </row>
    <row r="570" spans="2:44" ht="11.25" customHeight="1">
      <c r="B570" s="6" t="s">
        <v>27</v>
      </c>
      <c r="C570" s="19">
        <v>50000</v>
      </c>
      <c r="D570" s="19">
        <v>0</v>
      </c>
      <c r="E570" s="19">
        <v>50000</v>
      </c>
      <c r="F570" s="19">
        <v>1312466.2437501999</v>
      </c>
      <c r="G570" s="19">
        <v>18489.241681759999</v>
      </c>
      <c r="H570" s="19">
        <v>1330955.4854319599</v>
      </c>
      <c r="I570" s="19">
        <v>0</v>
      </c>
      <c r="J570" s="19">
        <v>457.23921294000002</v>
      </c>
      <c r="K570" s="19">
        <v>36.374323060000002</v>
      </c>
      <c r="L570" s="20">
        <v>192635.10122394</v>
      </c>
      <c r="M570" s="20">
        <v>2163465.3271374702</v>
      </c>
      <c r="N570" s="20">
        <v>89.366203999999996</v>
      </c>
      <c r="O570" s="20">
        <v>2356683.4081014101</v>
      </c>
      <c r="P570" s="20">
        <v>226404.92881079251</v>
      </c>
      <c r="Q570" s="8"/>
      <c r="R570" s="35"/>
      <c r="AE570" s="35"/>
      <c r="AF570" s="35"/>
      <c r="AG570" s="35"/>
      <c r="AH570" s="35"/>
      <c r="AI570" s="35"/>
      <c r="AJ570" s="35"/>
      <c r="AK570" s="35"/>
      <c r="AL570" s="35"/>
      <c r="AM570" s="35"/>
      <c r="AN570" s="35"/>
      <c r="AO570" s="35"/>
      <c r="AP570" s="35"/>
      <c r="AQ570" s="35"/>
      <c r="AR570" s="35"/>
    </row>
    <row r="571" spans="2:44" ht="11.25" customHeight="1">
      <c r="B571" s="6" t="s">
        <v>28</v>
      </c>
      <c r="C571" s="19">
        <v>50000</v>
      </c>
      <c r="D571" s="19">
        <v>0</v>
      </c>
      <c r="E571" s="19">
        <v>50000</v>
      </c>
      <c r="F571" s="19">
        <v>1290165.9194131999</v>
      </c>
      <c r="G571" s="19">
        <v>18542.666120130001</v>
      </c>
      <c r="H571" s="19">
        <v>1308708.58553333</v>
      </c>
      <c r="I571" s="19">
        <v>0</v>
      </c>
      <c r="J571" s="19">
        <v>754.40622528000006</v>
      </c>
      <c r="K571" s="19">
        <v>26.810297720000001</v>
      </c>
      <c r="L571" s="20">
        <v>165858.37601099999</v>
      </c>
      <c r="M571" s="20">
        <v>2092136.5638226401</v>
      </c>
      <c r="N571" s="20">
        <v>28.425567999999998</v>
      </c>
      <c r="O571" s="20">
        <v>2258804.5819246401</v>
      </c>
      <c r="P571" s="20">
        <v>279572.56010427233</v>
      </c>
      <c r="Q571" s="8"/>
      <c r="R571" s="35"/>
      <c r="AE571" s="35"/>
      <c r="AF571" s="35"/>
      <c r="AG571" s="35"/>
      <c r="AH571" s="35"/>
      <c r="AI571" s="35"/>
      <c r="AJ571" s="35"/>
      <c r="AK571" s="35"/>
      <c r="AL571" s="35"/>
      <c r="AM571" s="35"/>
      <c r="AN571" s="35"/>
      <c r="AO571" s="35"/>
      <c r="AP571" s="35"/>
      <c r="AQ571" s="35"/>
      <c r="AR571" s="35"/>
    </row>
    <row r="572" spans="2:44" ht="11.25" customHeight="1">
      <c r="B572" s="6" t="s">
        <v>29</v>
      </c>
      <c r="C572" s="19">
        <v>50000</v>
      </c>
      <c r="D572" s="19">
        <v>0</v>
      </c>
      <c r="E572" s="19">
        <v>50000</v>
      </c>
      <c r="F572" s="19">
        <v>1293617.6697732001</v>
      </c>
      <c r="G572" s="19">
        <v>18593.54182323</v>
      </c>
      <c r="H572" s="19">
        <v>1312211.21159643</v>
      </c>
      <c r="I572" s="19">
        <v>0</v>
      </c>
      <c r="J572" s="19">
        <v>1843.3514212299999</v>
      </c>
      <c r="K572" s="19">
        <v>25.15999377</v>
      </c>
      <c r="L572" s="20">
        <v>185768.00127051002</v>
      </c>
      <c r="M572" s="20">
        <v>1992479.5612222501</v>
      </c>
      <c r="N572" s="20">
        <v>22.749364</v>
      </c>
      <c r="O572" s="20">
        <v>2180138.8232717598</v>
      </c>
      <c r="P572" s="20">
        <v>459612.98178026266</v>
      </c>
      <c r="Q572" s="8"/>
      <c r="R572" s="35"/>
      <c r="AE572" s="35"/>
      <c r="AF572" s="35"/>
      <c r="AG572" s="35"/>
      <c r="AH572" s="35"/>
      <c r="AI572" s="35"/>
      <c r="AJ572" s="35"/>
      <c r="AK572" s="35"/>
      <c r="AL572" s="35"/>
      <c r="AM572" s="35"/>
      <c r="AN572" s="35"/>
      <c r="AO572" s="35"/>
      <c r="AP572" s="35"/>
      <c r="AQ572" s="35"/>
      <c r="AR572" s="35"/>
    </row>
    <row r="573" spans="2:44" ht="11.25" customHeight="1">
      <c r="B573" s="6" t="s">
        <v>30</v>
      </c>
      <c r="C573" s="19">
        <v>50000</v>
      </c>
      <c r="D573" s="19">
        <v>0</v>
      </c>
      <c r="E573" s="19">
        <v>50000</v>
      </c>
      <c r="F573" s="19">
        <v>1340070.3839082001</v>
      </c>
      <c r="G573" s="19">
        <v>18652.498500819998</v>
      </c>
      <c r="H573" s="19">
        <v>1358722.8824090201</v>
      </c>
      <c r="I573" s="19">
        <v>0</v>
      </c>
      <c r="J573" s="19">
        <v>1509.5203915099999</v>
      </c>
      <c r="K573" s="19">
        <v>25.475615489999999</v>
      </c>
      <c r="L573" s="20">
        <v>180589.89961118999</v>
      </c>
      <c r="M573" s="20">
        <v>1756181.7837918301</v>
      </c>
      <c r="N573" s="20">
        <v>18.308243000000001</v>
      </c>
      <c r="O573" s="20">
        <v>1938324.9876530201</v>
      </c>
      <c r="P573" s="20">
        <v>529059.95498619322</v>
      </c>
      <c r="Q573" s="8"/>
      <c r="R573" s="35"/>
      <c r="AE573" s="35"/>
      <c r="AF573" s="35"/>
      <c r="AG573" s="35"/>
      <c r="AH573" s="35"/>
      <c r="AI573" s="35"/>
      <c r="AJ573" s="35"/>
      <c r="AK573" s="35"/>
      <c r="AL573" s="35"/>
      <c r="AM573" s="35"/>
      <c r="AN573" s="35"/>
      <c r="AO573" s="35"/>
      <c r="AP573" s="35"/>
      <c r="AQ573" s="35"/>
      <c r="AR573" s="35"/>
    </row>
    <row r="574" spans="2:44" ht="11.25" customHeight="1">
      <c r="B574" s="6" t="s">
        <v>86</v>
      </c>
      <c r="C574" s="19">
        <v>50000</v>
      </c>
      <c r="D574" s="19">
        <v>0</v>
      </c>
      <c r="E574" s="19">
        <v>50000</v>
      </c>
      <c r="F574" s="19">
        <v>1330965.8326031999</v>
      </c>
      <c r="G574" s="19">
        <v>18702.129354029999</v>
      </c>
      <c r="H574" s="19">
        <v>1349667.9619572298</v>
      </c>
      <c r="I574" s="19">
        <v>0</v>
      </c>
      <c r="J574" s="19">
        <v>469.74657823000001</v>
      </c>
      <c r="K574" s="19">
        <v>28.94449577</v>
      </c>
      <c r="L574" s="20">
        <v>217253.29392709001</v>
      </c>
      <c r="M574" s="20">
        <v>1930247.05802111</v>
      </c>
      <c r="N574" s="20">
        <v>24.050532</v>
      </c>
      <c r="O574" s="20">
        <v>2148023.0935542001</v>
      </c>
      <c r="P574" s="20">
        <v>495649.44138474297</v>
      </c>
      <c r="Q574" s="45"/>
      <c r="R574" s="45"/>
      <c r="S574" s="45"/>
      <c r="T574" s="45"/>
      <c r="U574" s="45"/>
      <c r="V574" s="45"/>
      <c r="W574" s="45"/>
      <c r="X574" s="45"/>
      <c r="Y574" s="45"/>
      <c r="Z574" s="45"/>
      <c r="AA574" s="45"/>
      <c r="AB574" s="45"/>
      <c r="AC574" s="45"/>
      <c r="AD574" s="45"/>
      <c r="AE574" s="35"/>
      <c r="AF574" s="35"/>
      <c r="AG574" s="35"/>
      <c r="AH574" s="35"/>
      <c r="AI574" s="35"/>
      <c r="AJ574" s="35"/>
      <c r="AK574" s="35"/>
      <c r="AL574" s="35"/>
      <c r="AM574" s="35"/>
      <c r="AN574" s="35"/>
      <c r="AO574" s="35"/>
      <c r="AP574" s="35"/>
      <c r="AQ574" s="35"/>
      <c r="AR574" s="35"/>
    </row>
    <row r="575" spans="2:44" ht="11.25" customHeight="1">
      <c r="B575" s="6" t="s">
        <v>20</v>
      </c>
      <c r="C575" s="19">
        <v>50000</v>
      </c>
      <c r="D575" s="19">
        <v>0</v>
      </c>
      <c r="E575" s="19">
        <v>50000</v>
      </c>
      <c r="F575" s="19">
        <v>1369388.1609131999</v>
      </c>
      <c r="G575" s="19">
        <v>18752.319981770001</v>
      </c>
      <c r="H575" s="19">
        <v>1388140.4808949698</v>
      </c>
      <c r="I575" s="19">
        <v>0</v>
      </c>
      <c r="J575" s="19">
        <v>2576.7268774499998</v>
      </c>
      <c r="K575" s="19">
        <v>36.617447550000001</v>
      </c>
      <c r="L575" s="20">
        <v>201407.17294736998</v>
      </c>
      <c r="M575" s="20">
        <v>1790940.4272481003</v>
      </c>
      <c r="N575" s="20">
        <v>18.272217999999999</v>
      </c>
      <c r="O575" s="20">
        <v>1994979.2167384701</v>
      </c>
      <c r="P575" s="20">
        <v>515110.4246837236</v>
      </c>
      <c r="Q575" s="45"/>
      <c r="R575" s="45"/>
      <c r="S575" s="45"/>
      <c r="T575" s="45"/>
      <c r="U575" s="45"/>
      <c r="V575" s="45"/>
      <c r="W575" s="45"/>
      <c r="X575" s="45"/>
      <c r="Y575" s="45"/>
      <c r="Z575" s="45"/>
      <c r="AA575" s="45"/>
      <c r="AB575" s="45"/>
      <c r="AC575" s="45"/>
      <c r="AD575" s="45"/>
      <c r="AE575" s="35"/>
      <c r="AF575" s="35"/>
      <c r="AG575" s="35"/>
      <c r="AH575" s="35"/>
      <c r="AI575" s="35"/>
      <c r="AJ575" s="35"/>
      <c r="AK575" s="35"/>
      <c r="AL575" s="35"/>
      <c r="AM575" s="35"/>
      <c r="AN575" s="35"/>
      <c r="AO575" s="35"/>
      <c r="AP575" s="35"/>
      <c r="AQ575" s="35"/>
      <c r="AR575" s="35"/>
    </row>
    <row r="576" spans="2:44" ht="11.25" customHeight="1">
      <c r="B576" s="6" t="s">
        <v>21</v>
      </c>
      <c r="C576" s="19">
        <v>50000</v>
      </c>
      <c r="D576" s="19">
        <v>0</v>
      </c>
      <c r="E576" s="19">
        <v>50000</v>
      </c>
      <c r="F576" s="19">
        <v>1443346.9473132</v>
      </c>
      <c r="G576" s="19">
        <v>18838.77154767</v>
      </c>
      <c r="H576" s="19">
        <v>1462185.71886087</v>
      </c>
      <c r="I576" s="19">
        <v>0</v>
      </c>
      <c r="J576" s="19">
        <v>3923.81381569</v>
      </c>
      <c r="K576" s="19">
        <v>37.771606310000003</v>
      </c>
      <c r="L576" s="20">
        <v>206425.77175551001</v>
      </c>
      <c r="M576" s="20">
        <v>1823697.5538251603</v>
      </c>
      <c r="N576" s="20">
        <v>21.850142999999999</v>
      </c>
      <c r="O576" s="20">
        <v>2034106.7611456702</v>
      </c>
      <c r="P576" s="20">
        <v>607526.80905084265</v>
      </c>
      <c r="Q576" s="45"/>
      <c r="R576" s="45"/>
      <c r="S576" s="45"/>
      <c r="T576" s="45"/>
      <c r="U576" s="45"/>
      <c r="V576" s="45"/>
      <c r="W576" s="45"/>
      <c r="X576" s="45"/>
      <c r="Y576" s="45"/>
      <c r="Z576" s="45"/>
      <c r="AA576" s="45"/>
      <c r="AB576" s="45"/>
      <c r="AC576" s="45"/>
      <c r="AD576" s="45"/>
      <c r="AE576" s="35"/>
      <c r="AF576" s="35"/>
      <c r="AG576" s="35"/>
      <c r="AH576" s="35"/>
      <c r="AI576" s="35"/>
      <c r="AJ576" s="35"/>
      <c r="AK576" s="35"/>
      <c r="AL576" s="35"/>
      <c r="AM576" s="35"/>
      <c r="AN576" s="35"/>
      <c r="AO576" s="35"/>
      <c r="AP576" s="35"/>
      <c r="AQ576" s="35"/>
      <c r="AR576" s="35"/>
    </row>
    <row r="577" spans="2:44" ht="11.25" customHeight="1">
      <c r="B577" s="6" t="s">
        <v>22</v>
      </c>
      <c r="C577" s="19">
        <v>50000</v>
      </c>
      <c r="D577" s="19">
        <v>0</v>
      </c>
      <c r="E577" s="19">
        <v>50000</v>
      </c>
      <c r="F577" s="19">
        <v>1470127.5987332</v>
      </c>
      <c r="G577" s="19">
        <v>18908.540127100001</v>
      </c>
      <c r="H577" s="19">
        <v>1489036.1388603</v>
      </c>
      <c r="I577" s="19">
        <v>0</v>
      </c>
      <c r="J577" s="19">
        <v>2347.6111843100002</v>
      </c>
      <c r="K577" s="19">
        <v>35.110124689999999</v>
      </c>
      <c r="L577" s="20">
        <v>188636.13320126</v>
      </c>
      <c r="M577" s="20">
        <v>1873042.5066327599</v>
      </c>
      <c r="N577" s="20">
        <v>25.341397000000001</v>
      </c>
      <c r="O577" s="20">
        <v>2064086.70254002</v>
      </c>
      <c r="P577" s="20">
        <v>570971.63756975345</v>
      </c>
      <c r="Q577" s="45"/>
      <c r="R577" s="45"/>
      <c r="S577" s="45"/>
      <c r="T577" s="45"/>
      <c r="U577" s="45"/>
      <c r="V577" s="45"/>
      <c r="W577" s="45"/>
      <c r="X577" s="45"/>
      <c r="Y577" s="45"/>
      <c r="Z577" s="45"/>
      <c r="AA577" s="45"/>
      <c r="AB577" s="45"/>
      <c r="AC577" s="45"/>
      <c r="AD577" s="45"/>
      <c r="AE577" s="35"/>
      <c r="AF577" s="35"/>
      <c r="AG577" s="35"/>
      <c r="AH577" s="35"/>
      <c r="AI577" s="35"/>
      <c r="AJ577" s="35"/>
      <c r="AK577" s="35"/>
      <c r="AL577" s="35"/>
      <c r="AM577" s="35"/>
      <c r="AN577" s="35"/>
      <c r="AO577" s="35"/>
      <c r="AP577" s="35"/>
      <c r="AQ577" s="35"/>
      <c r="AR577" s="35"/>
    </row>
    <row r="578" spans="2:44" ht="11.25" customHeight="1">
      <c r="B578" s="6" t="s">
        <v>23</v>
      </c>
      <c r="C578" s="19">
        <v>50000</v>
      </c>
      <c r="D578" s="19">
        <v>0</v>
      </c>
      <c r="E578" s="19">
        <v>50000</v>
      </c>
      <c r="F578" s="19">
        <v>1446651.6722581999</v>
      </c>
      <c r="G578" s="19">
        <v>18955.247652549999</v>
      </c>
      <c r="H578" s="19">
        <v>1465606.9199107499</v>
      </c>
      <c r="I578" s="19">
        <v>0</v>
      </c>
      <c r="J578" s="19">
        <v>2830.9445859999996</v>
      </c>
      <c r="K578" s="19">
        <v>33.579000000000001</v>
      </c>
      <c r="L578" s="20">
        <v>185467.80010843</v>
      </c>
      <c r="M578" s="20">
        <v>1653391.2840799503</v>
      </c>
      <c r="N578" s="20">
        <v>18.232354999999998</v>
      </c>
      <c r="O578" s="20">
        <v>1841741.8401293803</v>
      </c>
      <c r="P578" s="20">
        <v>747786.9688972123</v>
      </c>
      <c r="Q578" s="45"/>
      <c r="R578" s="45"/>
      <c r="S578" s="45"/>
      <c r="T578" s="45"/>
      <c r="U578" s="45"/>
      <c r="V578" s="45"/>
      <c r="W578" s="45"/>
      <c r="X578" s="45"/>
      <c r="Y578" s="45"/>
      <c r="Z578" s="45"/>
      <c r="AA578" s="45"/>
      <c r="AB578" s="45"/>
      <c r="AC578" s="45"/>
      <c r="AD578" s="45"/>
      <c r="AE578" s="35"/>
      <c r="AF578" s="35"/>
      <c r="AG578" s="35"/>
      <c r="AH578" s="35"/>
      <c r="AI578" s="35"/>
      <c r="AJ578" s="35"/>
      <c r="AK578" s="35"/>
      <c r="AL578" s="35"/>
      <c r="AM578" s="35"/>
      <c r="AN578" s="35"/>
      <c r="AO578" s="35"/>
      <c r="AP578" s="35"/>
      <c r="AQ578" s="35"/>
      <c r="AR578" s="35"/>
    </row>
    <row r="579" spans="2:44" ht="11.25" customHeight="1">
      <c r="B579" s="6" t="s">
        <v>31</v>
      </c>
      <c r="C579" s="19">
        <v>50000</v>
      </c>
      <c r="D579" s="19">
        <v>0</v>
      </c>
      <c r="E579" s="19">
        <v>50000</v>
      </c>
      <c r="F579" s="19">
        <v>1446102.2007581999</v>
      </c>
      <c r="G579" s="19">
        <v>19004.20324495</v>
      </c>
      <c r="H579" s="19">
        <v>1465106.4040031498</v>
      </c>
      <c r="I579" s="19">
        <v>0</v>
      </c>
      <c r="J579" s="19">
        <v>4443.0435411600001</v>
      </c>
      <c r="K579" s="19">
        <v>27.08921484</v>
      </c>
      <c r="L579" s="20">
        <v>194982.32726743</v>
      </c>
      <c r="M579" s="20">
        <v>1724080.1591520703</v>
      </c>
      <c r="N579" s="20">
        <v>91.450214000000003</v>
      </c>
      <c r="O579" s="20">
        <v>1923624.0693895002</v>
      </c>
      <c r="P579" s="20">
        <v>648653.80816821335</v>
      </c>
      <c r="Q579" s="45"/>
      <c r="R579" s="45"/>
      <c r="S579" s="45"/>
      <c r="T579" s="45"/>
      <c r="U579" s="45"/>
      <c r="V579" s="45"/>
      <c r="W579" s="45"/>
      <c r="X579" s="45"/>
      <c r="Y579" s="45"/>
      <c r="Z579" s="45"/>
      <c r="AA579" s="45"/>
      <c r="AB579" s="45"/>
      <c r="AC579" s="45"/>
      <c r="AD579" s="45"/>
      <c r="AE579" s="35"/>
      <c r="AF579" s="35"/>
      <c r="AG579" s="35"/>
      <c r="AH579" s="35"/>
      <c r="AI579" s="35"/>
      <c r="AJ579" s="35"/>
      <c r="AK579" s="35"/>
      <c r="AL579" s="35"/>
      <c r="AM579" s="35"/>
      <c r="AN579" s="35"/>
      <c r="AO579" s="35"/>
      <c r="AP579" s="35"/>
      <c r="AQ579" s="35"/>
      <c r="AR579" s="35"/>
    </row>
    <row r="580" spans="2:44" ht="11.25" customHeight="1">
      <c r="B580" s="6" t="s">
        <v>32</v>
      </c>
      <c r="C580" s="19">
        <v>50000</v>
      </c>
      <c r="D580" s="19">
        <v>0</v>
      </c>
      <c r="E580" s="19">
        <v>50000</v>
      </c>
      <c r="F580" s="19">
        <v>1470470.5340231999</v>
      </c>
      <c r="G580" s="19">
        <v>19052.385333099999</v>
      </c>
      <c r="H580" s="19">
        <v>1489522.9193563</v>
      </c>
      <c r="I580" s="19">
        <v>0</v>
      </c>
      <c r="J580" s="19">
        <v>2377.1405393700002</v>
      </c>
      <c r="K580" s="19">
        <v>30.71249263</v>
      </c>
      <c r="L580" s="20">
        <v>198865.36131857001</v>
      </c>
      <c r="M580" s="20">
        <v>1719868.50496866</v>
      </c>
      <c r="N580" s="20">
        <v>91.285601</v>
      </c>
      <c r="O580" s="20">
        <v>1921233.00492023</v>
      </c>
      <c r="P580" s="20">
        <v>666573.57041227305</v>
      </c>
      <c r="Q580" s="45"/>
      <c r="R580" s="45"/>
      <c r="S580" s="45"/>
      <c r="T580" s="45"/>
      <c r="U580" s="45"/>
      <c r="V580" s="45"/>
      <c r="W580" s="45"/>
      <c r="X580" s="45"/>
      <c r="Y580" s="45"/>
      <c r="Z580" s="45"/>
      <c r="AA580" s="45"/>
      <c r="AB580" s="45"/>
      <c r="AC580" s="45"/>
      <c r="AD580" s="45"/>
      <c r="AE580" s="35"/>
      <c r="AF580" s="35"/>
      <c r="AG580" s="35"/>
      <c r="AH580" s="35"/>
      <c r="AI580" s="35"/>
      <c r="AJ580" s="35"/>
      <c r="AK580" s="35"/>
      <c r="AL580" s="35"/>
      <c r="AM580" s="35"/>
      <c r="AN580" s="35"/>
      <c r="AO580" s="35"/>
      <c r="AP580" s="35"/>
      <c r="AQ580" s="35"/>
      <c r="AR580" s="35"/>
    </row>
    <row r="581" spans="2:44" ht="11.25" customHeight="1">
      <c r="B581" s="6" t="s">
        <v>26</v>
      </c>
      <c r="C581" s="19">
        <v>50000</v>
      </c>
      <c r="D581" s="19">
        <v>0</v>
      </c>
      <c r="E581" s="19">
        <v>50000</v>
      </c>
      <c r="F581" s="19">
        <v>1479596.4223511999</v>
      </c>
      <c r="G581" s="19">
        <v>19104.577481189997</v>
      </c>
      <c r="H581" s="19">
        <v>1498700.9998323899</v>
      </c>
      <c r="I581" s="19">
        <v>0</v>
      </c>
      <c r="J581" s="19">
        <v>1859.301385</v>
      </c>
      <c r="K581" s="19">
        <v>46.204107999999998</v>
      </c>
      <c r="L581" s="20">
        <v>213459.58097301002</v>
      </c>
      <c r="M581" s="20">
        <v>1604105.6506139797</v>
      </c>
      <c r="N581" s="20">
        <v>52.481265</v>
      </c>
      <c r="O581" s="20">
        <v>1819523.2183449897</v>
      </c>
      <c r="P581" s="20">
        <v>715416.86882665381</v>
      </c>
      <c r="Q581" s="45"/>
      <c r="R581" s="45"/>
      <c r="S581" s="45"/>
      <c r="T581" s="45"/>
      <c r="U581" s="45"/>
      <c r="V581" s="45"/>
      <c r="W581" s="45"/>
      <c r="X581" s="45"/>
      <c r="Y581" s="45"/>
      <c r="Z581" s="45"/>
      <c r="AA581" s="45"/>
      <c r="AB581" s="45"/>
      <c r="AC581" s="45"/>
      <c r="AD581" s="45"/>
      <c r="AE581" s="35"/>
      <c r="AF581" s="35"/>
      <c r="AG581" s="35"/>
      <c r="AH581" s="35"/>
      <c r="AI581" s="35"/>
      <c r="AJ581" s="35"/>
      <c r="AK581" s="35"/>
      <c r="AL581" s="35"/>
      <c r="AM581" s="35"/>
      <c r="AN581" s="35"/>
      <c r="AO581" s="35"/>
      <c r="AP581" s="35"/>
      <c r="AQ581" s="35"/>
      <c r="AR581" s="35"/>
    </row>
    <row r="582" spans="2:44" ht="11.25" customHeight="1">
      <c r="B582" s="6" t="s">
        <v>27</v>
      </c>
      <c r="C582" s="19">
        <v>50000</v>
      </c>
      <c r="D582" s="19">
        <v>0</v>
      </c>
      <c r="E582" s="19">
        <v>50000</v>
      </c>
      <c r="F582" s="19">
        <v>1465020.2439712</v>
      </c>
      <c r="G582" s="19">
        <v>19159.797898889999</v>
      </c>
      <c r="H582" s="19">
        <v>1484180.0418700899</v>
      </c>
      <c r="I582" s="19">
        <v>0</v>
      </c>
      <c r="J582" s="19">
        <v>2329.8001588399998</v>
      </c>
      <c r="K582" s="19">
        <v>38.900642159999997</v>
      </c>
      <c r="L582" s="20">
        <v>211058.59516386999</v>
      </c>
      <c r="M582" s="20">
        <v>1631848.0102712202</v>
      </c>
      <c r="N582" s="20">
        <v>47.641058999999998</v>
      </c>
      <c r="O582" s="20">
        <v>1845322.9472950902</v>
      </c>
      <c r="P582" s="20">
        <v>724681.47039792221</v>
      </c>
      <c r="Q582" s="45"/>
      <c r="R582" s="45"/>
      <c r="S582" s="45"/>
      <c r="T582" s="45"/>
      <c r="U582" s="45"/>
      <c r="V582" s="45"/>
      <c r="W582" s="45"/>
      <c r="X582" s="45"/>
      <c r="Y582" s="45"/>
      <c r="Z582" s="45"/>
      <c r="AA582" s="45"/>
      <c r="AB582" s="45"/>
      <c r="AC582" s="45"/>
      <c r="AD582" s="45"/>
      <c r="AE582" s="35"/>
      <c r="AF582" s="35"/>
      <c r="AG582" s="35"/>
      <c r="AH582" s="35"/>
      <c r="AI582" s="35"/>
      <c r="AJ582" s="35"/>
      <c r="AK582" s="35"/>
      <c r="AL582" s="35"/>
      <c r="AM582" s="35"/>
      <c r="AN582" s="35"/>
      <c r="AO582" s="35"/>
      <c r="AP582" s="35"/>
      <c r="AQ582" s="35"/>
      <c r="AR582" s="35"/>
    </row>
    <row r="583" spans="2:44" ht="11.25" customHeight="1">
      <c r="B583" s="6" t="s">
        <v>28</v>
      </c>
      <c r="C583" s="19">
        <v>50000</v>
      </c>
      <c r="D583" s="19">
        <v>0</v>
      </c>
      <c r="E583" s="19">
        <v>50000</v>
      </c>
      <c r="F583" s="19">
        <v>1479049.7319842</v>
      </c>
      <c r="G583" s="19">
        <v>19204.206378020001</v>
      </c>
      <c r="H583" s="19">
        <v>1498253.9383622201</v>
      </c>
      <c r="I583" s="19">
        <v>0</v>
      </c>
      <c r="J583" s="19">
        <v>2445.27883952</v>
      </c>
      <c r="K583" s="19">
        <v>12.092463479999999</v>
      </c>
      <c r="L583" s="20">
        <v>229036.83590610998</v>
      </c>
      <c r="M583" s="20">
        <v>1725737.5762128197</v>
      </c>
      <c r="N583" s="20">
        <v>30.357109000000001</v>
      </c>
      <c r="O583" s="20">
        <v>1957262.1405309297</v>
      </c>
      <c r="P583" s="20">
        <v>717121.60129955271</v>
      </c>
      <c r="Q583" s="45"/>
      <c r="R583" s="45"/>
      <c r="S583" s="45"/>
      <c r="T583" s="45"/>
      <c r="U583" s="45"/>
      <c r="V583" s="45"/>
      <c r="W583" s="45"/>
      <c r="X583" s="45"/>
      <c r="Y583" s="45"/>
      <c r="Z583" s="45"/>
      <c r="AA583" s="45"/>
      <c r="AB583" s="45"/>
      <c r="AC583" s="45"/>
      <c r="AD583" s="45"/>
      <c r="AE583" s="35"/>
      <c r="AF583" s="35"/>
      <c r="AG583" s="35"/>
      <c r="AH583" s="35"/>
      <c r="AI583" s="35"/>
      <c r="AJ583" s="35"/>
      <c r="AK583" s="35"/>
      <c r="AL583" s="35"/>
      <c r="AM583" s="35"/>
      <c r="AN583" s="35"/>
      <c r="AO583" s="35"/>
      <c r="AP583" s="35"/>
      <c r="AQ583" s="35"/>
      <c r="AR583" s="35"/>
    </row>
    <row r="584" spans="2:44" ht="11.25" customHeight="1">
      <c r="B584" s="6" t="s">
        <v>87</v>
      </c>
      <c r="C584" s="19">
        <v>50000</v>
      </c>
      <c r="D584" s="19">
        <v>0</v>
      </c>
      <c r="E584" s="19">
        <v>50000</v>
      </c>
      <c r="F584" s="19">
        <v>1485626.9088892001</v>
      </c>
      <c r="G584" s="19">
        <v>19261.429647410001</v>
      </c>
      <c r="H584" s="19">
        <v>1504888.3385366101</v>
      </c>
      <c r="I584" s="19">
        <v>0</v>
      </c>
      <c r="J584" s="19">
        <v>2473.8181488199998</v>
      </c>
      <c r="K584" s="19">
        <v>12.374243180000001</v>
      </c>
      <c r="L584" s="20">
        <v>245162.34856762001</v>
      </c>
      <c r="M584" s="20">
        <v>1565809.0481779601</v>
      </c>
      <c r="N584" s="20">
        <v>37.676251999999998</v>
      </c>
      <c r="O584" s="20">
        <v>1813495.26538958</v>
      </c>
      <c r="P584" s="20">
        <v>715945.86152233323</v>
      </c>
      <c r="Q584" s="45"/>
      <c r="R584" s="45"/>
      <c r="S584" s="45"/>
      <c r="T584" s="45"/>
      <c r="U584" s="45"/>
      <c r="V584" s="45"/>
      <c r="W584" s="45"/>
      <c r="X584" s="45"/>
      <c r="Y584" s="45"/>
      <c r="Z584" s="45"/>
      <c r="AA584" s="45"/>
      <c r="AB584" s="45"/>
      <c r="AC584" s="45"/>
      <c r="AD584" s="45"/>
      <c r="AE584" s="35"/>
      <c r="AF584" s="35"/>
      <c r="AG584" s="35"/>
      <c r="AH584" s="35"/>
      <c r="AI584" s="35"/>
      <c r="AJ584" s="35"/>
      <c r="AK584" s="35"/>
      <c r="AL584" s="35"/>
      <c r="AM584" s="35"/>
      <c r="AN584" s="35"/>
      <c r="AO584" s="35"/>
      <c r="AP584" s="35"/>
      <c r="AQ584" s="35"/>
      <c r="AR584" s="35"/>
    </row>
    <row r="585" spans="2:44" ht="11.25" customHeight="1">
      <c r="B585" s="6" t="s">
        <v>30</v>
      </c>
      <c r="C585" s="19">
        <v>50000</v>
      </c>
      <c r="D585" s="19">
        <v>0</v>
      </c>
      <c r="E585" s="19">
        <v>50000</v>
      </c>
      <c r="F585" s="19">
        <v>1549619.3444892</v>
      </c>
      <c r="G585" s="19">
        <v>19319.521484450001</v>
      </c>
      <c r="H585" s="19">
        <v>1568938.86597365</v>
      </c>
      <c r="I585" s="19">
        <v>0</v>
      </c>
      <c r="J585" s="19">
        <v>7888.7715383100003</v>
      </c>
      <c r="K585" s="19">
        <v>16.395124689999999</v>
      </c>
      <c r="L585" s="20">
        <v>227532.87512117001</v>
      </c>
      <c r="M585" s="20">
        <v>1650552.4380387098</v>
      </c>
      <c r="N585" s="20">
        <v>36.685187999999997</v>
      </c>
      <c r="O585" s="20">
        <v>1886027.16501088</v>
      </c>
      <c r="P585" s="20">
        <v>793501.33902505971</v>
      </c>
      <c r="Q585" s="45"/>
      <c r="R585" s="45"/>
      <c r="S585" s="45"/>
      <c r="T585" s="45"/>
      <c r="U585" s="45"/>
      <c r="V585" s="45"/>
      <c r="W585" s="45"/>
      <c r="X585" s="45"/>
      <c r="Y585" s="45"/>
      <c r="Z585" s="45"/>
      <c r="AA585" s="45"/>
      <c r="AB585" s="45"/>
      <c r="AC585" s="45"/>
      <c r="AD585" s="45"/>
      <c r="AE585" s="35"/>
      <c r="AF585" s="35"/>
      <c r="AG585" s="35"/>
      <c r="AH585" s="35"/>
      <c r="AI585" s="35"/>
      <c r="AJ585" s="35"/>
      <c r="AK585" s="35"/>
      <c r="AL585" s="35"/>
      <c r="AM585" s="35"/>
      <c r="AN585" s="35"/>
      <c r="AO585" s="35"/>
      <c r="AP585" s="35"/>
      <c r="AQ585" s="35"/>
      <c r="AR585" s="35"/>
    </row>
    <row r="586" spans="2:44" ht="11.25" customHeight="1">
      <c r="B586" s="6" t="s">
        <v>88</v>
      </c>
      <c r="C586" s="19">
        <v>50000</v>
      </c>
      <c r="D586" s="19">
        <v>0</v>
      </c>
      <c r="E586" s="19">
        <v>50000</v>
      </c>
      <c r="F586" s="19">
        <v>1547126.6943642001</v>
      </c>
      <c r="G586" s="19">
        <v>19364.40975209</v>
      </c>
      <c r="H586" s="19">
        <v>1566491.1041162901</v>
      </c>
      <c r="I586" s="19">
        <v>0</v>
      </c>
      <c r="J586" s="19">
        <v>2352.7724739700002</v>
      </c>
      <c r="K586" s="19">
        <v>52.795476030000003</v>
      </c>
      <c r="L586" s="20">
        <v>223116.44134069001</v>
      </c>
      <c r="M586" s="20">
        <v>1696518.0832609998</v>
      </c>
      <c r="N586" s="20">
        <v>35.442186</v>
      </c>
      <c r="O586" s="20">
        <v>1922075.5347376899</v>
      </c>
      <c r="P586" s="20">
        <v>851103.10368494969</v>
      </c>
      <c r="Q586" s="45"/>
      <c r="R586" s="45"/>
      <c r="S586" s="45"/>
      <c r="T586" s="45"/>
      <c r="V586" s="45"/>
      <c r="W586" s="45"/>
      <c r="X586" s="45"/>
      <c r="Y586" s="45"/>
      <c r="Z586" s="45"/>
      <c r="AA586" s="45"/>
      <c r="AB586" s="45"/>
      <c r="AC586" s="45"/>
      <c r="AD586" s="45"/>
      <c r="AE586" s="45"/>
      <c r="AF586" s="45"/>
      <c r="AG586" s="45"/>
      <c r="AH586" s="45"/>
      <c r="AI586" s="45"/>
      <c r="AJ586" s="45"/>
      <c r="AK586" s="45"/>
      <c r="AL586" s="35"/>
      <c r="AM586" s="35"/>
      <c r="AN586" s="35"/>
      <c r="AO586" s="35"/>
      <c r="AP586" s="35"/>
      <c r="AQ586" s="35"/>
      <c r="AR586" s="35"/>
    </row>
    <row r="587" spans="2:44" ht="11.25" customHeight="1">
      <c r="B587" s="6" t="s">
        <v>20</v>
      </c>
      <c r="C587" s="19">
        <v>50000</v>
      </c>
      <c r="D587" s="19">
        <v>0</v>
      </c>
      <c r="E587" s="19">
        <v>50000</v>
      </c>
      <c r="F587" s="19">
        <v>1589123.3726742</v>
      </c>
      <c r="G587" s="19">
        <v>19427.86280278</v>
      </c>
      <c r="H587" s="19">
        <v>1608551.23547698</v>
      </c>
      <c r="I587" s="19">
        <v>0</v>
      </c>
      <c r="J587" s="19">
        <v>2765.8115209999996</v>
      </c>
      <c r="K587" s="19">
        <v>51.338000000000001</v>
      </c>
      <c r="L587" s="20">
        <v>240244.54909915</v>
      </c>
      <c r="M587" s="20">
        <v>1659642.8436831799</v>
      </c>
      <c r="N587" s="20">
        <v>54.299222</v>
      </c>
      <c r="O587" s="20">
        <v>1902758.84152533</v>
      </c>
      <c r="P587" s="20">
        <v>1041671.6094716592</v>
      </c>
      <c r="Q587" s="45"/>
      <c r="R587" s="45"/>
      <c r="S587" s="45"/>
      <c r="T587" s="45"/>
      <c r="V587" s="45"/>
      <c r="W587" s="45"/>
      <c r="X587" s="45"/>
      <c r="Y587" s="45"/>
      <c r="Z587" s="45"/>
      <c r="AA587" s="45"/>
      <c r="AB587" s="45"/>
      <c r="AC587" s="45"/>
      <c r="AD587" s="45"/>
      <c r="AE587" s="45"/>
      <c r="AF587" s="45"/>
      <c r="AG587" s="45"/>
      <c r="AH587" s="45"/>
      <c r="AI587" s="45"/>
      <c r="AJ587" s="45"/>
      <c r="AK587" s="45"/>
      <c r="AL587" s="35"/>
      <c r="AM587" s="35"/>
      <c r="AN587" s="35"/>
      <c r="AO587" s="35"/>
      <c r="AP587" s="35"/>
      <c r="AQ587" s="35"/>
      <c r="AR587" s="35"/>
    </row>
    <row r="588" spans="2:44" ht="11.25" customHeight="1">
      <c r="B588" s="6" t="s">
        <v>21</v>
      </c>
      <c r="C588" s="19">
        <v>50000</v>
      </c>
      <c r="D588" s="19">
        <v>0</v>
      </c>
      <c r="E588" s="19">
        <v>50000</v>
      </c>
      <c r="F588" s="19">
        <v>1697778.0412242</v>
      </c>
      <c r="G588" s="19">
        <v>19522.665680810002</v>
      </c>
      <c r="H588" s="19">
        <v>1717300.7069050102</v>
      </c>
      <c r="I588" s="19">
        <v>0</v>
      </c>
      <c r="J588" s="19">
        <v>2932.6549003</v>
      </c>
      <c r="K588" s="19">
        <v>27.793157699999998</v>
      </c>
      <c r="L588" s="20">
        <v>252657.02231917999</v>
      </c>
      <c r="M588" s="20">
        <v>1519045.9719144199</v>
      </c>
      <c r="N588" s="20">
        <v>40.730983000000002</v>
      </c>
      <c r="O588" s="20">
        <v>1774704.1732745999</v>
      </c>
      <c r="P588" s="20">
        <v>853723.97561261989</v>
      </c>
      <c r="Q588" s="45"/>
      <c r="R588" s="45"/>
      <c r="S588" s="45"/>
      <c r="T588" s="45"/>
      <c r="V588" s="45"/>
      <c r="W588" s="45"/>
      <c r="X588" s="45"/>
      <c r="Y588" s="45"/>
      <c r="Z588" s="45"/>
      <c r="AA588" s="45"/>
      <c r="AB588" s="45"/>
      <c r="AC588" s="45"/>
      <c r="AD588" s="45"/>
      <c r="AE588" s="45"/>
      <c r="AF588" s="45"/>
      <c r="AG588" s="45"/>
      <c r="AH588" s="45"/>
      <c r="AI588" s="45"/>
      <c r="AJ588" s="45"/>
      <c r="AK588" s="45"/>
      <c r="AL588" s="35"/>
      <c r="AM588" s="35"/>
      <c r="AN588" s="35"/>
      <c r="AO588" s="35"/>
      <c r="AP588" s="35"/>
      <c r="AQ588" s="35"/>
      <c r="AR588" s="35"/>
    </row>
    <row r="589" spans="2:44" ht="11.25" customHeight="1">
      <c r="B589" s="40" t="s">
        <v>92</v>
      </c>
      <c r="C589" s="41">
        <v>50000</v>
      </c>
      <c r="D589" s="41">
        <v>0</v>
      </c>
      <c r="E589" s="41">
        <v>50000</v>
      </c>
      <c r="F589" s="41">
        <v>1663232.8135642</v>
      </c>
      <c r="G589" s="41">
        <v>19583.842873099999</v>
      </c>
      <c r="H589" s="41">
        <v>1682816.6564372999</v>
      </c>
      <c r="I589" s="41">
        <v>0</v>
      </c>
      <c r="J589" s="41">
        <v>2699.587622</v>
      </c>
      <c r="K589" s="41">
        <v>15.839399999999999</v>
      </c>
      <c r="L589" s="44">
        <v>256366.13278704</v>
      </c>
      <c r="M589" s="44">
        <v>1527736.7268042297</v>
      </c>
      <c r="N589" s="44">
        <v>33.748750000000001</v>
      </c>
      <c r="O589" s="44">
        <v>1786852.0353632697</v>
      </c>
      <c r="P589" s="44">
        <v>841459.46964831976</v>
      </c>
      <c r="Q589" s="45"/>
      <c r="R589" s="45"/>
      <c r="S589" s="45"/>
      <c r="T589" s="45"/>
      <c r="V589" s="45"/>
      <c r="W589" s="45"/>
      <c r="X589" s="45"/>
      <c r="Y589" s="45"/>
      <c r="Z589" s="45"/>
      <c r="AA589" s="45"/>
      <c r="AB589" s="45"/>
      <c r="AC589" s="45"/>
      <c r="AD589" s="45"/>
      <c r="AE589" s="45"/>
      <c r="AF589" s="45"/>
      <c r="AG589" s="45"/>
      <c r="AH589" s="45"/>
      <c r="AI589" s="45"/>
      <c r="AJ589" s="45"/>
      <c r="AK589" s="45"/>
      <c r="AL589" s="35"/>
      <c r="AM589" s="35"/>
      <c r="AN589" s="35"/>
      <c r="AO589" s="35"/>
      <c r="AP589" s="35"/>
      <c r="AQ589" s="35"/>
      <c r="AR589" s="35"/>
    </row>
    <row r="590" spans="2:44">
      <c r="B590" s="57"/>
      <c r="C590" s="57"/>
      <c r="D590" s="57"/>
      <c r="E590" s="57"/>
      <c r="F590" s="57"/>
      <c r="G590" s="57"/>
      <c r="H590" s="57"/>
      <c r="I590" s="57"/>
      <c r="J590" s="57"/>
      <c r="K590" s="57"/>
      <c r="L590" s="21"/>
      <c r="M590" s="21"/>
      <c r="P590" s="43" t="s">
        <v>19</v>
      </c>
      <c r="R590" s="35"/>
    </row>
    <row r="591" spans="2:44" ht="14.25" customHeight="1">
      <c r="B591" s="22"/>
      <c r="C591" s="22"/>
      <c r="D591" s="22"/>
      <c r="E591" s="22"/>
      <c r="F591" s="22"/>
      <c r="G591" s="22"/>
      <c r="H591" s="22"/>
      <c r="I591" s="22"/>
      <c r="J591" s="22"/>
      <c r="K591" s="22"/>
      <c r="L591" s="22"/>
      <c r="M591" s="22"/>
      <c r="N591" s="22"/>
    </row>
    <row r="592" spans="2:44" ht="16.5">
      <c r="B592" s="34" t="s">
        <v>74</v>
      </c>
      <c r="C592" s="32"/>
      <c r="D592" s="32"/>
      <c r="E592" s="32"/>
      <c r="F592" s="32"/>
      <c r="G592" s="32"/>
      <c r="H592" s="33"/>
      <c r="I592" s="32"/>
      <c r="J592" s="33"/>
      <c r="K592" s="32"/>
      <c r="L592" s="32"/>
      <c r="M592" s="32"/>
      <c r="N592" s="33"/>
    </row>
  </sheetData>
  <mergeCells count="25">
    <mergeCell ref="K9:K10"/>
    <mergeCell ref="H9:H10"/>
    <mergeCell ref="M8:M10"/>
    <mergeCell ref="F308:H308"/>
    <mergeCell ref="C9:C10"/>
    <mergeCell ref="D9:D10"/>
    <mergeCell ref="E9:E10"/>
    <mergeCell ref="C306:P307"/>
    <mergeCell ref="J308:P308"/>
    <mergeCell ref="B3:N3"/>
    <mergeCell ref="B6:B10"/>
    <mergeCell ref="C6:N7"/>
    <mergeCell ref="B2:N2"/>
    <mergeCell ref="B590:K590"/>
    <mergeCell ref="N8:N10"/>
    <mergeCell ref="L9:L10"/>
    <mergeCell ref="F9:F10"/>
    <mergeCell ref="B304:N304"/>
    <mergeCell ref="C8:H8"/>
    <mergeCell ref="I9:J9"/>
    <mergeCell ref="I8:L8"/>
    <mergeCell ref="G9:G10"/>
    <mergeCell ref="B306:B309"/>
    <mergeCell ref="B4:N4"/>
    <mergeCell ref="B5:M5"/>
  </mergeCells>
  <phoneticPr fontId="0" type="noConversion"/>
  <pageMargins left="0.5" right="0" top="0.25" bottom="0" header="0" footer="0"/>
  <pageSetup paperSize="9" scale="17" orientation="landscape" horizontalDpi="1200" verticalDpi="1200" r:id="rId1"/>
  <headerFooter alignWithMargins="0">
    <oddHeader>&amp;L&amp;"Calibri"&amp;10&amp;KA80000 [Confidential]&amp;1#_x000D_&amp;C&amp;G</oddHeader>
  </headerFooter>
  <rowBreaks count="3" manualBreakCount="3">
    <brk id="58" max="16383" man="1"/>
    <brk id="304" max="15" man="1"/>
    <brk id="358"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4.06</vt:lpstr>
      <vt:lpstr>'4.06'!Print_Area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2020-10-08T08:40:20Z</cp:lastPrinted>
  <dcterms:created xsi:type="dcterms:W3CDTF">2006-07-20T04:13:23Z</dcterms:created>
  <dcterms:modified xsi:type="dcterms:W3CDTF">2026-06-08T04:27:27Z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2023-02-10T03:28:29Z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f625d5c9-a030-4694-a207-32bbc50ae8dd</vt:lpwstr>
  </property>
  <property fmtid="{D5CDD505-2E9C-101B-9397-08002B2CF9AE}" pid="8" name="MSIP_Label_19af64ac-ddc0-4065-a63a-7a118b8d0382_ContentBits">
    <vt:lpwstr>5</vt:lpwstr>
  </property>
</Properties>
</file>