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RD_MONEY_AND_BANKING\Publications\Web Data\2022\November 2022 - December 2022\"/>
    </mc:Choice>
  </mc:AlternateContent>
  <xr:revisionPtr revIDLastSave="0" documentId="13_ncr:1_{8243C705-B531-4E3E-83F7-3DF425073E7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4.05" sheetId="4" r:id="rId1"/>
  </sheets>
  <definedNames>
    <definedName name="_xlnm.Print_Area" localSheetId="0">'4.05'!$A$1:$Q$89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9" i="4" l="1"/>
  <c r="H69" i="4"/>
  <c r="M69" i="4"/>
  <c r="O69" i="4" s="1"/>
</calcChain>
</file>

<file path=xl/sharedStrings.xml><?xml version="1.0" encoding="utf-8"?>
<sst xmlns="http://schemas.openxmlformats.org/spreadsheetml/2006/main" count="51" uniqueCount="46">
  <si>
    <t>Total</t>
  </si>
  <si>
    <t>Others</t>
  </si>
  <si>
    <t>ASSETS</t>
  </si>
  <si>
    <t>Rs. Million</t>
  </si>
  <si>
    <t>End of period</t>
  </si>
  <si>
    <t>A S S E T S</t>
  </si>
  <si>
    <t>Total Assets or Liabilities</t>
  </si>
  <si>
    <t>International Reserves</t>
  </si>
  <si>
    <t>Domestic Assets</t>
  </si>
  <si>
    <t>Special Drawing Rights</t>
  </si>
  <si>
    <t>Capital Account</t>
  </si>
  <si>
    <t>Currency Issue</t>
  </si>
  <si>
    <t>Deposits</t>
  </si>
  <si>
    <t>Other Liabilities and Accounts</t>
  </si>
  <si>
    <t>Capital</t>
  </si>
  <si>
    <t>Surplus</t>
  </si>
  <si>
    <t>Notes in Circulation</t>
  </si>
  <si>
    <t>Coins in Circulation</t>
  </si>
  <si>
    <t>Government</t>
  </si>
  <si>
    <t>Government Agencies and institutions</t>
  </si>
  <si>
    <t>Commercial Banks</t>
  </si>
  <si>
    <t>2,67.8</t>
  </si>
  <si>
    <t>Source : Central Bank of Sri Lanka</t>
  </si>
  <si>
    <t>IMF Related Assets (c)</t>
  </si>
  <si>
    <t>Receivables (d)</t>
  </si>
  <si>
    <t>Intrnational Reserve as a percentage of Currency and Deposit Liabilities</t>
  </si>
  <si>
    <t>(b)  Includes securities acquired from government institutions.</t>
  </si>
  <si>
    <t>(c)  According to IAS, the amount of Sri Lanka's quota with the IMF has been taken into the Central Bank's balance sheet.</t>
  </si>
  <si>
    <t>L I A B I L I T I E S</t>
  </si>
  <si>
    <t xml:space="preserve">Government </t>
  </si>
  <si>
    <t xml:space="preserve">Others (e) </t>
  </si>
  <si>
    <t>Liabilities</t>
  </si>
  <si>
    <t>(a)  The balance sheet data of the Central Bank from January 2002  is based on International Accounting Standards (IAS).  Accordingly foreign securities of the Central Bank have been</t>
  </si>
  <si>
    <t xml:space="preserve">       valued at current market prices since January 2002.  These data prior to January 2002 are according to local books at cost or face value whichever is less.</t>
  </si>
  <si>
    <t>(d)  According to IAS, balance sheet of the CBSL is prepared on accrual basis and receivables show interest receivables on foreign securities.</t>
  </si>
  <si>
    <t>(g) Central Bank's own securities issued under Section 91(1)(b) of the Monetary Law Act.</t>
  </si>
  <si>
    <t>International Organisations, Foreign Governments &amp; Foreign Banking Institutions</t>
  </si>
  <si>
    <t>Cash and Bank Balances Abroad Including Treasury Bills</t>
  </si>
  <si>
    <t>Foreign Government and non Governmental securities      (a) (b)</t>
  </si>
  <si>
    <t>Loans and Advances to</t>
  </si>
  <si>
    <t>(f)  According to IAS, government and government guaranteed securities are on fair value basis since January 2002.</t>
  </si>
  <si>
    <t xml:space="preserve">4.05 Assets and Liabilities of the Central Bank - Annual </t>
  </si>
  <si>
    <t>Government and Government Guaranteed Securities (f)</t>
  </si>
  <si>
    <t xml:space="preserve">Other Assets and Accounts </t>
  </si>
  <si>
    <t>Securities Outstanding (g)</t>
  </si>
  <si>
    <t>(e)  Credit provided under "Susahana" refinance credit scheme is included from December 2005 to December 2016. Credit support facilities under the COVID-19 Renaissance scheme is included from May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</si>
</sst>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"/>
  </numFmts>
  <fonts count="11" x14ac:knownFonts="1">
    <font>
      <sz val="10"/>
      <name val="Arial"/>
    </font>
    <font>
      <sz val="10"/>
      <name val="Arial"/>
    </font>
    <font>
      <sz val="12"/>
      <name val="Arial"/>
      <family val="2"/>
    </font>
    <font>
      <b/>
      <sz val="12"/>
      <name val="Book Antiqua"/>
      <family val="1"/>
    </font>
    <font>
      <sz val="10"/>
      <name val="Book Antiqua"/>
      <family val="1"/>
    </font>
    <font>
      <b/>
      <sz val="10"/>
      <name val="Book Antiqua"/>
      <family val="1"/>
    </font>
    <font>
      <b/>
      <sz val="8"/>
      <name val="Book Antiqua"/>
      <family val="1"/>
    </font>
    <font>
      <sz val="7.5"/>
      <name val="Book Antiqua"/>
      <family val="1"/>
    </font>
    <font>
      <sz val="8"/>
      <name val="Book Antiqua"/>
      <family val="1"/>
    </font>
    <font>
      <b/>
      <sz val="7.5"/>
      <name val="Book Antiqua"/>
      <family val="1"/>
    </font>
    <font>
      <i/>
      <sz val="7.5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80">
    <xf numFmtId="0" fontId="0" fillId="0" borderId="0" xfId="0"/>
    <xf numFmtId="0" fontId="4" fillId="2" borderId="0" xfId="0" applyFont="1" applyFill="1" applyBorder="1"/>
    <xf numFmtId="0" fontId="4" fillId="2" borderId="0" xfId="0" applyFont="1" applyFill="1"/>
    <xf numFmtId="0" fontId="6" fillId="2" borderId="0" xfId="0" applyFont="1" applyFill="1" applyAlignment="1">
      <alignment horizontal="right"/>
    </xf>
    <xf numFmtId="0" fontId="7" fillId="2" borderId="1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right" wrapText="1"/>
    </xf>
    <xf numFmtId="164" fontId="7" fillId="2" borderId="2" xfId="0" applyNumberFormat="1" applyFont="1" applyFill="1" applyBorder="1" applyAlignment="1">
      <alignment horizontal="right" wrapText="1"/>
    </xf>
    <xf numFmtId="164" fontId="7" fillId="2" borderId="3" xfId="0" applyNumberFormat="1" applyFont="1" applyFill="1" applyBorder="1" applyAlignment="1">
      <alignment horizontal="right" wrapText="1"/>
    </xf>
    <xf numFmtId="164" fontId="7" fillId="2" borderId="4" xfId="0" applyNumberFormat="1" applyFont="1" applyFill="1" applyBorder="1" applyAlignment="1">
      <alignment horizontal="right" wrapText="1"/>
    </xf>
    <xf numFmtId="4" fontId="8" fillId="2" borderId="0" xfId="0" applyNumberFormat="1" applyFont="1" applyFill="1"/>
    <xf numFmtId="0" fontId="7" fillId="2" borderId="5" xfId="0" applyFont="1" applyFill="1" applyBorder="1" applyAlignment="1">
      <alignment horizontal="right" wrapText="1"/>
    </xf>
    <xf numFmtId="164" fontId="7" fillId="2" borderId="6" xfId="0" applyNumberFormat="1" applyFont="1" applyFill="1" applyBorder="1" applyAlignment="1">
      <alignment horizontal="right" wrapText="1"/>
    </xf>
    <xf numFmtId="164" fontId="7" fillId="2" borderId="5" xfId="0" applyNumberFormat="1" applyFont="1" applyFill="1" applyBorder="1" applyAlignment="1">
      <alignment horizontal="right" wrapText="1"/>
    </xf>
    <xf numFmtId="164" fontId="7" fillId="2" borderId="7" xfId="0" applyNumberFormat="1" applyFont="1" applyFill="1" applyBorder="1" applyAlignment="1">
      <alignment horizontal="right" wrapText="1"/>
    </xf>
    <xf numFmtId="164" fontId="7" fillId="2" borderId="0" xfId="0" applyNumberFormat="1" applyFont="1" applyFill="1" applyBorder="1" applyAlignment="1">
      <alignment horizontal="right" wrapText="1"/>
    </xf>
    <xf numFmtId="0" fontId="7" fillId="2" borderId="8" xfId="0" applyFont="1" applyFill="1" applyBorder="1" applyAlignment="1">
      <alignment horizontal="right" wrapText="1"/>
    </xf>
    <xf numFmtId="164" fontId="7" fillId="2" borderId="9" xfId="0" applyNumberFormat="1" applyFont="1" applyFill="1" applyBorder="1" applyAlignment="1">
      <alignment horizontal="right" wrapText="1"/>
    </xf>
    <xf numFmtId="164" fontId="7" fillId="2" borderId="8" xfId="0" applyNumberFormat="1" applyFont="1" applyFill="1" applyBorder="1" applyAlignment="1">
      <alignment horizontal="right" wrapText="1"/>
    </xf>
    <xf numFmtId="164" fontId="7" fillId="2" borderId="10" xfId="0" applyNumberFormat="1" applyFont="1" applyFill="1" applyBorder="1" applyAlignment="1">
      <alignment horizontal="right" wrapText="1"/>
    </xf>
    <xf numFmtId="164" fontId="7" fillId="2" borderId="11" xfId="0" applyNumberFormat="1" applyFont="1" applyFill="1" applyBorder="1" applyAlignment="1">
      <alignment horizontal="right" wrapText="1"/>
    </xf>
    <xf numFmtId="164" fontId="7" fillId="2" borderId="12" xfId="0" applyNumberFormat="1" applyFont="1" applyFill="1" applyBorder="1" applyAlignment="1">
      <alignment horizontal="right" wrapText="1"/>
    </xf>
    <xf numFmtId="0" fontId="7" fillId="2" borderId="0" xfId="0" applyNumberFormat="1" applyFont="1" applyFill="1" applyBorder="1" applyAlignment="1"/>
    <xf numFmtId="0" fontId="7" fillId="2" borderId="0" xfId="0" applyFont="1" applyFill="1" applyBorder="1"/>
    <xf numFmtId="0" fontId="7" fillId="2" borderId="0" xfId="0" applyNumberFormat="1" applyFont="1" applyFill="1" applyAlignment="1"/>
    <xf numFmtId="0" fontId="7" fillId="2" borderId="0" xfId="2" applyFont="1" applyFill="1" applyBorder="1"/>
    <xf numFmtId="0" fontId="7" fillId="2" borderId="0" xfId="0" applyFont="1" applyFill="1" applyBorder="1" applyAlignment="1">
      <alignment vertical="top"/>
    </xf>
    <xf numFmtId="0" fontId="7" fillId="2" borderId="0" xfId="0" applyFont="1" applyFill="1"/>
    <xf numFmtId="0" fontId="7" fillId="2" borderId="0" xfId="0" applyFont="1" applyFill="1" applyBorder="1" applyAlignment="1"/>
    <xf numFmtId="0" fontId="7" fillId="2" borderId="0" xfId="0" applyFont="1" applyFill="1" applyBorder="1" applyAlignment="1">
      <alignment horizontal="center" wrapText="1"/>
    </xf>
    <xf numFmtId="164" fontId="7" fillId="2" borderId="0" xfId="2" applyNumberFormat="1" applyFont="1" applyFill="1" applyBorder="1" applyAlignment="1"/>
    <xf numFmtId="0" fontId="7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center" wrapText="1"/>
    </xf>
    <xf numFmtId="0" fontId="7" fillId="2" borderId="13" xfId="0" applyFont="1" applyFill="1" applyBorder="1" applyAlignment="1"/>
    <xf numFmtId="0" fontId="7" fillId="2" borderId="14" xfId="0" applyFont="1" applyFill="1" applyBorder="1" applyAlignment="1">
      <alignment horizontal="centerContinuous" wrapText="1"/>
    </xf>
    <xf numFmtId="0" fontId="9" fillId="2" borderId="14" xfId="0" applyFont="1" applyFill="1" applyBorder="1" applyAlignment="1">
      <alignment horizontal="centerContinuous" wrapText="1"/>
    </xf>
    <xf numFmtId="0" fontId="9" fillId="2" borderId="15" xfId="0" applyFont="1" applyFill="1" applyBorder="1" applyAlignment="1">
      <alignment horizontal="centerContinuous" wrapText="1"/>
    </xf>
    <xf numFmtId="164" fontId="7" fillId="2" borderId="16" xfId="0" applyNumberFormat="1" applyFont="1" applyFill="1" applyBorder="1" applyAlignment="1">
      <alignment horizontal="right" wrapText="1"/>
    </xf>
    <xf numFmtId="0" fontId="7" fillId="2" borderId="0" xfId="0" applyFont="1" applyFill="1" applyBorder="1" applyAlignment="1">
      <alignment horizontal="right" wrapText="1"/>
    </xf>
    <xf numFmtId="4" fontId="7" fillId="2" borderId="0" xfId="0" applyNumberFormat="1" applyFont="1" applyFill="1" applyBorder="1" applyAlignment="1">
      <alignment horizontal="right" wrapText="1"/>
    </xf>
    <xf numFmtId="0" fontId="4" fillId="2" borderId="0" xfId="0" applyFont="1" applyFill="1" applyBorder="1" applyAlignment="1">
      <alignment horizontal="right" wrapText="1"/>
    </xf>
    <xf numFmtId="0" fontId="7" fillId="2" borderId="3" xfId="0" applyFont="1" applyFill="1" applyBorder="1" applyAlignment="1">
      <alignment horizontal="right" wrapText="1"/>
    </xf>
    <xf numFmtId="2" fontId="7" fillId="2" borderId="0" xfId="0" applyNumberFormat="1" applyFont="1" applyFill="1" applyBorder="1" applyAlignment="1">
      <alignment horizontal="right" wrapText="1"/>
    </xf>
    <xf numFmtId="164" fontId="7" fillId="2" borderId="2" xfId="1" applyNumberFormat="1" applyFont="1" applyFill="1" applyBorder="1" applyAlignment="1">
      <alignment horizontal="right" wrapText="1"/>
    </xf>
    <xf numFmtId="0" fontId="7" fillId="2" borderId="0" xfId="0" applyFont="1" applyFill="1" applyBorder="1" applyAlignment="1">
      <alignment horizontal="center" vertical="top"/>
    </xf>
    <xf numFmtId="0" fontId="0" fillId="2" borderId="0" xfId="0" applyFill="1"/>
    <xf numFmtId="0" fontId="7" fillId="2" borderId="17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Continuous" vertical="center" wrapText="1"/>
    </xf>
    <xf numFmtId="0" fontId="5" fillId="2" borderId="0" xfId="0" applyFont="1" applyFill="1" applyBorder="1" applyAlignment="1">
      <alignment wrapText="1"/>
    </xf>
    <xf numFmtId="164" fontId="7" fillId="2" borderId="21" xfId="0" applyNumberFormat="1" applyFont="1" applyFill="1" applyBorder="1" applyAlignment="1">
      <alignment horizontal="right" wrapText="1"/>
    </xf>
    <xf numFmtId="0" fontId="10" fillId="2" borderId="0" xfId="0" applyFont="1" applyFill="1" applyBorder="1" applyAlignment="1">
      <alignment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right" vertical="top" wrapText="1"/>
    </xf>
    <xf numFmtId="0" fontId="4" fillId="2" borderId="14" xfId="0" applyFont="1" applyFill="1" applyBorder="1" applyAlignment="1">
      <alignment horizontal="right" vertical="top" wrapText="1"/>
    </xf>
    <xf numFmtId="0" fontId="7" fillId="2" borderId="14" xfId="0" applyFont="1" applyFill="1" applyBorder="1" applyAlignment="1">
      <alignment horizontal="left" wrapText="1"/>
    </xf>
    <xf numFmtId="0" fontId="7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wrapText="1"/>
    </xf>
    <xf numFmtId="0" fontId="7" fillId="2" borderId="24" xfId="0" applyFont="1" applyFill="1" applyBorder="1" applyAlignment="1">
      <alignment horizontal="center" wrapText="1"/>
    </xf>
    <xf numFmtId="0" fontId="7" fillId="2" borderId="26" xfId="0" applyFont="1" applyFill="1" applyBorder="1" applyAlignment="1">
      <alignment horizontal="center" wrapText="1"/>
    </xf>
    <xf numFmtId="0" fontId="7" fillId="2" borderId="27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22" xfId="0" applyFont="1" applyFill="1" applyBorder="1" applyAlignment="1">
      <alignment horizontal="center" wrapText="1"/>
    </xf>
    <xf numFmtId="0" fontId="7" fillId="2" borderId="20" xfId="0" applyFont="1" applyFill="1" applyBorder="1" applyAlignment="1">
      <alignment horizontal="center" wrapText="1"/>
    </xf>
    <xf numFmtId="0" fontId="7" fillId="2" borderId="23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right" wrapText="1"/>
    </xf>
    <xf numFmtId="0" fontId="7" fillId="2" borderId="25" xfId="0" applyFont="1" applyFill="1" applyBorder="1" applyAlignment="1">
      <alignment horizont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_Sheet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I96"/>
  <sheetViews>
    <sheetView tabSelected="1" topLeftCell="A73" zoomScale="115" zoomScaleNormal="115" workbookViewId="0">
      <selection activeCell="I91" sqref="I91"/>
    </sheetView>
  </sheetViews>
  <sheetFormatPr defaultColWidth="9.140625" defaultRowHeight="13.5" x14ac:dyDescent="0.25"/>
  <cols>
    <col min="1" max="1" width="5.140625" style="2" customWidth="1"/>
    <col min="2" max="2" width="7.140625" style="2" customWidth="1"/>
    <col min="3" max="3" width="7.85546875" style="2" customWidth="1"/>
    <col min="4" max="4" width="9.5703125" style="2" customWidth="1"/>
    <col min="5" max="5" width="7.85546875" style="2" customWidth="1"/>
    <col min="6" max="6" width="8.28515625" style="2" customWidth="1"/>
    <col min="7" max="7" width="9.28515625" style="2" customWidth="1"/>
    <col min="8" max="8" width="9" style="2" customWidth="1"/>
    <col min="9" max="9" width="9.85546875" style="2" customWidth="1"/>
    <col min="10" max="11" width="10.28515625" style="2" customWidth="1"/>
    <col min="12" max="12" width="10" style="2" customWidth="1"/>
    <col min="13" max="13" width="12.140625" style="2" customWidth="1"/>
    <col min="14" max="14" width="9.28515625" style="2" customWidth="1"/>
    <col min="15" max="16" width="9.42578125" style="2" customWidth="1"/>
    <col min="17" max="17" width="7.85546875" style="2" customWidth="1"/>
    <col min="18" max="18" width="0.5703125" style="2" customWidth="1"/>
    <col min="19" max="23" width="14.7109375" style="2" bestFit="1" customWidth="1"/>
    <col min="24" max="24" width="15.28515625" style="2" bestFit="1" customWidth="1"/>
    <col min="25" max="27" width="14.7109375" style="2" bestFit="1" customWidth="1"/>
    <col min="28" max="16384" width="9.140625" style="2"/>
  </cols>
  <sheetData>
    <row r="2" spans="2:18" ht="16.5" x14ac:dyDescent="0.3">
      <c r="B2" s="64" t="s">
        <v>41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1"/>
      <c r="P2" s="1"/>
      <c r="Q2" s="1"/>
      <c r="R2" s="1"/>
    </row>
    <row r="3" spans="2:18" x14ac:dyDescent="0.25"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1"/>
      <c r="P3" s="1"/>
      <c r="Q3" s="1"/>
      <c r="R3" s="1"/>
    </row>
    <row r="4" spans="2:18" ht="15.75" customHeight="1" x14ac:dyDescent="0.3">
      <c r="B4" s="64" t="s">
        <v>2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1"/>
      <c r="P4" s="1"/>
      <c r="Q4" s="1"/>
      <c r="R4" s="1"/>
    </row>
    <row r="5" spans="2:18" ht="12.75" customHeight="1" x14ac:dyDescent="0.3"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3" t="s">
        <v>3</v>
      </c>
      <c r="O5" s="1"/>
      <c r="P5" s="1"/>
      <c r="Q5" s="1"/>
      <c r="R5" s="1"/>
    </row>
    <row r="6" spans="2:18" x14ac:dyDescent="0.25">
      <c r="B6" s="77" t="s">
        <v>4</v>
      </c>
      <c r="C6" s="69" t="s">
        <v>5</v>
      </c>
      <c r="D6" s="70"/>
      <c r="E6" s="70"/>
      <c r="F6" s="70"/>
      <c r="G6" s="70"/>
      <c r="H6" s="70"/>
      <c r="I6" s="70"/>
      <c r="J6" s="70"/>
      <c r="K6" s="70"/>
      <c r="L6" s="71"/>
      <c r="M6" s="58" t="s">
        <v>6</v>
      </c>
      <c r="N6" s="58" t="s">
        <v>25</v>
      </c>
      <c r="Q6" s="1"/>
    </row>
    <row r="7" spans="2:18" x14ac:dyDescent="0.25">
      <c r="B7" s="78"/>
      <c r="C7" s="65" t="s">
        <v>7</v>
      </c>
      <c r="D7" s="73"/>
      <c r="E7" s="73"/>
      <c r="F7" s="73"/>
      <c r="G7" s="73"/>
      <c r="H7" s="66"/>
      <c r="I7" s="65" t="s">
        <v>39</v>
      </c>
      <c r="J7" s="66"/>
      <c r="K7" s="65" t="s">
        <v>8</v>
      </c>
      <c r="L7" s="67"/>
      <c r="M7" s="54"/>
      <c r="N7" s="54"/>
      <c r="Q7" s="1"/>
    </row>
    <row r="8" spans="2:18" ht="75" customHeight="1" x14ac:dyDescent="0.25">
      <c r="B8" s="79"/>
      <c r="C8" s="47" t="s">
        <v>37</v>
      </c>
      <c r="D8" s="47" t="s">
        <v>38</v>
      </c>
      <c r="E8" s="47" t="s">
        <v>9</v>
      </c>
      <c r="F8" s="47" t="s">
        <v>23</v>
      </c>
      <c r="G8" s="47" t="s">
        <v>24</v>
      </c>
      <c r="H8" s="47" t="s">
        <v>0</v>
      </c>
      <c r="I8" s="47" t="s">
        <v>29</v>
      </c>
      <c r="J8" s="47" t="s">
        <v>30</v>
      </c>
      <c r="K8" s="47" t="s">
        <v>42</v>
      </c>
      <c r="L8" s="48" t="s">
        <v>43</v>
      </c>
      <c r="M8" s="55"/>
      <c r="N8" s="55"/>
      <c r="Q8" s="1"/>
    </row>
    <row r="9" spans="2:18" x14ac:dyDescent="0.25">
      <c r="B9" s="5">
        <v>1990</v>
      </c>
      <c r="C9" s="6">
        <v>8847</v>
      </c>
      <c r="D9" s="6">
        <v>7533.6</v>
      </c>
      <c r="E9" s="6">
        <v>16.3</v>
      </c>
      <c r="F9" s="6"/>
      <c r="G9" s="6"/>
      <c r="H9" s="6">
        <v>16396.900000000001</v>
      </c>
      <c r="I9" s="6">
        <v>11161.7</v>
      </c>
      <c r="J9" s="6">
        <v>7330.5</v>
      </c>
      <c r="K9" s="6">
        <v>27044.3</v>
      </c>
      <c r="L9" s="6">
        <v>15528.5</v>
      </c>
      <c r="M9" s="7">
        <v>77461.899999999994</v>
      </c>
      <c r="N9" s="8">
        <v>34</v>
      </c>
      <c r="O9" s="9"/>
      <c r="Q9" s="1"/>
    </row>
    <row r="10" spans="2:18" x14ac:dyDescent="0.25">
      <c r="B10" s="5">
        <v>1991</v>
      </c>
      <c r="C10" s="6">
        <v>21612.2</v>
      </c>
      <c r="D10" s="6">
        <v>7331.7</v>
      </c>
      <c r="E10" s="6">
        <v>10</v>
      </c>
      <c r="F10" s="6"/>
      <c r="G10" s="6"/>
      <c r="H10" s="6">
        <v>28953.9</v>
      </c>
      <c r="I10" s="6">
        <v>16117.3</v>
      </c>
      <c r="J10" s="6">
        <v>5344.1</v>
      </c>
      <c r="K10" s="6">
        <v>29864</v>
      </c>
      <c r="L10" s="6">
        <v>15555.7</v>
      </c>
      <c r="M10" s="7">
        <v>95835</v>
      </c>
      <c r="N10" s="8">
        <v>44</v>
      </c>
      <c r="O10" s="9"/>
      <c r="Q10" s="1"/>
    </row>
    <row r="11" spans="2:18" x14ac:dyDescent="0.25">
      <c r="B11" s="5">
        <v>1992</v>
      </c>
      <c r="C11" s="6">
        <v>10953.9</v>
      </c>
      <c r="D11" s="6">
        <v>29430.2</v>
      </c>
      <c r="E11" s="6">
        <v>3.2</v>
      </c>
      <c r="F11" s="6"/>
      <c r="G11" s="6"/>
      <c r="H11" s="6">
        <v>40387.300000000003</v>
      </c>
      <c r="I11" s="6">
        <v>18801</v>
      </c>
      <c r="J11" s="6">
        <v>5762.8</v>
      </c>
      <c r="K11" s="6">
        <v>21802.1</v>
      </c>
      <c r="L11" s="6">
        <v>14500.1</v>
      </c>
      <c r="M11" s="7">
        <v>101254.1</v>
      </c>
      <c r="N11" s="8">
        <v>59</v>
      </c>
      <c r="O11" s="9"/>
      <c r="Q11" s="1"/>
    </row>
    <row r="12" spans="2:18" x14ac:dyDescent="0.25">
      <c r="B12" s="5">
        <v>1993</v>
      </c>
      <c r="C12" s="6">
        <v>18401.599999999999</v>
      </c>
      <c r="D12" s="6">
        <v>58273.5</v>
      </c>
      <c r="E12" s="6">
        <v>18.899999999999999</v>
      </c>
      <c r="F12" s="6"/>
      <c r="G12" s="6"/>
      <c r="H12" s="6">
        <v>76694</v>
      </c>
      <c r="I12" s="6">
        <v>20855.5</v>
      </c>
      <c r="J12" s="6">
        <v>4903.2</v>
      </c>
      <c r="K12" s="6">
        <v>3954.2</v>
      </c>
      <c r="L12" s="6">
        <v>27227.3</v>
      </c>
      <c r="M12" s="7">
        <v>133634.20000000001</v>
      </c>
      <c r="N12" s="8">
        <v>85</v>
      </c>
      <c r="O12" s="9"/>
      <c r="Q12" s="1"/>
    </row>
    <row r="13" spans="2:18" x14ac:dyDescent="0.25">
      <c r="B13" s="5">
        <v>1994</v>
      </c>
      <c r="C13" s="6">
        <v>13007.2</v>
      </c>
      <c r="D13" s="6">
        <v>82647.600000000006</v>
      </c>
      <c r="E13" s="6">
        <v>16.5</v>
      </c>
      <c r="F13" s="6"/>
      <c r="G13" s="6"/>
      <c r="H13" s="6">
        <v>95671.3</v>
      </c>
      <c r="I13" s="6">
        <v>22718.9</v>
      </c>
      <c r="J13" s="6">
        <v>3376.4</v>
      </c>
      <c r="K13" s="6">
        <v>5099.5</v>
      </c>
      <c r="L13" s="6">
        <v>29091.4</v>
      </c>
      <c r="M13" s="7">
        <v>155957.5</v>
      </c>
      <c r="N13" s="8">
        <v>89</v>
      </c>
      <c r="O13" s="9"/>
      <c r="Q13" s="1"/>
    </row>
    <row r="14" spans="2:18" x14ac:dyDescent="0.25">
      <c r="B14" s="5">
        <v>1995</v>
      </c>
      <c r="C14" s="6">
        <v>39931.5</v>
      </c>
      <c r="D14" s="6">
        <v>65916.3</v>
      </c>
      <c r="E14" s="6">
        <v>48.6</v>
      </c>
      <c r="F14" s="6"/>
      <c r="G14" s="6"/>
      <c r="H14" s="6">
        <v>105896.4</v>
      </c>
      <c r="I14" s="6">
        <v>24053.1</v>
      </c>
      <c r="J14" s="6">
        <v>2811.5</v>
      </c>
      <c r="K14" s="6">
        <v>12525.2</v>
      </c>
      <c r="L14" s="6">
        <v>28219.3</v>
      </c>
      <c r="M14" s="7">
        <v>173505.5</v>
      </c>
      <c r="N14" s="8">
        <v>85</v>
      </c>
      <c r="O14" s="9"/>
      <c r="Q14" s="1"/>
    </row>
    <row r="15" spans="2:18" x14ac:dyDescent="0.25">
      <c r="B15" s="5">
        <v>1996</v>
      </c>
      <c r="C15" s="6">
        <v>35242.6</v>
      </c>
      <c r="D15" s="6">
        <v>67896.100000000006</v>
      </c>
      <c r="E15" s="6">
        <v>105.6</v>
      </c>
      <c r="F15" s="6"/>
      <c r="G15" s="6"/>
      <c r="H15" s="6">
        <v>103244.3</v>
      </c>
      <c r="I15" s="6">
        <v>28045.8</v>
      </c>
      <c r="J15" s="6">
        <v>2259.1999999999998</v>
      </c>
      <c r="K15" s="6">
        <v>17100.3</v>
      </c>
      <c r="L15" s="6">
        <v>30914.1</v>
      </c>
      <c r="M15" s="7">
        <v>181563.7</v>
      </c>
      <c r="N15" s="8">
        <v>80</v>
      </c>
      <c r="O15" s="9"/>
      <c r="Q15" s="1"/>
    </row>
    <row r="16" spans="2:18" x14ac:dyDescent="0.25">
      <c r="B16" s="5">
        <v>1997</v>
      </c>
      <c r="C16" s="6">
        <v>51914.2</v>
      </c>
      <c r="D16" s="6">
        <v>67060.399999999994</v>
      </c>
      <c r="E16" s="6">
        <v>24.8</v>
      </c>
      <c r="F16" s="6"/>
      <c r="G16" s="6"/>
      <c r="H16" s="6">
        <v>118999.4</v>
      </c>
      <c r="I16" s="6">
        <v>28660.2</v>
      </c>
      <c r="J16" s="6">
        <v>1691.9</v>
      </c>
      <c r="K16" s="6">
        <v>7221.9</v>
      </c>
      <c r="L16" s="6">
        <v>27322</v>
      </c>
      <c r="M16" s="7">
        <v>183895.4</v>
      </c>
      <c r="N16" s="8">
        <v>92</v>
      </c>
      <c r="O16" s="9"/>
      <c r="Q16" s="1"/>
    </row>
    <row r="17" spans="2:17" x14ac:dyDescent="0.25">
      <c r="B17" s="5">
        <v>1998</v>
      </c>
      <c r="C17" s="6">
        <v>59384.800000000003</v>
      </c>
      <c r="D17" s="6">
        <v>67716.7</v>
      </c>
      <c r="E17" s="6">
        <v>76</v>
      </c>
      <c r="F17" s="6"/>
      <c r="G17" s="6"/>
      <c r="H17" s="6">
        <v>127177.5</v>
      </c>
      <c r="I17" s="6">
        <v>30545.1</v>
      </c>
      <c r="J17" s="6">
        <v>1121.5</v>
      </c>
      <c r="K17" s="6">
        <v>8238.4</v>
      </c>
      <c r="L17" s="6">
        <v>21590.5</v>
      </c>
      <c r="M17" s="7">
        <v>188673</v>
      </c>
      <c r="N17" s="8">
        <v>96</v>
      </c>
      <c r="O17" s="9"/>
      <c r="Q17" s="1"/>
    </row>
    <row r="18" spans="2:17" x14ac:dyDescent="0.25">
      <c r="B18" s="5">
        <v>1999</v>
      </c>
      <c r="C18" s="6">
        <v>20841.400000000001</v>
      </c>
      <c r="D18" s="6">
        <v>87316</v>
      </c>
      <c r="E18" s="6">
        <v>66.3</v>
      </c>
      <c r="F18" s="6"/>
      <c r="G18" s="6"/>
      <c r="H18" s="6">
        <v>108223.7</v>
      </c>
      <c r="I18" s="6">
        <v>35665.9</v>
      </c>
      <c r="J18" s="6">
        <v>748</v>
      </c>
      <c r="K18" s="6">
        <v>25622.7</v>
      </c>
      <c r="L18" s="6">
        <v>30325.8</v>
      </c>
      <c r="M18" s="7">
        <v>200586.1</v>
      </c>
      <c r="N18" s="8">
        <v>77</v>
      </c>
      <c r="O18" s="9"/>
      <c r="Q18" s="1"/>
    </row>
    <row r="19" spans="2:17" x14ac:dyDescent="0.25">
      <c r="B19" s="5">
        <v>2000</v>
      </c>
      <c r="C19" s="6">
        <v>23427</v>
      </c>
      <c r="D19" s="6">
        <v>53736.800000000003</v>
      </c>
      <c r="E19" s="6">
        <v>29.9</v>
      </c>
      <c r="F19" s="6"/>
      <c r="G19" s="6"/>
      <c r="H19" s="6">
        <v>77193.7</v>
      </c>
      <c r="I19" s="6">
        <v>39866</v>
      </c>
      <c r="J19" s="6">
        <v>519.70000000000005</v>
      </c>
      <c r="K19" s="6">
        <v>66951.899999999994</v>
      </c>
      <c r="L19" s="6">
        <v>32659.4</v>
      </c>
      <c r="M19" s="7">
        <v>217190.7</v>
      </c>
      <c r="N19" s="8">
        <v>54</v>
      </c>
      <c r="O19" s="9"/>
      <c r="Q19" s="1"/>
    </row>
    <row r="20" spans="2:17" x14ac:dyDescent="0.25">
      <c r="B20" s="5">
        <v>2001</v>
      </c>
      <c r="C20" s="6">
        <v>40406.300000000003</v>
      </c>
      <c r="D20" s="6">
        <v>71428.3</v>
      </c>
      <c r="E20" s="6">
        <v>77.599999999999994</v>
      </c>
      <c r="F20" s="6"/>
      <c r="G20" s="6"/>
      <c r="H20" s="6">
        <v>111912.2</v>
      </c>
      <c r="I20" s="6">
        <v>42823.5</v>
      </c>
      <c r="J20" s="6">
        <v>149.5</v>
      </c>
      <c r="K20" s="6">
        <v>58255.6</v>
      </c>
      <c r="L20" s="6">
        <v>34371</v>
      </c>
      <c r="M20" s="7">
        <v>247511.8</v>
      </c>
      <c r="N20" s="8">
        <v>67</v>
      </c>
      <c r="O20" s="9"/>
      <c r="Q20" s="1"/>
    </row>
    <row r="21" spans="2:17" x14ac:dyDescent="0.25">
      <c r="B21" s="5">
        <v>2002</v>
      </c>
      <c r="C21" s="6">
        <v>63041.8</v>
      </c>
      <c r="D21" s="6">
        <v>90382.3</v>
      </c>
      <c r="E21" s="6">
        <v>227</v>
      </c>
      <c r="F21" s="6">
        <v>54362</v>
      </c>
      <c r="G21" s="6">
        <v>560</v>
      </c>
      <c r="H21" s="6">
        <v>208573.1</v>
      </c>
      <c r="I21" s="6">
        <v>31033</v>
      </c>
      <c r="J21" s="6">
        <v>30</v>
      </c>
      <c r="K21" s="6">
        <v>40102.1</v>
      </c>
      <c r="L21" s="6">
        <v>24413.7</v>
      </c>
      <c r="M21" s="7">
        <v>304151.90000000002</v>
      </c>
      <c r="N21" s="8">
        <v>95</v>
      </c>
      <c r="O21" s="9"/>
      <c r="Q21" s="1"/>
    </row>
    <row r="22" spans="2:17" x14ac:dyDescent="0.25">
      <c r="B22" s="5">
        <v>2003</v>
      </c>
      <c r="C22" s="6">
        <v>84594.8</v>
      </c>
      <c r="D22" s="6">
        <v>134261.79999999999</v>
      </c>
      <c r="E22" s="6">
        <v>59.8</v>
      </c>
      <c r="F22" s="6">
        <v>59426.3</v>
      </c>
      <c r="G22" s="6">
        <v>83</v>
      </c>
      <c r="H22" s="6">
        <v>278425.7</v>
      </c>
      <c r="I22" s="6">
        <v>31203.9</v>
      </c>
      <c r="J22" s="6">
        <v>29.9</v>
      </c>
      <c r="K22" s="6">
        <v>11513.9</v>
      </c>
      <c r="L22" s="6">
        <v>33409</v>
      </c>
      <c r="M22" s="7">
        <v>354582.5</v>
      </c>
      <c r="N22" s="8">
        <v>108.5</v>
      </c>
      <c r="O22" s="9"/>
      <c r="Q22" s="1"/>
    </row>
    <row r="23" spans="2:17" x14ac:dyDescent="0.25">
      <c r="B23" s="5">
        <v>2004</v>
      </c>
      <c r="C23" s="6">
        <v>146646</v>
      </c>
      <c r="D23" s="6">
        <v>66145.8</v>
      </c>
      <c r="E23" s="6">
        <v>19.5</v>
      </c>
      <c r="F23" s="6">
        <v>67157.7</v>
      </c>
      <c r="G23" s="6">
        <v>4639</v>
      </c>
      <c r="H23" s="6">
        <v>284608</v>
      </c>
      <c r="I23" s="6">
        <v>34791.1</v>
      </c>
      <c r="J23" s="6">
        <v>29.9</v>
      </c>
      <c r="K23" s="6">
        <v>73875.600000000006</v>
      </c>
      <c r="L23" s="6">
        <v>20707.599999999999</v>
      </c>
      <c r="M23" s="7">
        <v>414012.5</v>
      </c>
      <c r="N23" s="8">
        <v>93.4</v>
      </c>
      <c r="O23" s="9"/>
      <c r="Q23" s="1"/>
    </row>
    <row r="24" spans="2:17" x14ac:dyDescent="0.25">
      <c r="B24" s="5">
        <v>2005</v>
      </c>
      <c r="C24" s="6">
        <v>154872.6</v>
      </c>
      <c r="D24" s="6">
        <v>118930.7</v>
      </c>
      <c r="E24" s="6">
        <v>154.5</v>
      </c>
      <c r="F24" s="6">
        <v>60182.400000000001</v>
      </c>
      <c r="G24" s="6">
        <v>163.6</v>
      </c>
      <c r="H24" s="6">
        <v>334303.8</v>
      </c>
      <c r="I24" s="6">
        <v>39346.300000000003</v>
      </c>
      <c r="J24" s="6">
        <v>2469</v>
      </c>
      <c r="K24" s="6">
        <v>35388.699999999997</v>
      </c>
      <c r="L24" s="6">
        <v>28689.1</v>
      </c>
      <c r="M24" s="7">
        <v>440596.9</v>
      </c>
      <c r="N24" s="8">
        <v>99.3</v>
      </c>
      <c r="O24" s="9"/>
      <c r="Q24" s="1"/>
    </row>
    <row r="25" spans="2:17" x14ac:dyDescent="0.25">
      <c r="B25" s="5">
        <v>2006</v>
      </c>
      <c r="C25" s="6">
        <v>117506.92</v>
      </c>
      <c r="D25" s="6">
        <v>175625.46</v>
      </c>
      <c r="E25" s="6">
        <v>291.7</v>
      </c>
      <c r="F25" s="6">
        <v>66984.399999999994</v>
      </c>
      <c r="G25" s="6">
        <v>155.80000000000001</v>
      </c>
      <c r="H25" s="6">
        <v>360564.36</v>
      </c>
      <c r="I25" s="6">
        <v>49015.4</v>
      </c>
      <c r="J25" s="6">
        <v>2487.44</v>
      </c>
      <c r="K25" s="6">
        <v>65275.1</v>
      </c>
      <c r="L25" s="6">
        <v>15507.999999999942</v>
      </c>
      <c r="M25" s="7">
        <v>492850.3</v>
      </c>
      <c r="N25" s="8">
        <v>96.9</v>
      </c>
      <c r="O25" s="9"/>
      <c r="Q25" s="1"/>
    </row>
    <row r="26" spans="2:17" x14ac:dyDescent="0.25">
      <c r="B26" s="5">
        <v>2007</v>
      </c>
      <c r="C26" s="6">
        <v>174043.9</v>
      </c>
      <c r="D26" s="6">
        <v>194106.5</v>
      </c>
      <c r="E26" s="6">
        <v>740.2</v>
      </c>
      <c r="F26" s="6">
        <v>71159.3</v>
      </c>
      <c r="G26" s="6">
        <v>277.10000000000002</v>
      </c>
      <c r="H26" s="6">
        <v>440327</v>
      </c>
      <c r="I26" s="6">
        <v>60679.199999999997</v>
      </c>
      <c r="J26" s="6">
        <v>2093.6999999999998</v>
      </c>
      <c r="K26" s="6">
        <v>41813.199999999997</v>
      </c>
      <c r="L26" s="6">
        <v>17022.3</v>
      </c>
      <c r="M26" s="7">
        <v>561935.4</v>
      </c>
      <c r="N26" s="8">
        <v>106.6</v>
      </c>
      <c r="O26" s="9"/>
      <c r="Q26" s="1"/>
    </row>
    <row r="27" spans="2:17" x14ac:dyDescent="0.25">
      <c r="B27" s="10">
        <v>2008</v>
      </c>
      <c r="C27" s="11">
        <v>177766.2</v>
      </c>
      <c r="D27" s="11">
        <v>94720.6</v>
      </c>
      <c r="E27" s="11">
        <v>220.9</v>
      </c>
      <c r="F27" s="11">
        <v>72179</v>
      </c>
      <c r="G27" s="11">
        <v>125.2</v>
      </c>
      <c r="H27" s="11">
        <v>345011.9</v>
      </c>
      <c r="I27" s="12">
        <v>76307.7</v>
      </c>
      <c r="J27" s="13">
        <v>1577.3</v>
      </c>
      <c r="K27" s="13">
        <v>142274.5</v>
      </c>
      <c r="L27" s="13">
        <v>33198.699999999997</v>
      </c>
      <c r="M27" s="14">
        <v>598370</v>
      </c>
      <c r="N27" s="8">
        <v>77.2</v>
      </c>
    </row>
    <row r="28" spans="2:17" x14ac:dyDescent="0.25">
      <c r="B28" s="10">
        <v>2009</v>
      </c>
      <c r="C28" s="11">
        <v>232705.42577199999</v>
      </c>
      <c r="D28" s="11">
        <v>376410.93168600003</v>
      </c>
      <c r="E28" s="11">
        <v>2286.3313830000002</v>
      </c>
      <c r="F28" s="11">
        <v>74223.450104999996</v>
      </c>
      <c r="G28" s="11">
        <v>32.700000000000003</v>
      </c>
      <c r="H28" s="11">
        <v>685658.87974100001</v>
      </c>
      <c r="I28" s="12">
        <v>73880.5</v>
      </c>
      <c r="J28" s="13">
        <v>1136.5957089999999</v>
      </c>
      <c r="K28" s="13">
        <v>37451</v>
      </c>
      <c r="L28" s="13">
        <v>23745.785659999936</v>
      </c>
      <c r="M28" s="14">
        <v>821872.76110999996</v>
      </c>
      <c r="N28" s="8">
        <v>118.35015793814318</v>
      </c>
    </row>
    <row r="29" spans="2:17" x14ac:dyDescent="0.25">
      <c r="B29" s="10">
        <v>2010</v>
      </c>
      <c r="C29" s="11">
        <v>243671.93329299998</v>
      </c>
      <c r="D29" s="11">
        <v>547591.23474800005</v>
      </c>
      <c r="E29" s="11">
        <v>273.07047299999999</v>
      </c>
      <c r="F29" s="11">
        <v>70926.198776999983</v>
      </c>
      <c r="G29" s="11">
        <v>71.918899999999994</v>
      </c>
      <c r="H29" s="11">
        <v>862534.35619100009</v>
      </c>
      <c r="I29" s="12">
        <v>77878.822799999994</v>
      </c>
      <c r="J29" s="13">
        <v>2459.8463750000001</v>
      </c>
      <c r="K29" s="13">
        <v>2098</v>
      </c>
      <c r="L29" s="13">
        <v>40435.518337999936</v>
      </c>
      <c r="M29" s="14">
        <v>985406.54370399995</v>
      </c>
      <c r="N29" s="8">
        <v>119.67924178157799</v>
      </c>
    </row>
    <row r="30" spans="2:17" x14ac:dyDescent="0.25">
      <c r="B30" s="10">
        <v>2011</v>
      </c>
      <c r="C30" s="11">
        <v>360507.72505000001</v>
      </c>
      <c r="D30" s="11">
        <v>404983</v>
      </c>
      <c r="E30" s="11">
        <v>502.11150199999997</v>
      </c>
      <c r="F30" s="11">
        <v>72588.404137999998</v>
      </c>
      <c r="G30" s="11">
        <v>25.544343999999999</v>
      </c>
      <c r="H30" s="11">
        <v>838606.78503400006</v>
      </c>
      <c r="I30" s="12">
        <v>94743.012799999997</v>
      </c>
      <c r="J30" s="13">
        <v>2313.5328340000001</v>
      </c>
      <c r="K30" s="13">
        <v>169797</v>
      </c>
      <c r="L30" s="13">
        <v>36256.869461999973</v>
      </c>
      <c r="M30" s="14">
        <v>1141717.20013</v>
      </c>
      <c r="N30" s="8">
        <v>89.227827943149478</v>
      </c>
    </row>
    <row r="31" spans="2:17" x14ac:dyDescent="0.25">
      <c r="B31" s="10">
        <v>2012</v>
      </c>
      <c r="C31" s="11">
        <v>327748.56155099999</v>
      </c>
      <c r="D31" s="11">
        <v>554218.60000000009</v>
      </c>
      <c r="E31" s="11">
        <v>491.32181300000002</v>
      </c>
      <c r="F31" s="11">
        <v>80860.960506000003</v>
      </c>
      <c r="G31" s="11">
        <v>2590.3092499999998</v>
      </c>
      <c r="H31" s="11">
        <v>965909.75312000012</v>
      </c>
      <c r="I31" s="12">
        <v>111291.8428</v>
      </c>
      <c r="J31" s="13">
        <v>1844.236868</v>
      </c>
      <c r="K31" s="13">
        <v>168237</v>
      </c>
      <c r="L31" s="13">
        <v>37165.077771999873</v>
      </c>
      <c r="M31" s="14">
        <v>1284447.91056</v>
      </c>
      <c r="N31" s="8">
        <v>91.598250326495062</v>
      </c>
    </row>
    <row r="32" spans="2:17" x14ac:dyDescent="0.25">
      <c r="B32" s="10">
        <v>2013</v>
      </c>
      <c r="C32" s="11">
        <v>541147.52796603995</v>
      </c>
      <c r="D32" s="11">
        <v>431703.17619840003</v>
      </c>
      <c r="E32" s="11">
        <v>2032.1771497</v>
      </c>
      <c r="F32" s="11">
        <v>83368.586798300006</v>
      </c>
      <c r="G32" s="11">
        <v>103.76028506000002</v>
      </c>
      <c r="H32" s="11">
        <v>1058355.2283975</v>
      </c>
      <c r="I32" s="12">
        <v>109167.0714</v>
      </c>
      <c r="J32" s="13">
        <v>1375.3963100000001</v>
      </c>
      <c r="K32" s="13">
        <v>5251.5126399999999</v>
      </c>
      <c r="L32" s="13">
        <v>71858.317769499961</v>
      </c>
      <c r="M32" s="14">
        <v>1246007.526517</v>
      </c>
      <c r="N32" s="8">
        <v>103.9396258132864</v>
      </c>
    </row>
    <row r="33" spans="2:35" x14ac:dyDescent="0.25">
      <c r="B33" s="10">
        <v>2014</v>
      </c>
      <c r="C33" s="11">
        <v>603772.84035942005</v>
      </c>
      <c r="D33" s="11">
        <v>446261.65823815</v>
      </c>
      <c r="E33" s="11">
        <v>1199.89491264</v>
      </c>
      <c r="F33" s="11">
        <v>78616.133882359994</v>
      </c>
      <c r="G33" s="11">
        <v>124.03593424</v>
      </c>
      <c r="H33" s="11">
        <v>1129974.5633268103</v>
      </c>
      <c r="I33" s="12">
        <v>143897.97140000001</v>
      </c>
      <c r="J33" s="13">
        <v>1489.372014</v>
      </c>
      <c r="K33" s="13">
        <v>6078.4521599999998</v>
      </c>
      <c r="L33" s="13">
        <v>182854.9090750597</v>
      </c>
      <c r="M33" s="14">
        <v>1464295.2679758701</v>
      </c>
      <c r="N33" s="8">
        <v>110.75908379167299</v>
      </c>
    </row>
    <row r="34" spans="2:35" x14ac:dyDescent="0.25">
      <c r="B34" s="10">
        <v>2015</v>
      </c>
      <c r="C34" s="11">
        <v>666960.76669959014</v>
      </c>
      <c r="D34" s="11">
        <v>376041.36945803999</v>
      </c>
      <c r="E34" s="11">
        <v>970.27193934000002</v>
      </c>
      <c r="F34" s="11">
        <v>82666.077676660003</v>
      </c>
      <c r="G34" s="11">
        <v>35.755402349999997</v>
      </c>
      <c r="H34" s="11">
        <v>1126674.2411759803</v>
      </c>
      <c r="I34" s="12">
        <v>151131.67139999999</v>
      </c>
      <c r="J34" s="13">
        <v>886.35784000000001</v>
      </c>
      <c r="K34" s="13">
        <v>79216.96716</v>
      </c>
      <c r="L34" s="13">
        <v>68349.410027960083</v>
      </c>
      <c r="M34" s="14">
        <v>1426258.6476039402</v>
      </c>
      <c r="N34" s="8">
        <v>92.021327257295127</v>
      </c>
    </row>
    <row r="35" spans="2:35" x14ac:dyDescent="0.25">
      <c r="B35" s="10">
        <v>2016</v>
      </c>
      <c r="C35" s="11">
        <v>548126.35147565999</v>
      </c>
      <c r="D35" s="11">
        <v>378427.23700241995</v>
      </c>
      <c r="E35" s="11">
        <v>303.06965167000004</v>
      </c>
      <c r="F35" s="11">
        <v>116705.27058133</v>
      </c>
      <c r="G35" s="11">
        <v>6237.9409592099992</v>
      </c>
      <c r="H35" s="11">
        <v>1049799.86967029</v>
      </c>
      <c r="I35" s="12">
        <v>83306.771399999998</v>
      </c>
      <c r="J35" s="13">
        <v>484.04339900000002</v>
      </c>
      <c r="K35" s="13">
        <v>330042.74603400001</v>
      </c>
      <c r="L35" s="13">
        <v>65576.666613044916</v>
      </c>
      <c r="M35" s="14">
        <v>1529210.0971163351</v>
      </c>
      <c r="N35" s="8">
        <v>77.89538464260886</v>
      </c>
    </row>
    <row r="36" spans="2:35" x14ac:dyDescent="0.25">
      <c r="B36" s="10">
        <v>2017</v>
      </c>
      <c r="C36" s="11">
        <v>601550.91228727123</v>
      </c>
      <c r="D36" s="11">
        <v>596217.68728161126</v>
      </c>
      <c r="E36" s="11">
        <v>677.13168675999998</v>
      </c>
      <c r="F36" s="11">
        <v>126161.02071724001</v>
      </c>
      <c r="G36" s="11">
        <v>3806.5728961012501</v>
      </c>
      <c r="H36" s="11">
        <v>1328413.3248689838</v>
      </c>
      <c r="I36" s="12">
        <v>199800.8714</v>
      </c>
      <c r="J36" s="13">
        <v>223.70168687</v>
      </c>
      <c r="K36" s="13">
        <v>25576.202246000001</v>
      </c>
      <c r="L36" s="13">
        <v>50819.425296459813</v>
      </c>
      <c r="M36" s="14">
        <v>1604833.5254983138</v>
      </c>
      <c r="N36" s="8">
        <v>93.391924792520953</v>
      </c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</row>
    <row r="37" spans="2:35" x14ac:dyDescent="0.25">
      <c r="B37" s="10">
        <v>2018</v>
      </c>
      <c r="C37" s="11">
        <v>521809.99178505182</v>
      </c>
      <c r="D37" s="11">
        <v>732343.63327272586</v>
      </c>
      <c r="E37" s="11">
        <v>217.12645135</v>
      </c>
      <c r="F37" s="11">
        <v>147200.65910215001</v>
      </c>
      <c r="G37" s="11">
        <v>1019.5748033799027</v>
      </c>
      <c r="H37" s="11">
        <v>1402590.9854146575</v>
      </c>
      <c r="I37" s="12">
        <v>198632.57139999999</v>
      </c>
      <c r="J37" s="13">
        <v>95.962749819999999</v>
      </c>
      <c r="K37" s="13">
        <v>274485.56560010999</v>
      </c>
      <c r="L37" s="13">
        <v>41633.649060519878</v>
      </c>
      <c r="M37" s="14">
        <v>1917438.7342251074</v>
      </c>
      <c r="N37" s="8">
        <v>86.928719080077059</v>
      </c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</row>
    <row r="38" spans="2:35" x14ac:dyDescent="0.25">
      <c r="B38" s="10">
        <v>2019</v>
      </c>
      <c r="C38" s="11">
        <v>594094.64365379524</v>
      </c>
      <c r="D38" s="11">
        <v>768469.68946167268</v>
      </c>
      <c r="E38" s="11">
        <v>1319.5760667300001</v>
      </c>
      <c r="F38" s="11">
        <v>145830.88659297995</v>
      </c>
      <c r="G38" s="11">
        <v>61.966414950000001</v>
      </c>
      <c r="H38" s="11">
        <v>1509776.762190128</v>
      </c>
      <c r="I38" s="12">
        <v>236608.97140000001</v>
      </c>
      <c r="J38" s="13">
        <v>39.288834999999999</v>
      </c>
      <c r="K38" s="13">
        <v>126866.76207700001</v>
      </c>
      <c r="L38" s="13">
        <v>46125.654617656721</v>
      </c>
      <c r="M38" s="14">
        <v>1919417.4391197846</v>
      </c>
      <c r="N38" s="8">
        <v>97.602111374945807</v>
      </c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</row>
    <row r="39" spans="2:35" x14ac:dyDescent="0.25">
      <c r="B39" s="10">
        <v>2020</v>
      </c>
      <c r="C39" s="11">
        <v>479514.27447681234</v>
      </c>
      <c r="D39" s="11">
        <v>743999.78648952779</v>
      </c>
      <c r="E39" s="11">
        <v>491.87428948000002</v>
      </c>
      <c r="F39" s="11">
        <v>158465.39690245996</v>
      </c>
      <c r="G39" s="11">
        <v>1716.2453169903392</v>
      </c>
      <c r="H39" s="11">
        <v>1384187.5774752705</v>
      </c>
      <c r="I39" s="12">
        <v>153061.90040000001</v>
      </c>
      <c r="J39" s="13">
        <v>111232.46450872999</v>
      </c>
      <c r="K39" s="13">
        <v>717259.93868000002</v>
      </c>
      <c r="L39" s="13">
        <v>55855.286130932625</v>
      </c>
      <c r="M39" s="14">
        <v>2421597.1671949332</v>
      </c>
      <c r="N39" s="8">
        <v>75.915508025961131</v>
      </c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</row>
    <row r="40" spans="2:35" x14ac:dyDescent="0.25">
      <c r="B40" s="10">
        <v>2021</v>
      </c>
      <c r="C40" s="11">
        <v>547895.34930522996</v>
      </c>
      <c r="D40" s="11">
        <v>8874.0973356247614</v>
      </c>
      <c r="E40" s="11">
        <v>24800.56242432</v>
      </c>
      <c r="F40" s="11">
        <v>163244.72312179001</v>
      </c>
      <c r="G40" s="11">
        <v>19.634990680000001</v>
      </c>
      <c r="H40" s="11">
        <v>744834.36717764474</v>
      </c>
      <c r="I40" s="12">
        <v>150128.80040000001</v>
      </c>
      <c r="J40" s="13">
        <v>90358.292041580004</v>
      </c>
      <c r="K40" s="13">
        <v>1945352.6591670001</v>
      </c>
      <c r="L40" s="13">
        <v>115604.03884766623</v>
      </c>
      <c r="M40" s="14">
        <v>3046278.1576338913</v>
      </c>
      <c r="N40" s="8">
        <v>30.534214546765821</v>
      </c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</row>
    <row r="41" spans="2:35" x14ac:dyDescent="0.25">
      <c r="B41" s="15">
        <v>2022</v>
      </c>
      <c r="C41" s="16">
        <v>661691.18648647994</v>
      </c>
      <c r="D41" s="16">
        <v>10867.42513</v>
      </c>
      <c r="E41" s="16">
        <v>626.46073688000001</v>
      </c>
      <c r="F41" s="16">
        <v>280765.08200482</v>
      </c>
      <c r="G41" s="16">
        <v>37080.449359769998</v>
      </c>
      <c r="H41" s="16">
        <v>991030.60371794994</v>
      </c>
      <c r="I41" s="17">
        <v>235638.7004</v>
      </c>
      <c r="J41" s="18">
        <v>28216.696708030002</v>
      </c>
      <c r="K41" s="18">
        <v>3197064.2335319999</v>
      </c>
      <c r="L41" s="18">
        <v>58396.867533289827</v>
      </c>
      <c r="M41" s="19">
        <v>4510347.1018912699</v>
      </c>
      <c r="N41" s="20">
        <v>25.060290708397847</v>
      </c>
      <c r="O41" s="9"/>
      <c r="Q41" s="1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</row>
    <row r="42" spans="2:35" x14ac:dyDescent="0.25">
      <c r="B42" s="21" t="s">
        <v>32</v>
      </c>
      <c r="C42" s="22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9"/>
      <c r="Q42" s="1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</row>
    <row r="43" spans="2:35" x14ac:dyDescent="0.25">
      <c r="B43" s="21" t="s">
        <v>33</v>
      </c>
      <c r="C43" s="22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9"/>
      <c r="Q43" s="1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</row>
    <row r="44" spans="2:35" x14ac:dyDescent="0.25">
      <c r="B44" s="23" t="s">
        <v>26</v>
      </c>
      <c r="C44" s="22"/>
      <c r="D44" s="24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2"/>
      <c r="P44" s="22"/>
      <c r="Q44" s="22"/>
      <c r="R44" s="22"/>
      <c r="S44" s="26"/>
      <c r="T44" s="26"/>
    </row>
    <row r="45" spans="2:35" x14ac:dyDescent="0.25">
      <c r="B45" s="23" t="s">
        <v>27</v>
      </c>
      <c r="C45" s="22"/>
      <c r="D45" s="24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2"/>
      <c r="P45" s="22"/>
      <c r="Q45" s="22"/>
      <c r="R45" s="22"/>
      <c r="S45" s="26"/>
      <c r="T45" s="26"/>
    </row>
    <row r="46" spans="2:35" ht="13.5" customHeight="1" x14ac:dyDescent="0.25">
      <c r="B46" s="23" t="s">
        <v>34</v>
      </c>
      <c r="C46" s="22"/>
      <c r="D46" s="24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8"/>
      <c r="P46" s="28"/>
      <c r="Q46" s="28"/>
      <c r="R46" s="28"/>
      <c r="S46" s="22"/>
      <c r="T46" s="22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spans="2:35" s="1" customFormat="1" x14ac:dyDescent="0.25">
      <c r="B47" s="23" t="s">
        <v>45</v>
      </c>
      <c r="C47" s="21"/>
      <c r="D47" s="29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28"/>
      <c r="P47" s="28"/>
      <c r="Q47" s="28"/>
      <c r="R47" s="28"/>
      <c r="S47" s="22"/>
      <c r="T47" s="22"/>
    </row>
    <row r="48" spans="2:35" s="1" customFormat="1" x14ac:dyDescent="0.25">
      <c r="B48" s="23" t="s">
        <v>40</v>
      </c>
      <c r="C48" s="21"/>
      <c r="D48" s="29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28"/>
      <c r="P48" s="28"/>
      <c r="Q48" s="28"/>
      <c r="R48" s="28"/>
      <c r="S48" s="22"/>
      <c r="T48" s="22"/>
    </row>
    <row r="49" spans="2:20" s="1" customFormat="1" x14ac:dyDescent="0.25">
      <c r="B49" s="23"/>
      <c r="C49" s="21"/>
      <c r="D49" s="29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28"/>
      <c r="P49" s="28"/>
      <c r="Q49" s="28"/>
      <c r="R49" s="28"/>
      <c r="S49" s="22"/>
      <c r="T49" s="22"/>
    </row>
    <row r="50" spans="2:20" s="1" customFormat="1" ht="15.75" customHeight="1" x14ac:dyDescent="0.3">
      <c r="B50" s="64" t="s">
        <v>31</v>
      </c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31"/>
      <c r="P50" s="31"/>
      <c r="Q50" s="31"/>
      <c r="R50" s="31"/>
      <c r="S50" s="22"/>
      <c r="T50" s="22"/>
    </row>
    <row r="51" spans="2:20" s="1" customFormat="1" ht="15.75" customHeight="1" x14ac:dyDescent="0.3"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" t="s">
        <v>3</v>
      </c>
      <c r="Q51" s="32"/>
      <c r="R51" s="32"/>
    </row>
    <row r="52" spans="2:20" s="1" customFormat="1" ht="15.75" customHeight="1" x14ac:dyDescent="0.3">
      <c r="B52" s="33"/>
      <c r="C52" s="34" t="s">
        <v>28</v>
      </c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6"/>
      <c r="Q52" s="32"/>
      <c r="R52" s="32"/>
    </row>
    <row r="53" spans="2:20" ht="32.25" customHeight="1" x14ac:dyDescent="0.25">
      <c r="B53" s="54" t="s">
        <v>4</v>
      </c>
      <c r="C53" s="56" t="s">
        <v>10</v>
      </c>
      <c r="D53" s="56"/>
      <c r="E53" s="57"/>
      <c r="F53" s="50" t="s">
        <v>11</v>
      </c>
      <c r="G53" s="50"/>
      <c r="H53" s="50"/>
      <c r="I53" s="58" t="s">
        <v>44</v>
      </c>
      <c r="J53" s="50" t="s">
        <v>12</v>
      </c>
      <c r="K53" s="50"/>
      <c r="L53" s="50"/>
      <c r="M53" s="50"/>
      <c r="N53" s="50"/>
      <c r="O53" s="50"/>
      <c r="P53" s="74" t="s">
        <v>13</v>
      </c>
      <c r="Q53" s="68"/>
      <c r="R53" s="68"/>
    </row>
    <row r="54" spans="2:20" ht="69.75" customHeight="1" x14ac:dyDescent="0.25">
      <c r="B54" s="55"/>
      <c r="C54" s="46" t="s">
        <v>14</v>
      </c>
      <c r="D54" s="47" t="s">
        <v>15</v>
      </c>
      <c r="E54" s="48" t="s">
        <v>0</v>
      </c>
      <c r="F54" s="46" t="s">
        <v>16</v>
      </c>
      <c r="G54" s="47" t="s">
        <v>17</v>
      </c>
      <c r="H54" s="49" t="s">
        <v>0</v>
      </c>
      <c r="I54" s="59"/>
      <c r="J54" s="46" t="s">
        <v>18</v>
      </c>
      <c r="K54" s="47" t="s">
        <v>19</v>
      </c>
      <c r="L54" s="47" t="s">
        <v>20</v>
      </c>
      <c r="M54" s="4" t="s">
        <v>36</v>
      </c>
      <c r="N54" s="47" t="s">
        <v>1</v>
      </c>
      <c r="O54" s="49" t="s">
        <v>0</v>
      </c>
      <c r="P54" s="75"/>
      <c r="Q54" s="68"/>
      <c r="R54" s="68"/>
    </row>
    <row r="55" spans="2:20" x14ac:dyDescent="0.25">
      <c r="B55" s="5">
        <v>1990</v>
      </c>
      <c r="C55" s="6">
        <v>15</v>
      </c>
      <c r="D55" s="6">
        <v>592</v>
      </c>
      <c r="E55" s="7">
        <v>607</v>
      </c>
      <c r="F55" s="12">
        <v>22869</v>
      </c>
      <c r="G55" s="37">
        <v>1031.5</v>
      </c>
      <c r="H55" s="6">
        <v>23900.5</v>
      </c>
      <c r="I55" s="6">
        <v>0</v>
      </c>
      <c r="J55" s="6">
        <v>3593.3</v>
      </c>
      <c r="K55" s="6">
        <v>220.7</v>
      </c>
      <c r="L55" s="6">
        <v>7457.5</v>
      </c>
      <c r="M55" s="6">
        <v>11720.9</v>
      </c>
      <c r="N55" s="6">
        <v>670.4</v>
      </c>
      <c r="O55" s="6">
        <v>23662.9</v>
      </c>
      <c r="P55" s="8">
        <v>29290.5</v>
      </c>
      <c r="Q55" s="38"/>
      <c r="R55" s="39"/>
    </row>
    <row r="56" spans="2:20" x14ac:dyDescent="0.25">
      <c r="B56" s="5">
        <v>1991</v>
      </c>
      <c r="C56" s="6">
        <v>15</v>
      </c>
      <c r="D56" s="6">
        <v>842</v>
      </c>
      <c r="E56" s="7">
        <v>857</v>
      </c>
      <c r="F56" s="12">
        <v>26411.200000000001</v>
      </c>
      <c r="G56" s="37">
        <v>1111.4000000000001</v>
      </c>
      <c r="H56" s="6">
        <v>27522.6</v>
      </c>
      <c r="I56" s="6">
        <v>0</v>
      </c>
      <c r="J56" s="6">
        <v>9017</v>
      </c>
      <c r="K56" s="6">
        <v>107.1</v>
      </c>
      <c r="L56" s="6">
        <v>12426.2</v>
      </c>
      <c r="M56" s="6">
        <v>15467.8</v>
      </c>
      <c r="N56" s="6">
        <v>704.4</v>
      </c>
      <c r="O56" s="6">
        <v>37722.400000000001</v>
      </c>
      <c r="P56" s="8">
        <v>29733</v>
      </c>
      <c r="Q56" s="38"/>
      <c r="R56" s="39"/>
    </row>
    <row r="57" spans="2:20" x14ac:dyDescent="0.25">
      <c r="B57" s="5">
        <v>1992</v>
      </c>
      <c r="C57" s="6">
        <v>15</v>
      </c>
      <c r="D57" s="6">
        <v>985</v>
      </c>
      <c r="E57" s="7">
        <v>1000</v>
      </c>
      <c r="F57" s="12">
        <v>29270.400000000001</v>
      </c>
      <c r="G57" s="37">
        <v>1225.9000000000001</v>
      </c>
      <c r="H57" s="6">
        <v>30496.3</v>
      </c>
      <c r="I57" s="6">
        <v>0</v>
      </c>
      <c r="J57" s="6">
        <v>2654.6</v>
      </c>
      <c r="K57" s="6">
        <v>35.9</v>
      </c>
      <c r="L57" s="6">
        <v>14325.7</v>
      </c>
      <c r="M57" s="6">
        <v>19338.8</v>
      </c>
      <c r="N57" s="6">
        <v>921.7</v>
      </c>
      <c r="O57" s="6">
        <v>37276.699999999997</v>
      </c>
      <c r="P57" s="8">
        <v>32481.1</v>
      </c>
      <c r="Q57" s="38"/>
      <c r="R57" s="39"/>
    </row>
    <row r="58" spans="2:20" x14ac:dyDescent="0.25">
      <c r="B58" s="5">
        <v>1993</v>
      </c>
      <c r="C58" s="6">
        <v>15</v>
      </c>
      <c r="D58" s="6">
        <v>985</v>
      </c>
      <c r="E58" s="7">
        <v>1000</v>
      </c>
      <c r="F58" s="12">
        <v>34579.4</v>
      </c>
      <c r="G58" s="37">
        <v>1369.9</v>
      </c>
      <c r="H58" s="6">
        <v>35949.300000000003</v>
      </c>
      <c r="I58" s="6">
        <v>2155</v>
      </c>
      <c r="J58" s="6">
        <v>1800.6</v>
      </c>
      <c r="K58" s="6">
        <v>52.5</v>
      </c>
      <c r="L58" s="6">
        <v>20466.2</v>
      </c>
      <c r="M58" s="6">
        <v>30968.9</v>
      </c>
      <c r="N58" s="6">
        <v>850.9</v>
      </c>
      <c r="O58" s="6">
        <v>54139.1</v>
      </c>
      <c r="P58" s="8">
        <v>40391</v>
      </c>
      <c r="Q58" s="38"/>
      <c r="R58" s="39"/>
    </row>
    <row r="59" spans="2:20" x14ac:dyDescent="0.25">
      <c r="B59" s="5">
        <v>1994</v>
      </c>
      <c r="C59" s="6">
        <v>15</v>
      </c>
      <c r="D59" s="6">
        <v>985</v>
      </c>
      <c r="E59" s="7">
        <v>1000</v>
      </c>
      <c r="F59" s="12">
        <v>41496.1</v>
      </c>
      <c r="G59" s="37">
        <v>1585</v>
      </c>
      <c r="H59" s="6">
        <v>43081.1</v>
      </c>
      <c r="I59" s="6">
        <v>3740</v>
      </c>
      <c r="J59" s="6">
        <v>2812.3</v>
      </c>
      <c r="K59" s="6">
        <v>141.6</v>
      </c>
      <c r="L59" s="6">
        <v>24832.1</v>
      </c>
      <c r="M59" s="6">
        <v>35658.400000000001</v>
      </c>
      <c r="N59" s="6">
        <v>806.6</v>
      </c>
      <c r="O59" s="6">
        <v>64251</v>
      </c>
      <c r="P59" s="8">
        <v>43885.4</v>
      </c>
      <c r="Q59" s="38"/>
      <c r="R59" s="39"/>
    </row>
    <row r="60" spans="2:20" x14ac:dyDescent="0.25">
      <c r="B60" s="5">
        <v>1995</v>
      </c>
      <c r="C60" s="6">
        <v>15</v>
      </c>
      <c r="D60" s="6">
        <v>985</v>
      </c>
      <c r="E60" s="7">
        <v>1000</v>
      </c>
      <c r="F60" s="12">
        <v>44886.1</v>
      </c>
      <c r="G60" s="37">
        <v>1798.4</v>
      </c>
      <c r="H60" s="6">
        <v>46684.5</v>
      </c>
      <c r="I60" s="6">
        <v>0</v>
      </c>
      <c r="J60" s="6">
        <v>3039.4</v>
      </c>
      <c r="K60" s="6">
        <v>48.9</v>
      </c>
      <c r="L60" s="6">
        <v>31852.7</v>
      </c>
      <c r="M60" s="6">
        <v>40747.699999999997</v>
      </c>
      <c r="N60" s="6">
        <v>1636.2</v>
      </c>
      <c r="O60" s="6">
        <v>77324.899999999994</v>
      </c>
      <c r="P60" s="8">
        <v>48496.1</v>
      </c>
      <c r="Q60" s="38"/>
      <c r="R60" s="39"/>
    </row>
    <row r="61" spans="2:20" x14ac:dyDescent="0.25">
      <c r="B61" s="5">
        <v>1996</v>
      </c>
      <c r="C61" s="6">
        <v>15</v>
      </c>
      <c r="D61" s="6">
        <v>985</v>
      </c>
      <c r="E61" s="7">
        <v>1000</v>
      </c>
      <c r="F61" s="12">
        <v>47566.9</v>
      </c>
      <c r="G61" s="37">
        <v>1913.1</v>
      </c>
      <c r="H61" s="6">
        <v>49480</v>
      </c>
      <c r="I61" s="6">
        <v>0</v>
      </c>
      <c r="J61" s="6">
        <v>3509.5</v>
      </c>
      <c r="K61" s="6">
        <v>121.7</v>
      </c>
      <c r="L61" s="6">
        <v>35907</v>
      </c>
      <c r="M61" s="6">
        <v>39180.5</v>
      </c>
      <c r="N61" s="6">
        <v>673.7</v>
      </c>
      <c r="O61" s="6">
        <v>79392.399999999994</v>
      </c>
      <c r="P61" s="8">
        <v>51691.3</v>
      </c>
      <c r="Q61" s="38"/>
      <c r="R61" s="39"/>
    </row>
    <row r="62" spans="2:20" x14ac:dyDescent="0.25">
      <c r="B62" s="5">
        <v>1997</v>
      </c>
      <c r="C62" s="6">
        <v>15</v>
      </c>
      <c r="D62" s="6">
        <v>985</v>
      </c>
      <c r="E62" s="7">
        <v>1000</v>
      </c>
      <c r="F62" s="12">
        <v>51071.6</v>
      </c>
      <c r="G62" s="37">
        <v>2063.1</v>
      </c>
      <c r="H62" s="6">
        <v>53134.7</v>
      </c>
      <c r="I62" s="6">
        <v>10</v>
      </c>
      <c r="J62" s="6">
        <v>6475.6</v>
      </c>
      <c r="K62" s="6">
        <v>63.7</v>
      </c>
      <c r="L62" s="6">
        <v>30537.1</v>
      </c>
      <c r="M62" s="6">
        <v>38251.5</v>
      </c>
      <c r="N62" s="6">
        <v>788.2</v>
      </c>
      <c r="O62" s="6">
        <v>76116.100000000006</v>
      </c>
      <c r="P62" s="8">
        <v>53634.6</v>
      </c>
      <c r="Q62" s="38"/>
      <c r="R62" s="39"/>
    </row>
    <row r="63" spans="2:20" x14ac:dyDescent="0.25">
      <c r="B63" s="5">
        <v>1998</v>
      </c>
      <c r="C63" s="6">
        <v>15</v>
      </c>
      <c r="D63" s="6">
        <v>985</v>
      </c>
      <c r="E63" s="7">
        <v>1000</v>
      </c>
      <c r="F63" s="12">
        <v>57770.9</v>
      </c>
      <c r="G63" s="37">
        <v>2315.9</v>
      </c>
      <c r="H63" s="6">
        <v>60086.8</v>
      </c>
      <c r="I63" s="6">
        <v>0</v>
      </c>
      <c r="J63" s="6">
        <v>3108.5</v>
      </c>
      <c r="K63" s="6">
        <v>31.2</v>
      </c>
      <c r="L63" s="6">
        <v>32747.9</v>
      </c>
      <c r="M63" s="6">
        <v>35924.800000000003</v>
      </c>
      <c r="N63" s="6">
        <v>603.6</v>
      </c>
      <c r="O63" s="6">
        <v>72416</v>
      </c>
      <c r="P63" s="8">
        <v>55170.3</v>
      </c>
      <c r="Q63" s="38"/>
      <c r="R63" s="39"/>
    </row>
    <row r="64" spans="2:20" x14ac:dyDescent="0.25">
      <c r="B64" s="5">
        <v>1999</v>
      </c>
      <c r="C64" s="6">
        <v>15</v>
      </c>
      <c r="D64" s="6">
        <v>985</v>
      </c>
      <c r="E64" s="7">
        <v>1000</v>
      </c>
      <c r="F64" s="12">
        <v>67642</v>
      </c>
      <c r="G64" s="37" t="s">
        <v>21</v>
      </c>
      <c r="H64" s="6">
        <v>70209.8</v>
      </c>
      <c r="I64" s="6">
        <v>0</v>
      </c>
      <c r="J64" s="6">
        <v>3462.9</v>
      </c>
      <c r="K64" s="6">
        <v>14.7</v>
      </c>
      <c r="L64" s="6">
        <v>30219.7</v>
      </c>
      <c r="M64" s="6">
        <v>37153.9</v>
      </c>
      <c r="N64" s="6">
        <v>504</v>
      </c>
      <c r="O64" s="6">
        <v>70355.199999999997</v>
      </c>
      <c r="P64" s="8">
        <v>59021.1</v>
      </c>
      <c r="Q64" s="38"/>
      <c r="R64" s="39"/>
    </row>
    <row r="65" spans="2:18" x14ac:dyDescent="0.25">
      <c r="B65" s="5">
        <v>2000</v>
      </c>
      <c r="C65" s="6">
        <v>15</v>
      </c>
      <c r="D65" s="6">
        <v>985</v>
      </c>
      <c r="E65" s="7">
        <v>1000</v>
      </c>
      <c r="F65" s="12">
        <v>70427.899999999994</v>
      </c>
      <c r="G65" s="37">
        <v>2888</v>
      </c>
      <c r="H65" s="6">
        <v>73315.899999999994</v>
      </c>
      <c r="I65" s="6">
        <v>0</v>
      </c>
      <c r="J65" s="6">
        <v>3152.1</v>
      </c>
      <c r="K65" s="6">
        <v>42.4</v>
      </c>
      <c r="L65" s="6">
        <v>31804.5</v>
      </c>
      <c r="M65" s="6">
        <v>34576.699999999997</v>
      </c>
      <c r="N65" s="6">
        <v>517.9</v>
      </c>
      <c r="O65" s="6">
        <v>70093.600000000006</v>
      </c>
      <c r="P65" s="8">
        <v>72781.3</v>
      </c>
      <c r="Q65" s="38"/>
      <c r="R65" s="39"/>
    </row>
    <row r="66" spans="2:18" x14ac:dyDescent="0.25">
      <c r="B66" s="5">
        <v>2001</v>
      </c>
      <c r="C66" s="6">
        <v>15</v>
      </c>
      <c r="D66" s="6">
        <v>985</v>
      </c>
      <c r="E66" s="7">
        <v>1000</v>
      </c>
      <c r="F66" s="12">
        <v>73465.100000000006</v>
      </c>
      <c r="G66" s="37">
        <v>3096.1</v>
      </c>
      <c r="H66" s="6">
        <v>76561.2</v>
      </c>
      <c r="I66" s="6">
        <v>0</v>
      </c>
      <c r="J66" s="6">
        <v>4301</v>
      </c>
      <c r="K66" s="6">
        <v>9.3000000000000007</v>
      </c>
      <c r="L66" s="6">
        <v>35951.9</v>
      </c>
      <c r="M66" s="6">
        <v>47516.3</v>
      </c>
      <c r="N66" s="6">
        <v>2976.2</v>
      </c>
      <c r="O66" s="6">
        <v>90754.7</v>
      </c>
      <c r="P66" s="8">
        <v>79195.899999999994</v>
      </c>
      <c r="Q66" s="38"/>
      <c r="R66" s="39"/>
    </row>
    <row r="67" spans="2:18" x14ac:dyDescent="0.25">
      <c r="B67" s="5">
        <v>2002</v>
      </c>
      <c r="C67" s="6">
        <v>15</v>
      </c>
      <c r="D67" s="6">
        <v>985</v>
      </c>
      <c r="E67" s="7">
        <v>1000</v>
      </c>
      <c r="F67" s="12">
        <v>85024.4</v>
      </c>
      <c r="G67" s="37">
        <v>3283.4</v>
      </c>
      <c r="H67" s="6">
        <v>88307.8</v>
      </c>
      <c r="I67" s="6">
        <v>0</v>
      </c>
      <c r="J67" s="6">
        <v>200.7</v>
      </c>
      <c r="K67" s="6">
        <v>16.8</v>
      </c>
      <c r="L67" s="6">
        <v>38085.699999999997</v>
      </c>
      <c r="M67" s="6">
        <v>91211</v>
      </c>
      <c r="N67" s="6">
        <v>744.9</v>
      </c>
      <c r="O67" s="6">
        <v>130259</v>
      </c>
      <c r="P67" s="8">
        <v>84585</v>
      </c>
      <c r="Q67" s="40"/>
      <c r="R67" s="39"/>
    </row>
    <row r="68" spans="2:18" x14ac:dyDescent="0.25">
      <c r="B68" s="41">
        <v>2003</v>
      </c>
      <c r="C68" s="6">
        <v>15</v>
      </c>
      <c r="D68" s="6">
        <v>985</v>
      </c>
      <c r="E68" s="7">
        <v>1000</v>
      </c>
      <c r="F68" s="12">
        <v>95282</v>
      </c>
      <c r="G68" s="37">
        <v>3503</v>
      </c>
      <c r="H68" s="6">
        <v>98785</v>
      </c>
      <c r="I68" s="6">
        <v>0</v>
      </c>
      <c r="J68" s="6">
        <v>568.9</v>
      </c>
      <c r="K68" s="6">
        <v>19.8</v>
      </c>
      <c r="L68" s="6">
        <v>42641.599999999999</v>
      </c>
      <c r="M68" s="6">
        <v>113849.4</v>
      </c>
      <c r="N68" s="6">
        <v>758</v>
      </c>
      <c r="O68" s="6">
        <v>157837.70000000001</v>
      </c>
      <c r="P68" s="8">
        <v>96959.8</v>
      </c>
      <c r="Q68" s="40"/>
      <c r="R68" s="42"/>
    </row>
    <row r="69" spans="2:18" x14ac:dyDescent="0.25">
      <c r="B69" s="41">
        <v>2004</v>
      </c>
      <c r="C69" s="6">
        <v>15</v>
      </c>
      <c r="D69" s="6">
        <v>985</v>
      </c>
      <c r="E69" s="7">
        <f>C69+D69</f>
        <v>1000</v>
      </c>
      <c r="F69" s="12">
        <v>112173.7</v>
      </c>
      <c r="G69" s="37">
        <v>3735.3</v>
      </c>
      <c r="H69" s="6">
        <f>F69+G69</f>
        <v>115909</v>
      </c>
      <c r="I69" s="6">
        <v>0</v>
      </c>
      <c r="J69" s="6">
        <v>522.70000000000005</v>
      </c>
      <c r="K69" s="6">
        <v>7.3</v>
      </c>
      <c r="L69" s="43">
        <v>55051.1</v>
      </c>
      <c r="M69" s="6">
        <f>144431.3-11512.6</f>
        <v>132918.69999999998</v>
      </c>
      <c r="N69" s="6">
        <v>458.5</v>
      </c>
      <c r="O69" s="6">
        <f>J69+K69+L69+M69+N69</f>
        <v>188958.3</v>
      </c>
      <c r="P69" s="8">
        <v>108145.2</v>
      </c>
      <c r="Q69" s="40"/>
      <c r="R69" s="42"/>
    </row>
    <row r="70" spans="2:18" x14ac:dyDescent="0.25">
      <c r="B70" s="41">
        <v>2005</v>
      </c>
      <c r="C70" s="6">
        <v>15</v>
      </c>
      <c r="D70" s="6">
        <v>985</v>
      </c>
      <c r="E70" s="7">
        <v>1000</v>
      </c>
      <c r="F70" s="12">
        <v>128492</v>
      </c>
      <c r="G70" s="37">
        <v>3944.4</v>
      </c>
      <c r="H70" s="6">
        <v>132436.4</v>
      </c>
      <c r="I70" s="6">
        <v>0</v>
      </c>
      <c r="J70" s="6">
        <v>919.5</v>
      </c>
      <c r="K70" s="6">
        <v>12.02</v>
      </c>
      <c r="L70" s="43">
        <v>65483.5</v>
      </c>
      <c r="M70" s="6">
        <v>137534.9</v>
      </c>
      <c r="N70" s="6">
        <v>199.3</v>
      </c>
      <c r="O70" s="6">
        <v>204149.22</v>
      </c>
      <c r="P70" s="8">
        <v>103011.28</v>
      </c>
      <c r="Q70" s="40"/>
      <c r="R70" s="42"/>
    </row>
    <row r="71" spans="2:18" x14ac:dyDescent="0.25">
      <c r="B71" s="41">
        <v>2006</v>
      </c>
      <c r="C71" s="6">
        <v>15</v>
      </c>
      <c r="D71" s="6">
        <v>985</v>
      </c>
      <c r="E71" s="7">
        <v>1000</v>
      </c>
      <c r="F71" s="12">
        <v>152919</v>
      </c>
      <c r="G71" s="37">
        <v>4320</v>
      </c>
      <c r="H71" s="6">
        <v>157239</v>
      </c>
      <c r="I71" s="6">
        <v>0</v>
      </c>
      <c r="J71" s="6">
        <v>1348</v>
      </c>
      <c r="K71" s="6">
        <v>8.3000000000000007</v>
      </c>
      <c r="L71" s="43">
        <v>82615.38</v>
      </c>
      <c r="M71" s="6">
        <v>130706.18</v>
      </c>
      <c r="N71" s="6">
        <v>6.6</v>
      </c>
      <c r="O71" s="6">
        <v>214684.46</v>
      </c>
      <c r="P71" s="8">
        <v>119926.84</v>
      </c>
      <c r="Q71" s="40"/>
      <c r="R71" s="42"/>
    </row>
    <row r="72" spans="2:18" s="1" customFormat="1" x14ac:dyDescent="0.25">
      <c r="B72" s="5">
        <v>2007</v>
      </c>
      <c r="C72" s="6">
        <v>15</v>
      </c>
      <c r="D72" s="6">
        <v>985</v>
      </c>
      <c r="E72" s="7">
        <v>1000</v>
      </c>
      <c r="F72" s="12">
        <v>168781.7</v>
      </c>
      <c r="G72" s="37">
        <v>4582</v>
      </c>
      <c r="H72" s="6">
        <v>173363.7</v>
      </c>
      <c r="I72" s="6">
        <v>0</v>
      </c>
      <c r="J72" s="6">
        <v>1413.4</v>
      </c>
      <c r="K72" s="6">
        <v>2.7</v>
      </c>
      <c r="L72" s="6">
        <v>91053</v>
      </c>
      <c r="M72" s="6">
        <v>147407.20000000001</v>
      </c>
      <c r="N72" s="6">
        <v>2.2999999999999998</v>
      </c>
      <c r="O72" s="6">
        <v>239878.6</v>
      </c>
      <c r="P72" s="8">
        <v>147693.1</v>
      </c>
      <c r="Q72" s="40"/>
      <c r="R72" s="38"/>
    </row>
    <row r="73" spans="2:18" s="1" customFormat="1" x14ac:dyDescent="0.25">
      <c r="B73" s="10">
        <v>2008</v>
      </c>
      <c r="C73" s="14">
        <v>25000</v>
      </c>
      <c r="D73" s="11">
        <v>0</v>
      </c>
      <c r="E73" s="11">
        <v>25000</v>
      </c>
      <c r="F73" s="12">
        <v>181307.1</v>
      </c>
      <c r="G73" s="13">
        <v>4791.8</v>
      </c>
      <c r="H73" s="14">
        <v>186098.9</v>
      </c>
      <c r="I73" s="12">
        <v>0</v>
      </c>
      <c r="J73" s="6">
        <v>1230.5</v>
      </c>
      <c r="K73" s="14">
        <v>15.1</v>
      </c>
      <c r="L73" s="12">
        <v>82311.199999999997</v>
      </c>
      <c r="M73" s="14">
        <v>177294.6</v>
      </c>
      <c r="N73" s="12">
        <v>7.1</v>
      </c>
      <c r="O73" s="14">
        <v>260858.5</v>
      </c>
      <c r="P73" s="12">
        <v>126412.6</v>
      </c>
      <c r="Q73" s="40"/>
      <c r="R73" s="38"/>
    </row>
    <row r="74" spans="2:18" s="1" customFormat="1" x14ac:dyDescent="0.25">
      <c r="B74" s="10">
        <v>2009</v>
      </c>
      <c r="C74" s="14">
        <v>25000</v>
      </c>
      <c r="D74" s="11">
        <v>0</v>
      </c>
      <c r="E74" s="11">
        <v>25000</v>
      </c>
      <c r="F74" s="12">
        <v>212172.65765800001</v>
      </c>
      <c r="G74" s="13">
        <v>5257.175886</v>
      </c>
      <c r="H74" s="14">
        <v>217429.83354400002</v>
      </c>
      <c r="I74" s="12">
        <v>78022.645430000004</v>
      </c>
      <c r="J74" s="6">
        <v>2326</v>
      </c>
      <c r="K74" s="14">
        <v>22</v>
      </c>
      <c r="L74" s="12">
        <v>86086</v>
      </c>
      <c r="M74" s="14">
        <v>273481</v>
      </c>
      <c r="N74" s="12">
        <v>2.8341620000000001</v>
      </c>
      <c r="O74" s="14">
        <v>361917.83416199998</v>
      </c>
      <c r="P74" s="12">
        <v>139502.44797400001</v>
      </c>
      <c r="Q74" s="40"/>
      <c r="R74" s="38"/>
    </row>
    <row r="75" spans="2:18" s="1" customFormat="1" x14ac:dyDescent="0.25">
      <c r="B75" s="10">
        <v>2010</v>
      </c>
      <c r="C75" s="14">
        <v>25000</v>
      </c>
      <c r="D75" s="11">
        <v>0</v>
      </c>
      <c r="E75" s="11">
        <v>25000</v>
      </c>
      <c r="F75" s="12">
        <v>249976.79589099999</v>
      </c>
      <c r="G75" s="13">
        <v>5675.4209170000004</v>
      </c>
      <c r="H75" s="14">
        <v>255652.216808</v>
      </c>
      <c r="I75" s="12">
        <v>95054.890849000003</v>
      </c>
      <c r="J75" s="6">
        <v>3083</v>
      </c>
      <c r="K75" s="14">
        <v>6</v>
      </c>
      <c r="L75" s="12">
        <v>104853</v>
      </c>
      <c r="M75" s="14">
        <v>357069</v>
      </c>
      <c r="N75" s="12">
        <v>5.6954250000000002</v>
      </c>
      <c r="O75" s="14">
        <v>465016.69542499998</v>
      </c>
      <c r="P75" s="12">
        <v>144682.74062199995</v>
      </c>
      <c r="Q75" s="40"/>
      <c r="R75" s="38"/>
    </row>
    <row r="76" spans="2:18" s="1" customFormat="1" x14ac:dyDescent="0.25">
      <c r="B76" s="10">
        <v>2011</v>
      </c>
      <c r="C76" s="14">
        <v>25000</v>
      </c>
      <c r="D76" s="11">
        <v>0</v>
      </c>
      <c r="E76" s="11">
        <v>25000</v>
      </c>
      <c r="F76" s="12">
        <v>287080.49608700001</v>
      </c>
      <c r="G76" s="13">
        <v>6152.8644180000001</v>
      </c>
      <c r="H76" s="14">
        <v>293233.36050499999</v>
      </c>
      <c r="I76" s="12">
        <v>0</v>
      </c>
      <c r="J76" s="6">
        <v>1797</v>
      </c>
      <c r="K76" s="14">
        <v>2</v>
      </c>
      <c r="L76" s="12">
        <v>146269.18510100001</v>
      </c>
      <c r="M76" s="14">
        <v>498543</v>
      </c>
      <c r="N76" s="12">
        <v>4.3831030000000002</v>
      </c>
      <c r="O76" s="14">
        <v>646615.56820400001</v>
      </c>
      <c r="P76" s="12">
        <v>176868.27142100001</v>
      </c>
      <c r="Q76" s="40"/>
      <c r="R76" s="38"/>
    </row>
    <row r="77" spans="2:18" s="1" customFormat="1" x14ac:dyDescent="0.25">
      <c r="B77" s="10">
        <v>2012</v>
      </c>
      <c r="C77" s="14">
        <v>35000</v>
      </c>
      <c r="D77" s="11">
        <v>0</v>
      </c>
      <c r="E77" s="11">
        <v>35000</v>
      </c>
      <c r="F77" s="12">
        <v>311151.60738469998</v>
      </c>
      <c r="G77" s="13">
        <v>6908.5341129999997</v>
      </c>
      <c r="H77" s="14">
        <v>318060.14149769995</v>
      </c>
      <c r="I77" s="12">
        <v>0</v>
      </c>
      <c r="J77" s="6">
        <v>686</v>
      </c>
      <c r="K77" s="14">
        <v>14</v>
      </c>
      <c r="L77" s="12">
        <v>166288.377889</v>
      </c>
      <c r="M77" s="14">
        <v>569454</v>
      </c>
      <c r="N77" s="12">
        <v>4.2530429999999999</v>
      </c>
      <c r="O77" s="14">
        <v>736446.630932</v>
      </c>
      <c r="P77" s="12">
        <v>194941.13813029998</v>
      </c>
      <c r="Q77" s="40"/>
      <c r="R77" s="38"/>
    </row>
    <row r="78" spans="2:18" s="1" customFormat="1" x14ac:dyDescent="0.25">
      <c r="B78" s="10">
        <v>2013</v>
      </c>
      <c r="C78" s="14">
        <v>35000</v>
      </c>
      <c r="D78" s="11">
        <v>0</v>
      </c>
      <c r="E78" s="11">
        <v>35000</v>
      </c>
      <c r="F78" s="12">
        <v>332382.00575170002</v>
      </c>
      <c r="G78" s="13">
        <v>7388.9747187700004</v>
      </c>
      <c r="H78" s="14">
        <v>339770.98047047004</v>
      </c>
      <c r="I78" s="12">
        <v>0</v>
      </c>
      <c r="J78" s="6">
        <v>411.491083</v>
      </c>
      <c r="K78" s="14">
        <v>4.7393000000000001</v>
      </c>
      <c r="L78" s="12">
        <v>148809.89315799999</v>
      </c>
      <c r="M78" s="14">
        <v>529238.28908129968</v>
      </c>
      <c r="N78" s="12">
        <v>4.9749249999999998</v>
      </c>
      <c r="O78" s="14">
        <v>678469.38754729962</v>
      </c>
      <c r="P78" s="12">
        <v>192767.1584992304</v>
      </c>
      <c r="Q78" s="40"/>
      <c r="R78" s="38"/>
    </row>
    <row r="79" spans="2:18" s="1" customFormat="1" x14ac:dyDescent="0.25">
      <c r="B79" s="10">
        <v>2014</v>
      </c>
      <c r="C79" s="14">
        <v>50000</v>
      </c>
      <c r="D79" s="11">
        <v>0</v>
      </c>
      <c r="E79" s="11">
        <v>50000</v>
      </c>
      <c r="F79" s="12">
        <v>408773.13612919999</v>
      </c>
      <c r="G79" s="13">
        <v>8122.2256263500003</v>
      </c>
      <c r="H79" s="14">
        <v>416895.36175554997</v>
      </c>
      <c r="I79" s="12">
        <v>0</v>
      </c>
      <c r="J79" s="6">
        <v>304.64833099999998</v>
      </c>
      <c r="K79" s="14">
        <v>7.3019999999999996</v>
      </c>
      <c r="L79" s="12">
        <v>161009.32317399999</v>
      </c>
      <c r="M79" s="14">
        <v>441987.39576801006</v>
      </c>
      <c r="N79" s="12">
        <v>5.3501289999999999</v>
      </c>
      <c r="O79" s="14">
        <v>603314.01940201002</v>
      </c>
      <c r="P79" s="12">
        <v>394085.88681831001</v>
      </c>
      <c r="Q79" s="40"/>
      <c r="R79" s="38"/>
    </row>
    <row r="80" spans="2:18" s="1" customFormat="1" x14ac:dyDescent="0.25">
      <c r="B80" s="10">
        <v>2015</v>
      </c>
      <c r="C80" s="14">
        <v>50000</v>
      </c>
      <c r="D80" s="11">
        <v>0</v>
      </c>
      <c r="E80" s="11">
        <v>50000</v>
      </c>
      <c r="F80" s="12">
        <v>481969.41742820002</v>
      </c>
      <c r="G80" s="13">
        <v>9730.5312410299994</v>
      </c>
      <c r="H80" s="14">
        <v>491699.94866923004</v>
      </c>
      <c r="I80" s="12">
        <v>0</v>
      </c>
      <c r="J80" s="6">
        <v>422.99880100000001</v>
      </c>
      <c r="K80" s="14">
        <v>5.143688</v>
      </c>
      <c r="L80" s="12">
        <v>181726.73170100001</v>
      </c>
      <c r="M80" s="14">
        <v>550504.18658139999</v>
      </c>
      <c r="N80" s="12">
        <v>3.0756939999999999</v>
      </c>
      <c r="O80" s="14">
        <v>732662.13646539999</v>
      </c>
      <c r="P80" s="12">
        <v>151896.56246931013</v>
      </c>
      <c r="Q80" s="40"/>
      <c r="R80" s="38"/>
    </row>
    <row r="81" spans="2:32" s="1" customFormat="1" x14ac:dyDescent="0.25">
      <c r="B81" s="10">
        <v>2016</v>
      </c>
      <c r="C81" s="14">
        <v>50000</v>
      </c>
      <c r="D81" s="11">
        <v>0</v>
      </c>
      <c r="E81" s="11">
        <v>50000</v>
      </c>
      <c r="F81" s="12">
        <v>541459.65197820007</v>
      </c>
      <c r="G81" s="13">
        <v>11318.213489579999</v>
      </c>
      <c r="H81" s="14">
        <v>552777.86546778004</v>
      </c>
      <c r="I81" s="12">
        <v>0</v>
      </c>
      <c r="J81" s="6">
        <v>333.30183607999999</v>
      </c>
      <c r="K81" s="14">
        <v>117.58178891999999</v>
      </c>
      <c r="L81" s="12">
        <v>303251.29026600003</v>
      </c>
      <c r="M81" s="14">
        <v>491220.93458258</v>
      </c>
      <c r="N81" s="12">
        <v>3.8669639999999998</v>
      </c>
      <c r="O81" s="14">
        <v>794926.97543758014</v>
      </c>
      <c r="P81" s="12">
        <v>131505.25621097488</v>
      </c>
      <c r="Q81" s="40"/>
      <c r="R81" s="38"/>
    </row>
    <row r="82" spans="2:32" s="1" customFormat="1" x14ac:dyDescent="0.25">
      <c r="B82" s="10">
        <v>2017</v>
      </c>
      <c r="C82" s="14">
        <v>50000</v>
      </c>
      <c r="D82" s="11">
        <v>0</v>
      </c>
      <c r="E82" s="11">
        <v>50000</v>
      </c>
      <c r="F82" s="12">
        <v>585327.57734399999</v>
      </c>
      <c r="G82" s="13">
        <v>12726.323673000001</v>
      </c>
      <c r="H82" s="14">
        <v>598053.90101699997</v>
      </c>
      <c r="I82" s="12">
        <v>0</v>
      </c>
      <c r="J82" s="6">
        <v>297.32572279999999</v>
      </c>
      <c r="K82" s="14">
        <v>27.190651200000001</v>
      </c>
      <c r="L82" s="12">
        <v>341712.19833799999</v>
      </c>
      <c r="M82" s="14">
        <v>482312.41461061366</v>
      </c>
      <c r="N82" s="12">
        <v>4.0223259999999996</v>
      </c>
      <c r="O82" s="14">
        <v>824353.15164861362</v>
      </c>
      <c r="P82" s="12">
        <v>132426.47283270024</v>
      </c>
      <c r="Q82" s="40"/>
      <c r="R82" s="38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</row>
    <row r="83" spans="2:32" s="1" customFormat="1" x14ac:dyDescent="0.25">
      <c r="B83" s="10">
        <v>2018</v>
      </c>
      <c r="C83" s="14">
        <v>50000</v>
      </c>
      <c r="D83" s="11">
        <v>0</v>
      </c>
      <c r="E83" s="11">
        <v>50000</v>
      </c>
      <c r="F83" s="12">
        <v>627120.25335300004</v>
      </c>
      <c r="G83" s="13">
        <v>13822.256442</v>
      </c>
      <c r="H83" s="14">
        <v>640942.50979500008</v>
      </c>
      <c r="I83" s="12">
        <v>0</v>
      </c>
      <c r="J83" s="6">
        <v>301.09859265</v>
      </c>
      <c r="K83" s="14">
        <v>47.61990935</v>
      </c>
      <c r="L83" s="12">
        <v>320106.18291799998</v>
      </c>
      <c r="M83" s="14">
        <v>652079.77248293068</v>
      </c>
      <c r="N83" s="12">
        <v>18.333385</v>
      </c>
      <c r="O83" s="14">
        <v>972553.0072879307</v>
      </c>
      <c r="P83" s="12">
        <v>253943.21714217658</v>
      </c>
      <c r="Q83" s="40"/>
      <c r="R83" s="38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</row>
    <row r="84" spans="2:32" x14ac:dyDescent="0.25">
      <c r="B84" s="10">
        <v>2019</v>
      </c>
      <c r="C84" s="14">
        <v>50000</v>
      </c>
      <c r="D84" s="11">
        <v>0</v>
      </c>
      <c r="E84" s="11">
        <v>50000</v>
      </c>
      <c r="F84" s="12">
        <v>663139.40957919997</v>
      </c>
      <c r="G84" s="13">
        <v>14827.74072677</v>
      </c>
      <c r="H84" s="14">
        <v>677967.15030596999</v>
      </c>
      <c r="I84" s="12">
        <v>0</v>
      </c>
      <c r="J84" s="6">
        <v>443.95033440999998</v>
      </c>
      <c r="K84" s="14">
        <v>55.688539589999998</v>
      </c>
      <c r="L84" s="12">
        <v>254581.619737</v>
      </c>
      <c r="M84" s="14">
        <v>613812.94933543808</v>
      </c>
      <c r="N84" s="12">
        <v>7.5987010000000001</v>
      </c>
      <c r="O84" s="14">
        <v>868901.80664743809</v>
      </c>
      <c r="P84" s="12">
        <v>322548.48216637643</v>
      </c>
      <c r="Q84" s="40"/>
      <c r="R84" s="38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</row>
    <row r="85" spans="2:32" x14ac:dyDescent="0.25">
      <c r="B85" s="10">
        <v>2020</v>
      </c>
      <c r="C85" s="14">
        <v>50000</v>
      </c>
      <c r="D85" s="11">
        <v>0</v>
      </c>
      <c r="E85" s="11">
        <v>50000</v>
      </c>
      <c r="F85" s="12">
        <v>819298.45440519997</v>
      </c>
      <c r="G85" s="13">
        <v>15509.404884959999</v>
      </c>
      <c r="H85" s="14">
        <v>834807.85929016001</v>
      </c>
      <c r="I85" s="12">
        <v>0</v>
      </c>
      <c r="J85" s="6">
        <v>1430.15896206</v>
      </c>
      <c r="K85" s="14">
        <v>30.353017940000001</v>
      </c>
      <c r="L85" s="12">
        <v>129601.52093</v>
      </c>
      <c r="M85" s="14">
        <v>857447.42118261871</v>
      </c>
      <c r="N85" s="12">
        <v>9.1892890000000005</v>
      </c>
      <c r="O85" s="14">
        <v>988518.64338161866</v>
      </c>
      <c r="P85" s="12">
        <v>548270.6645231545</v>
      </c>
      <c r="Q85" s="40"/>
      <c r="R85" s="38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</row>
    <row r="86" spans="2:32" x14ac:dyDescent="0.25">
      <c r="B86" s="10">
        <v>2021</v>
      </c>
      <c r="C86" s="14">
        <v>50000</v>
      </c>
      <c r="D86" s="11">
        <v>0</v>
      </c>
      <c r="E86" s="11">
        <v>50000</v>
      </c>
      <c r="F86" s="12">
        <v>988627.56142019993</v>
      </c>
      <c r="G86" s="13">
        <v>16471.504784549998</v>
      </c>
      <c r="H86" s="14">
        <v>1005099.06620475</v>
      </c>
      <c r="I86" s="12">
        <v>0</v>
      </c>
      <c r="J86" s="6">
        <v>1386.84033838</v>
      </c>
      <c r="K86" s="14">
        <v>5.4606726200000004</v>
      </c>
      <c r="L86" s="12">
        <v>300704.162128</v>
      </c>
      <c r="M86" s="14">
        <v>1132139.2352779103</v>
      </c>
      <c r="N86" s="12">
        <v>8.7005160000000004</v>
      </c>
      <c r="O86" s="14">
        <v>1434244.3989329101</v>
      </c>
      <c r="P86" s="12">
        <v>556934.69249623129</v>
      </c>
      <c r="Q86" s="40"/>
      <c r="R86" s="38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</row>
    <row r="87" spans="2:32" x14ac:dyDescent="0.25">
      <c r="B87" s="15">
        <v>2022</v>
      </c>
      <c r="C87" s="19">
        <v>50000</v>
      </c>
      <c r="D87" s="16">
        <v>0</v>
      </c>
      <c r="E87" s="16">
        <v>50000</v>
      </c>
      <c r="F87" s="17">
        <v>1009093.7249451999</v>
      </c>
      <c r="G87" s="18">
        <v>17473.527571310002</v>
      </c>
      <c r="H87" s="19">
        <v>1026567.25251651</v>
      </c>
      <c r="I87" s="17">
        <v>0</v>
      </c>
      <c r="J87" s="52">
        <v>209.78315934</v>
      </c>
      <c r="K87" s="19">
        <v>11.62803066</v>
      </c>
      <c r="L87" s="17">
        <v>322809.70148390997</v>
      </c>
      <c r="M87" s="19">
        <v>2604974.6989106103</v>
      </c>
      <c r="N87" s="17">
        <v>12.360504000000001</v>
      </c>
      <c r="O87" s="19">
        <v>2928018.1720885201</v>
      </c>
      <c r="P87" s="17">
        <v>505761.67728623981</v>
      </c>
      <c r="Q87" s="40"/>
      <c r="R87" s="38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</row>
    <row r="88" spans="2:32" x14ac:dyDescent="0.25">
      <c r="B88" s="62" t="s">
        <v>35</v>
      </c>
      <c r="C88" s="62"/>
      <c r="D88" s="62"/>
      <c r="E88" s="62"/>
      <c r="F88" s="63"/>
      <c r="G88" s="63"/>
      <c r="H88" s="62"/>
      <c r="I88" s="62"/>
      <c r="J88" s="62"/>
      <c r="K88" s="62"/>
      <c r="L88" s="44"/>
      <c r="M88" s="44"/>
      <c r="N88" s="60" t="s">
        <v>22</v>
      </c>
      <c r="O88" s="61"/>
      <c r="P88" s="60"/>
      <c r="Q88" s="44"/>
      <c r="R88" s="44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</row>
    <row r="89" spans="2:32" x14ac:dyDescent="0.25"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</row>
    <row r="90" spans="2:32" ht="13.5" customHeight="1" x14ac:dyDescent="0.3"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</row>
    <row r="91" spans="2:32" ht="13.5" customHeight="1" x14ac:dyDescent="0.3"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</row>
    <row r="92" spans="2:32" ht="13.5" customHeight="1" x14ac:dyDescent="0.3"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</row>
    <row r="93" spans="2:32" ht="13.5" customHeight="1" x14ac:dyDescent="0.3"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</row>
    <row r="94" spans="2:32" ht="13.5" customHeight="1" x14ac:dyDescent="0.3"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</row>
    <row r="95" spans="2:32" ht="13.5" customHeight="1" x14ac:dyDescent="0.3"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</row>
    <row r="96" spans="2:32" ht="13.5" customHeight="1" x14ac:dyDescent="0.3"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</row>
  </sheetData>
  <mergeCells count="21">
    <mergeCell ref="B2:N2"/>
    <mergeCell ref="B50:N50"/>
    <mergeCell ref="I7:J7"/>
    <mergeCell ref="K7:L7"/>
    <mergeCell ref="R53:R54"/>
    <mergeCell ref="C6:L6"/>
    <mergeCell ref="B5:M5"/>
    <mergeCell ref="N6:N8"/>
    <mergeCell ref="M6:M8"/>
    <mergeCell ref="C7:H7"/>
    <mergeCell ref="P53:P54"/>
    <mergeCell ref="B3:N3"/>
    <mergeCell ref="B4:N4"/>
    <mergeCell ref="B6:B8"/>
    <mergeCell ref="Q53:Q54"/>
    <mergeCell ref="B89:R89"/>
    <mergeCell ref="B53:B54"/>
    <mergeCell ref="C53:E53"/>
    <mergeCell ref="I53:I54"/>
    <mergeCell ref="N88:P88"/>
    <mergeCell ref="B88:K88"/>
  </mergeCells>
  <phoneticPr fontId="0" type="noConversion"/>
  <pageMargins left="0.43" right="0" top="0.38" bottom="0" header="0.3" footer="0.5"/>
  <pageSetup paperSize="9" scale="82" fitToWidth="2" fitToHeight="2" orientation="landscape" horizontalDpi="1200" verticalDpi="1200" r:id="rId1"/>
  <headerFooter alignWithMargins="0">
    <oddHeader>&amp;L&amp;"Calibri"&amp;10&amp;KA80000 [Confidential]&amp;1#_x000D_&amp;C&amp;G</oddHeader>
  </headerFooter>
  <rowBreaks count="1" manualBreakCount="1">
    <brk id="48" max="16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4.05</vt:lpstr>
      <vt:lpstr>'4.05'!Print_Area</vt:lpstr>
    </vt:vector>
  </TitlesOfParts>
  <Company>cbsl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gunaratne</dc:creator>
  <cp:lastModifiedBy>Abeywickrama HWDPM</cp:lastModifiedBy>
  <cp:lastPrinted>2020-03-10T05:30:48Z</cp:lastPrinted>
  <dcterms:created xsi:type="dcterms:W3CDTF">2006-07-20T04:13:23Z</dcterms:created>
  <dcterms:modified xsi:type="dcterms:W3CDTF">2023-03-10T03:21:13Z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9af64ac-ddc0-4065-a63a-7a118b8d0382_Enabled">
    <vt:lpwstr>true</vt:lpwstr>
  </property>
  <property fmtid="{D5CDD505-2E9C-101B-9397-08002B2CF9AE}" pid="3" name="MSIP_Label_19af64ac-ddc0-4065-a63a-7a118b8d0382_SetDate">
    <vt:lpwstr>2023-02-10T03:44:24Z</vt:lpwstr>
  </property>
  <property fmtid="{D5CDD505-2E9C-101B-9397-08002B2CF9AE}" pid="4" name="MSIP_Label_19af64ac-ddc0-4065-a63a-7a118b8d0382_Method">
    <vt:lpwstr>Privileged</vt:lpwstr>
  </property>
  <property fmtid="{D5CDD505-2E9C-101B-9397-08002B2CF9AE}" pid="5" name="MSIP_Label_19af64ac-ddc0-4065-a63a-7a118b8d0382_Name">
    <vt:lpwstr>19af64ac-ddc0-4065-a63a-7a118b8d0382</vt:lpwstr>
  </property>
  <property fmtid="{D5CDD505-2E9C-101B-9397-08002B2CF9AE}" pid="6" name="MSIP_Label_19af64ac-ddc0-4065-a63a-7a118b8d0382_SiteId">
    <vt:lpwstr>deb56736-e31c-4f83-a094-a8aee555a992</vt:lpwstr>
  </property>
  <property fmtid="{D5CDD505-2E9C-101B-9397-08002B2CF9AE}" pid="7" name="MSIP_Label_19af64ac-ddc0-4065-a63a-7a118b8d0382_ActionId">
    <vt:lpwstr>ed519fc4-ddc6-4bd1-8066-666e36140ba7</vt:lpwstr>
  </property>
  <property fmtid="{D5CDD505-2E9C-101B-9397-08002B2CF9AE}" pid="8" name="MSIP_Label_19af64ac-ddc0-4065-a63a-7a118b8d0382_ContentBits">
    <vt:lpwstr>5</vt:lpwstr>
  </property>
</Properties>
</file>