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Y:\ERD_MONEY_AND_BANKING\Publications\Web Data\2024\07. October - December 2024\"/>
    </mc:Choice>
  </mc:AlternateContent>
  <xr:revisionPtr revIDLastSave="0" documentId="13_ncr:1_{F3D8B684-F8C2-4EE1-8E69-7501A223229D}"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1" l="1"/>
  <c r="T24" i="1" s="1"/>
  <c r="V24" i="1" s="1"/>
  <c r="Q25" i="1"/>
  <c r="T25" i="1" s="1"/>
  <c r="V25" i="1" s="1"/>
  <c r="Q26" i="1"/>
  <c r="T26" i="1" s="1"/>
  <c r="V26" i="1" s="1"/>
  <c r="Q27" i="1"/>
  <c r="T27" i="1" s="1"/>
  <c r="V27" i="1" s="1"/>
  <c r="N26" i="1"/>
  <c r="N27" i="1"/>
  <c r="H27" i="1"/>
  <c r="J27" i="1" s="1"/>
  <c r="H22" i="1"/>
  <c r="J22" i="1" s="1"/>
  <c r="H23" i="1"/>
  <c r="J23" i="1" s="1"/>
  <c r="H24" i="1"/>
  <c r="J24" i="1" s="1"/>
  <c r="H25" i="1"/>
  <c r="J25" i="1" s="1"/>
  <c r="H26" i="1"/>
  <c r="J26" i="1" s="1"/>
  <c r="Q23" i="1"/>
  <c r="T23" i="1" s="1"/>
  <c r="V23" i="1" s="1"/>
  <c r="N23" i="1"/>
  <c r="N24" i="1"/>
  <c r="N25" i="1"/>
  <c r="Q22" i="1"/>
  <c r="T22" i="1" s="1"/>
  <c r="V22" i="1" s="1"/>
  <c r="N22" i="1"/>
  <c r="Q7" i="1"/>
  <c r="T7" i="1" s="1"/>
  <c r="V7" i="1" s="1"/>
  <c r="Q8" i="1"/>
  <c r="T8" i="1" s="1"/>
  <c r="V8" i="1" s="1"/>
  <c r="Q9" i="1"/>
  <c r="T9" i="1" s="1"/>
  <c r="V9" i="1" s="1"/>
  <c r="Q10" i="1"/>
  <c r="T10" i="1" s="1"/>
  <c r="V10" i="1" s="1"/>
  <c r="Q11" i="1"/>
  <c r="T11" i="1" s="1"/>
  <c r="V11" i="1" s="1"/>
  <c r="Q12" i="1"/>
  <c r="T12" i="1" s="1"/>
  <c r="V12" i="1" s="1"/>
  <c r="Q13" i="1"/>
  <c r="T13" i="1" s="1"/>
  <c r="V13" i="1" s="1"/>
  <c r="Q14" i="1"/>
  <c r="T14" i="1" s="1"/>
  <c r="V14" i="1" s="1"/>
  <c r="Q15" i="1"/>
  <c r="T15" i="1" s="1"/>
  <c r="V15" i="1" s="1"/>
  <c r="Q16" i="1"/>
  <c r="T16" i="1" s="1"/>
  <c r="V16" i="1" s="1"/>
  <c r="Q17" i="1"/>
  <c r="T17" i="1" s="1"/>
  <c r="V17" i="1" s="1"/>
  <c r="Q18" i="1"/>
  <c r="T18" i="1" s="1"/>
  <c r="V18" i="1" s="1"/>
  <c r="Q19" i="1"/>
  <c r="T19" i="1" s="1"/>
  <c r="V19" i="1" s="1"/>
  <c r="Q20" i="1"/>
  <c r="T20" i="1" s="1"/>
  <c r="V20" i="1" s="1"/>
  <c r="Q21" i="1"/>
  <c r="T21" i="1" s="1"/>
  <c r="V21" i="1" s="1"/>
  <c r="Q6" i="1"/>
  <c r="T6" i="1"/>
  <c r="V6" i="1" s="1"/>
  <c r="N7" i="1"/>
  <c r="N8" i="1"/>
  <c r="N9" i="1"/>
  <c r="N10" i="1"/>
  <c r="N11" i="1"/>
  <c r="N12" i="1"/>
  <c r="N13" i="1"/>
  <c r="N14" i="1"/>
  <c r="N15" i="1"/>
  <c r="N16" i="1"/>
  <c r="N17" i="1"/>
  <c r="N18" i="1"/>
  <c r="N19" i="1"/>
  <c r="N20" i="1"/>
  <c r="N21" i="1"/>
  <c r="N6" i="1"/>
  <c r="H7" i="1"/>
  <c r="J7" i="1" s="1"/>
  <c r="H8" i="1"/>
  <c r="J8" i="1" s="1"/>
  <c r="H9" i="1"/>
  <c r="J9" i="1" s="1"/>
  <c r="H10" i="1"/>
  <c r="J10" i="1" s="1"/>
  <c r="H11" i="1"/>
  <c r="J11" i="1" s="1"/>
  <c r="H12" i="1"/>
  <c r="J12" i="1" s="1"/>
  <c r="H13" i="1"/>
  <c r="J13" i="1" s="1"/>
  <c r="H14" i="1"/>
  <c r="J14" i="1" s="1"/>
  <c r="H15" i="1"/>
  <c r="J15" i="1" s="1"/>
  <c r="H16" i="1"/>
  <c r="J16" i="1" s="1"/>
  <c r="H17" i="1"/>
  <c r="J17" i="1" s="1"/>
  <c r="H18" i="1"/>
  <c r="J18" i="1" s="1"/>
  <c r="H19" i="1"/>
  <c r="J19" i="1" s="1"/>
  <c r="H20" i="1"/>
  <c r="J20" i="1" s="1"/>
  <c r="H21" i="1"/>
  <c r="J21" i="1" s="1"/>
  <c r="H6" i="1"/>
  <c r="J6" i="1" s="1"/>
  <c r="W26" i="1" l="1"/>
  <c r="W27" i="1"/>
  <c r="W12" i="1"/>
  <c r="W23" i="1"/>
  <c r="W6" i="1"/>
  <c r="W8" i="1"/>
  <c r="W18" i="1"/>
  <c r="W14" i="1"/>
  <c r="W13" i="1"/>
  <c r="W25" i="1"/>
  <c r="W16" i="1"/>
  <c r="W22" i="1"/>
  <c r="W15" i="1"/>
  <c r="W21" i="1"/>
  <c r="W11" i="1"/>
  <c r="W20" i="1"/>
  <c r="W10" i="1"/>
  <c r="W24" i="1"/>
  <c r="W17" i="1"/>
  <c r="W9" i="1"/>
  <c r="W7" i="1"/>
  <c r="W19" i="1"/>
</calcChain>
</file>

<file path=xl/sharedStrings.xml><?xml version="1.0" encoding="utf-8"?>
<sst xmlns="http://schemas.openxmlformats.org/spreadsheetml/2006/main" count="44" uniqueCount="43">
  <si>
    <t>Rs.mn</t>
  </si>
  <si>
    <t>Broad Money (M2b) - Use Side</t>
  </si>
  <si>
    <t>Currency held by the Public</t>
  </si>
  <si>
    <t>Demand Deposits held by the Public</t>
  </si>
  <si>
    <t>Time and Savings Deposits held by the Public</t>
  </si>
  <si>
    <t>Broad Money (M2b) - Source Side</t>
  </si>
  <si>
    <t>Monetary Aggregates</t>
  </si>
  <si>
    <t xml:space="preserve">     in addition to those of the domestic banking units (DBUs) of commercial banks and the Central Bank, which are covered by M2.</t>
  </si>
  <si>
    <t>(e) This includes NFA of the Central Bank as well as the government's Crown Agent's balance reported by the Department of State Accounts</t>
  </si>
  <si>
    <r>
      <t>Reserve Money (M</t>
    </r>
    <r>
      <rPr>
        <vertAlign val="subscript"/>
        <sz val="11"/>
        <color indexed="8"/>
        <rFont val="Book Antiqua"/>
        <family val="1"/>
      </rPr>
      <t>0</t>
    </r>
    <r>
      <rPr>
        <sz val="11"/>
        <color indexed="8"/>
        <rFont val="Book Antiqua"/>
        <family val="1"/>
      </rPr>
      <t>) (a)</t>
    </r>
  </si>
  <si>
    <r>
      <t>(a) Reserve Money (M</t>
    </r>
    <r>
      <rPr>
        <vertAlign val="subscript"/>
        <sz val="12"/>
        <color indexed="8"/>
        <rFont val="Book Antiqua"/>
        <family val="1"/>
      </rPr>
      <t>0</t>
    </r>
    <r>
      <rPr>
        <sz val="12"/>
        <color indexed="8"/>
        <rFont val="Book Antiqua"/>
        <family val="1"/>
      </rPr>
      <t>) includes curerncy in circulation, commercial banks' domestic currency deposits maintained at the Central Bank as per the Statutory Reserve Ratio, and Deposits of selected Government Agencies with the Central Bank.</t>
    </r>
  </si>
  <si>
    <r>
      <t>(d) M</t>
    </r>
    <r>
      <rPr>
        <vertAlign val="subscript"/>
        <sz val="12"/>
        <color indexed="8"/>
        <rFont val="Book Antiqua"/>
        <family val="1"/>
      </rPr>
      <t>2b</t>
    </r>
    <r>
      <rPr>
        <sz val="12"/>
        <color indexed="8"/>
        <rFont val="Book Antiqua"/>
        <family val="1"/>
      </rPr>
      <t xml:space="preserve"> includes currency and demand, savings and time deposits denominated in rupees as well as foreign currency, held by the public with commercial banks.  M</t>
    </r>
    <r>
      <rPr>
        <vertAlign val="subscript"/>
        <sz val="12"/>
        <color indexed="8"/>
        <rFont val="Book Antiqua"/>
        <family val="1"/>
      </rPr>
      <t>2b</t>
    </r>
    <r>
      <rPr>
        <sz val="12"/>
        <color indexed="8"/>
        <rFont val="Book Antiqua"/>
        <family val="1"/>
      </rPr>
      <t xml:space="preserve"> reflects the operations of the offshore banking units (OBUs) of commercial banks </t>
    </r>
  </si>
  <si>
    <t>Rs. Million</t>
  </si>
  <si>
    <r>
      <t xml:space="preserve">Credit granted to </t>
    </r>
    <r>
      <rPr>
        <b/>
        <sz val="11"/>
        <color indexed="8"/>
        <rFont val="Book Antiqua"/>
        <family val="1"/>
      </rPr>
      <t>Public Corporations</t>
    </r>
    <r>
      <rPr>
        <sz val="11"/>
        <color indexed="8"/>
        <rFont val="Book Antiqua"/>
        <family val="1"/>
      </rPr>
      <t xml:space="preserve"> by Ccommercial Banks </t>
    </r>
  </si>
  <si>
    <r>
      <t>Broad Money (M</t>
    </r>
    <r>
      <rPr>
        <vertAlign val="subscript"/>
        <sz val="11"/>
        <color indexed="8"/>
        <rFont val="Book Antiqua"/>
        <family val="1"/>
      </rPr>
      <t>2</t>
    </r>
    <r>
      <rPr>
        <sz val="11"/>
        <color indexed="8"/>
        <rFont val="Book Antiqua"/>
        <family val="1"/>
      </rPr>
      <t>) (b)</t>
    </r>
  </si>
  <si>
    <t>Net Foreign Assets of Monetary Authorities  (e)</t>
  </si>
  <si>
    <r>
      <t>(b) Broad money (M</t>
    </r>
    <r>
      <rPr>
        <vertAlign val="subscript"/>
        <sz val="12"/>
        <color indexed="8"/>
        <rFont val="Book Antiqua"/>
        <family val="1"/>
      </rPr>
      <t>2</t>
    </r>
    <r>
      <rPr>
        <sz val="12"/>
        <color indexed="8"/>
        <rFont val="Book Antiqua"/>
        <family val="1"/>
      </rPr>
      <t>) includes currency and demand, savings and time deposits denominated in rupees held by the public with commercial banks.</t>
    </r>
  </si>
  <si>
    <r>
      <t>(c) Narrow Money (M</t>
    </r>
    <r>
      <rPr>
        <vertAlign val="subscript"/>
        <sz val="12"/>
        <color indexed="8"/>
        <rFont val="Book Antiqua"/>
        <family val="1"/>
      </rPr>
      <t>1</t>
    </r>
    <r>
      <rPr>
        <sz val="12"/>
        <color indexed="8"/>
        <rFont val="Book Antiqua"/>
        <family val="1"/>
      </rPr>
      <t>) includes currency and demand deposits denominated in rupees held by the public with commercial banks.</t>
    </r>
  </si>
  <si>
    <r>
      <t>Narrow Money (M</t>
    </r>
    <r>
      <rPr>
        <b/>
        <vertAlign val="subscript"/>
        <sz val="11"/>
        <color indexed="8"/>
        <rFont val="Book Antiqua"/>
        <family val="1"/>
      </rPr>
      <t>1</t>
    </r>
    <r>
      <rPr>
        <b/>
        <sz val="11"/>
        <color indexed="8"/>
        <rFont val="Book Antiqua"/>
        <family val="1"/>
      </rPr>
      <t>) (c)                   (1) + (2)</t>
    </r>
  </si>
  <si>
    <r>
      <t>Broad Money (M</t>
    </r>
    <r>
      <rPr>
        <b/>
        <vertAlign val="subscript"/>
        <sz val="11"/>
        <color indexed="8"/>
        <rFont val="Book Antiqua"/>
        <family val="1"/>
      </rPr>
      <t>2b</t>
    </r>
    <r>
      <rPr>
        <b/>
        <sz val="11"/>
        <color indexed="8"/>
        <rFont val="Book Antiqua"/>
        <family val="1"/>
      </rPr>
      <t>)(d)              (3) + (4)</t>
    </r>
  </si>
  <si>
    <r>
      <t>Broad Money (M</t>
    </r>
    <r>
      <rPr>
        <b/>
        <vertAlign val="subscript"/>
        <sz val="11"/>
        <color indexed="8"/>
        <rFont val="Book Antiqua"/>
        <family val="1"/>
      </rPr>
      <t>2b</t>
    </r>
    <r>
      <rPr>
        <b/>
        <sz val="11"/>
        <color indexed="8"/>
        <rFont val="Book Antiqua"/>
        <family val="1"/>
      </rPr>
      <t>)                (7) + (15)</t>
    </r>
  </si>
  <si>
    <t xml:space="preserve">Net Credit granted to the Government by Monetary Authorities </t>
  </si>
  <si>
    <t xml:space="preserve">Other Items (net) </t>
  </si>
  <si>
    <t xml:space="preserve">Net Foreign Assets of Commercial Banks </t>
  </si>
  <si>
    <r>
      <rPr>
        <sz val="11"/>
        <color indexed="8"/>
        <rFont val="Book Antiqua"/>
        <family val="1"/>
      </rPr>
      <t>Net Foreign Assets</t>
    </r>
    <r>
      <rPr>
        <b/>
        <sz val="11"/>
        <color indexed="8"/>
        <rFont val="Book Antiqua"/>
        <family val="1"/>
      </rPr>
      <t xml:space="preserve"> (NFA)</t>
    </r>
    <r>
      <rPr>
        <sz val="11"/>
        <color indexed="8"/>
        <rFont val="Book Antiqua"/>
        <family val="1"/>
      </rPr>
      <t xml:space="preserve">    (5) + (6)</t>
    </r>
  </si>
  <si>
    <t xml:space="preserve">Net Credit granted to the Government by Commercial Banks </t>
  </si>
  <si>
    <r>
      <t xml:space="preserve">Net Credit granted to the Government </t>
    </r>
    <r>
      <rPr>
        <sz val="11"/>
        <color indexed="8"/>
        <rFont val="Book Antiqua"/>
        <family val="1"/>
      </rPr>
      <t>(NCG)</t>
    </r>
    <r>
      <rPr>
        <sz val="11"/>
        <color indexed="8"/>
        <rFont val="Book Antiqua"/>
        <family val="1"/>
      </rPr>
      <t xml:space="preserve">            (8) + (9)</t>
    </r>
  </si>
  <si>
    <r>
      <t xml:space="preserve">Credit granted to the </t>
    </r>
    <r>
      <rPr>
        <b/>
        <sz val="11"/>
        <color indexed="8"/>
        <rFont val="Book Antiqua"/>
        <family val="1"/>
      </rPr>
      <t>Private Sector</t>
    </r>
    <r>
      <rPr>
        <sz val="11"/>
        <color indexed="8"/>
        <rFont val="Book Antiqua"/>
        <family val="1"/>
      </rPr>
      <t xml:space="preserve"> by Commercial Banks </t>
    </r>
  </si>
  <si>
    <t>Domestic Credit     
  (10) + (11) + (12)</t>
  </si>
  <si>
    <r>
      <rPr>
        <sz val="11"/>
        <color indexed="8"/>
        <rFont val="Book Antiqua"/>
        <family val="1"/>
      </rPr>
      <t xml:space="preserve">Net Domestic Assets </t>
    </r>
    <r>
      <rPr>
        <b/>
        <sz val="11"/>
        <color indexed="8"/>
        <rFont val="Book Antiqua"/>
        <family val="1"/>
      </rPr>
      <t xml:space="preserve">(NDA) </t>
    </r>
    <r>
      <rPr>
        <sz val="11"/>
        <color indexed="8"/>
        <rFont val="Book Antiqua"/>
        <family val="1"/>
      </rPr>
      <t>(13) + (14)</t>
    </r>
  </si>
  <si>
    <t>Dec-15(f)</t>
  </si>
  <si>
    <t>(f) DFCC Bank which operated as a Licensed Specialised Bank was amalgamated with the DFCC Vardhana Bank and operates as a Licensed Commercial Bank namely, DFCC Bank PLC with effect from 1 October 2015.</t>
  </si>
  <si>
    <r>
      <rPr>
        <b/>
        <i/>
        <sz val="11"/>
        <color theme="1"/>
        <rFont val="Book Antiqua"/>
        <family val="1"/>
      </rPr>
      <t xml:space="preserve">Note: </t>
    </r>
    <r>
      <rPr>
        <sz val="11"/>
        <color theme="1"/>
        <rFont val="Book Antiqua"/>
        <family val="1"/>
      </rPr>
      <t xml:space="preserve">Valuation changes arising from changes in the exchange rate have led to significant changes in monetary and credit aggregates during the period starting from March 2022.  </t>
    </r>
  </si>
  <si>
    <t>Dec-22</t>
  </si>
  <si>
    <t>(g) With the approval of the Cabinet of Ministers at its meeting held on 30 January 2023, the outstanding foreign currency guaranteed debt of the Ceylon Petroleum Corporation (CPC) was absorbed into central government debt with effect from December 2022, in line 
      with the actions agreed under the IMF-EFF arrangement to restructure the balance sheets of selected State Owned Business Enterprises (SOBEs). Accordingly, this adjustment was implemented in two phases, first in April 2023 and subsequently in December 2023,
      hence, was reflected in the balance sheet of the particular state-owned commercial bank, which caused a reduction in credit to public corporations/ SOBEs and a corresponding expansion in net credit to the government (NCG).</t>
  </si>
  <si>
    <t>Dec-24 (h)</t>
  </si>
  <si>
    <t>Dec-23 (g)</t>
  </si>
  <si>
    <t>(837,336) (h)</t>
  </si>
  <si>
    <t>(456,098) (h)</t>
  </si>
  <si>
    <t>(2,776,008) (h)</t>
  </si>
  <si>
    <t>(13,645,211) (h)</t>
  </si>
  <si>
    <t>(i) Provisional</t>
  </si>
  <si>
    <t>(h)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</si>
</sst>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_);\(0\)"/>
  </numFmts>
  <fonts count="13" x14ac:knownFonts="1">
    <font>
      <sz val="11"/>
      <color theme="1"/>
      <name val="Calibri"/>
      <family val="2"/>
      <scheme val="minor"/>
    </font>
    <font>
      <sz val="11"/>
      <color indexed="8"/>
      <name val="Book Antiqua"/>
      <family val="1"/>
    </font>
    <font>
      <vertAlign val="subscript"/>
      <sz val="11"/>
      <color indexed="8"/>
      <name val="Book Antiqua"/>
      <family val="1"/>
    </font>
    <font>
      <b/>
      <sz val="11"/>
      <color indexed="8"/>
      <name val="Book Antiqua"/>
      <family val="1"/>
    </font>
    <font>
      <b/>
      <vertAlign val="subscript"/>
      <sz val="11"/>
      <color indexed="8"/>
      <name val="Book Antiqua"/>
      <family val="1"/>
    </font>
    <font>
      <vertAlign val="subscript"/>
      <sz val="12"/>
      <color indexed="8"/>
      <name val="Book Antiqua"/>
      <family val="1"/>
    </font>
    <font>
      <sz val="12"/>
      <color indexed="8"/>
      <name val="Book Antiqua"/>
      <family val="1"/>
    </font>
    <font>
      <sz val="11"/>
      <color theme="1"/>
      <name val="Calibri"/>
      <family val="2"/>
      <scheme val="minor"/>
    </font>
    <font>
      <sz val="11"/>
      <color theme="1"/>
      <name val="Book Antiqua"/>
      <family val="1"/>
    </font>
    <font>
      <b/>
      <sz val="11"/>
      <color theme="1"/>
      <name val="Book Antiqua"/>
      <family val="1"/>
    </font>
    <font>
      <sz val="12"/>
      <color theme="1"/>
      <name val="Book Antiqua"/>
      <family val="1"/>
    </font>
    <font>
      <b/>
      <sz val="10"/>
      <color theme="1"/>
      <name val="Book Antiqua"/>
      <family val="1"/>
    </font>
    <font>
      <b/>
      <i/>
      <sz val="11"/>
      <color theme="1"/>
      <name val="Book Antiqua"/>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3" fontId="7" fillId="0" borderId="0" applyFont="0" applyFill="0" applyBorder="0" applyAlignment="0" applyProtection="0"/>
  </cellStyleXfs>
  <cellXfs count="30">
    <xf numFmtId="0" fontId="0" fillId="0" borderId="0" xfId="0"/>
    <xf numFmtId="0" fontId="8" fillId="2" borderId="1" xfId="0" applyFont="1" applyFill="1" applyBorder="1" applyAlignment="1">
      <alignment horizontal="center"/>
    </xf>
    <xf numFmtId="165" fontId="8" fillId="2" borderId="1" xfId="0" applyNumberFormat="1" applyFont="1" applyFill="1" applyBorder="1" applyAlignment="1">
      <alignment horizontal="center" vertical="top" wrapText="1"/>
    </xf>
    <xf numFmtId="0" fontId="8" fillId="2" borderId="1" xfId="0" applyFont="1" applyFill="1" applyBorder="1" applyAlignment="1">
      <alignment horizontal="center" vertical="top" wrapText="1"/>
    </xf>
    <xf numFmtId="0" fontId="8" fillId="2" borderId="0" xfId="0" applyFont="1" applyFill="1"/>
    <xf numFmtId="0" fontId="9" fillId="2" borderId="0" xfId="0" applyFont="1" applyFill="1" applyAlignment="1">
      <alignment horizontal="left"/>
    </xf>
    <xf numFmtId="0" fontId="9" fillId="2" borderId="0" xfId="0" applyFont="1" applyFill="1"/>
    <xf numFmtId="0" fontId="9" fillId="2" borderId="0" xfId="0" applyFont="1" applyFill="1" applyAlignment="1">
      <alignment horizontal="left" indent="7"/>
    </xf>
    <xf numFmtId="0" fontId="8" fillId="2" borderId="0" xfId="0" applyFont="1" applyFill="1" applyAlignment="1">
      <alignment horizontal="right"/>
    </xf>
    <xf numFmtId="0" fontId="8" fillId="2" borderId="2" xfId="0" applyFont="1" applyFill="1" applyBorder="1" applyAlignment="1">
      <alignment horizontal="center"/>
    </xf>
    <xf numFmtId="0" fontId="8" fillId="2" borderId="2" xfId="0" applyFont="1" applyFill="1" applyBorder="1" applyAlignment="1">
      <alignment horizontal="center" vertical="top" wrapText="1"/>
    </xf>
    <xf numFmtId="0" fontId="8" fillId="2" borderId="0" xfId="0" applyFont="1" applyFill="1" applyAlignment="1">
      <alignment horizontal="center" vertical="top" wrapText="1"/>
    </xf>
    <xf numFmtId="0" fontId="9" fillId="2" borderId="2" xfId="0" applyFont="1" applyFill="1" applyBorder="1" applyAlignment="1">
      <alignment horizontal="center" vertical="top" wrapText="1"/>
    </xf>
    <xf numFmtId="0" fontId="8" fillId="2" borderId="0" xfId="0" applyFont="1" applyFill="1" applyAlignment="1">
      <alignment horizontal="center"/>
    </xf>
    <xf numFmtId="17" fontId="8" fillId="2" borderId="3" xfId="0" applyNumberFormat="1" applyFont="1" applyFill="1" applyBorder="1"/>
    <xf numFmtId="164" fontId="8" fillId="2" borderId="3" xfId="1" applyNumberFormat="1" applyFont="1" applyFill="1" applyBorder="1"/>
    <xf numFmtId="164" fontId="8" fillId="2" borderId="0" xfId="1" applyNumberFormat="1" applyFont="1" applyFill="1" applyBorder="1"/>
    <xf numFmtId="164" fontId="8" fillId="2" borderId="3" xfId="0" applyNumberFormat="1" applyFont="1" applyFill="1" applyBorder="1"/>
    <xf numFmtId="164" fontId="8" fillId="2" borderId="0" xfId="0" applyNumberFormat="1" applyFont="1" applyFill="1"/>
    <xf numFmtId="17" fontId="8" fillId="2" borderId="3" xfId="0" quotePrefix="1" applyNumberFormat="1" applyFont="1" applyFill="1" applyBorder="1" applyAlignment="1">
      <alignment horizontal="right"/>
    </xf>
    <xf numFmtId="0" fontId="10" fillId="2" borderId="0" xfId="0" applyFont="1" applyFill="1"/>
    <xf numFmtId="0" fontId="11" fillId="2" borderId="0" xfId="0" applyFont="1" applyFill="1" applyAlignment="1">
      <alignment horizontal="right"/>
    </xf>
    <xf numFmtId="0" fontId="3" fillId="2" borderId="2" xfId="0" applyFont="1" applyFill="1" applyBorder="1" applyAlignment="1">
      <alignment horizontal="center" vertical="top" wrapText="1"/>
    </xf>
    <xf numFmtId="0" fontId="9" fillId="2" borderId="0" xfId="0" applyFont="1" applyFill="1" applyAlignment="1">
      <alignment horizontal="center"/>
    </xf>
    <xf numFmtId="17" fontId="8" fillId="2" borderId="0" xfId="0" applyNumberFormat="1" applyFont="1" applyFill="1"/>
    <xf numFmtId="17" fontId="8" fillId="2" borderId="1" xfId="0" quotePrefix="1" applyNumberFormat="1" applyFont="1" applyFill="1" applyBorder="1" applyAlignment="1">
      <alignment horizontal="right"/>
    </xf>
    <xf numFmtId="164" fontId="8" fillId="2" borderId="1" xfId="1" applyNumberFormat="1" applyFont="1" applyFill="1" applyBorder="1"/>
    <xf numFmtId="164" fontId="8" fillId="2" borderId="1" xfId="0" applyNumberFormat="1" applyFont="1" applyFill="1" applyBorder="1"/>
    <xf numFmtId="0" fontId="10" fillId="2" borderId="0" xfId="0" applyFont="1" applyFill="1" applyAlignment="1">
      <alignment horizontal="left" vertical="top" wrapText="1"/>
    </xf>
    <xf numFmtId="164" fontId="8" fillId="2" borderId="3" xfId="0" applyNumberFormat="1" applyFont="1" applyFill="1" applyBorder="1" applyAlignment="1">
      <alignment horizontal="left" inden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O50"/>
  <sheetViews>
    <sheetView tabSelected="1" view="pageBreakPreview" zoomScaleNormal="100" zoomScaleSheetLayoutView="100" workbookViewId="0">
      <pane xSplit="2" ySplit="5" topLeftCell="C24" activePane="bottomRight" state="frozen"/>
      <selection pane="topRight" activeCell="C1" sqref="C1"/>
      <selection pane="bottomLeft" activeCell="A6" sqref="A6"/>
      <selection pane="bottomRight" activeCell="K40" sqref="K40"/>
    </sheetView>
  </sheetViews>
  <sheetFormatPr defaultColWidth="9.140625" defaultRowHeight="16.5" x14ac:dyDescent="0.3"/>
  <cols>
    <col min="1" max="1" width="9.140625" style="4"/>
    <col min="2" max="2" width="11.5703125" style="4" customWidth="1"/>
    <col min="3" max="3" width="12.85546875" style="4" customWidth="1"/>
    <col min="4" max="4" width="14.85546875" style="4" customWidth="1"/>
    <col min="5" max="5" width="2" style="4" customWidth="1"/>
    <col min="6" max="6" width="12.5703125" style="4" customWidth="1"/>
    <col min="7" max="7" width="11.42578125" style="4" customWidth="1"/>
    <col min="8" max="8" width="14.42578125" style="4" customWidth="1"/>
    <col min="9" max="9" width="16.85546875" style="4" customWidth="1"/>
    <col min="10" max="10" width="13" style="4" customWidth="1"/>
    <col min="11" max="11" width="2" style="4" customWidth="1"/>
    <col min="12" max="12" width="14.7109375" style="4" customWidth="1"/>
    <col min="13" max="13" width="12.7109375" style="4" customWidth="1"/>
    <col min="14" max="14" width="14.5703125" style="4" customWidth="1"/>
    <col min="15" max="15" width="13" style="4" customWidth="1"/>
    <col min="16" max="16" width="14.28515625" style="4" customWidth="1"/>
    <col min="17" max="17" width="13.140625" style="4" customWidth="1"/>
    <col min="18" max="18" width="14.140625" style="4" customWidth="1"/>
    <col min="19" max="19" width="13.42578125" style="4" customWidth="1"/>
    <col min="20" max="20" width="13.7109375" style="4" customWidth="1"/>
    <col min="21" max="21" width="16.42578125" style="4" bestFit="1" customWidth="1"/>
    <col min="22" max="22" width="17.42578125" style="4" customWidth="1"/>
    <col min="23" max="23" width="14.85546875" style="4" bestFit="1" customWidth="1"/>
    <col min="24" max="41" width="14.28515625" style="4" bestFit="1" customWidth="1"/>
    <col min="42" max="16384" width="9.140625" style="4"/>
  </cols>
  <sheetData>
    <row r="1" spans="2:41" x14ac:dyDescent="0.3">
      <c r="B1" s="23">
        <v>4.01</v>
      </c>
    </row>
    <row r="2" spans="2:41" x14ac:dyDescent="0.3">
      <c r="C2" s="5" t="s">
        <v>6</v>
      </c>
      <c r="F2" s="6" t="s">
        <v>1</v>
      </c>
      <c r="L2" s="6" t="s">
        <v>5</v>
      </c>
    </row>
    <row r="3" spans="2:41" x14ac:dyDescent="0.3">
      <c r="C3" s="7"/>
      <c r="D3" s="21" t="s">
        <v>12</v>
      </c>
      <c r="J3" s="21" t="s">
        <v>12</v>
      </c>
      <c r="W3" s="8" t="s">
        <v>0</v>
      </c>
    </row>
    <row r="4" spans="2:41" s="13" customFormat="1" ht="115.5" x14ac:dyDescent="0.3">
      <c r="B4" s="9"/>
      <c r="C4" s="10" t="s">
        <v>9</v>
      </c>
      <c r="D4" s="10" t="s">
        <v>14</v>
      </c>
      <c r="E4" s="11"/>
      <c r="F4" s="10" t="s">
        <v>2</v>
      </c>
      <c r="G4" s="10" t="s">
        <v>3</v>
      </c>
      <c r="H4" s="12" t="s">
        <v>18</v>
      </c>
      <c r="I4" s="10" t="s">
        <v>4</v>
      </c>
      <c r="J4" s="12" t="s">
        <v>19</v>
      </c>
      <c r="K4" s="11"/>
      <c r="L4" s="10" t="s">
        <v>15</v>
      </c>
      <c r="M4" s="10" t="s">
        <v>23</v>
      </c>
      <c r="N4" s="22" t="s">
        <v>24</v>
      </c>
      <c r="O4" s="10" t="s">
        <v>21</v>
      </c>
      <c r="P4" s="10" t="s">
        <v>25</v>
      </c>
      <c r="Q4" s="10" t="s">
        <v>26</v>
      </c>
      <c r="R4" s="10" t="s">
        <v>13</v>
      </c>
      <c r="S4" s="10" t="s">
        <v>27</v>
      </c>
      <c r="T4" s="10" t="s">
        <v>28</v>
      </c>
      <c r="U4" s="10" t="s">
        <v>22</v>
      </c>
      <c r="V4" s="22" t="s">
        <v>29</v>
      </c>
      <c r="W4" s="12" t="s">
        <v>20</v>
      </c>
    </row>
    <row r="5" spans="2:41" s="13" customFormat="1" x14ac:dyDescent="0.3">
      <c r="B5" s="1"/>
      <c r="C5" s="2"/>
      <c r="D5" s="3"/>
      <c r="E5" s="11"/>
      <c r="F5" s="2">
        <v>-1</v>
      </c>
      <c r="G5" s="2">
        <v>-2</v>
      </c>
      <c r="H5" s="2">
        <v>-3</v>
      </c>
      <c r="I5" s="2">
        <v>-4</v>
      </c>
      <c r="J5" s="3"/>
      <c r="K5" s="11"/>
      <c r="L5" s="2">
        <v>-5</v>
      </c>
      <c r="M5" s="2">
        <v>-6</v>
      </c>
      <c r="N5" s="2">
        <v>-7</v>
      </c>
      <c r="O5" s="2">
        <v>-8</v>
      </c>
      <c r="P5" s="2">
        <v>-9</v>
      </c>
      <c r="Q5" s="2">
        <v>-10</v>
      </c>
      <c r="R5" s="2">
        <v>-11</v>
      </c>
      <c r="S5" s="2">
        <v>-12</v>
      </c>
      <c r="T5" s="2">
        <v>-13</v>
      </c>
      <c r="U5" s="2">
        <v>-14</v>
      </c>
      <c r="V5" s="2">
        <v>-15</v>
      </c>
      <c r="W5" s="3"/>
    </row>
    <row r="6" spans="2:41" x14ac:dyDescent="0.3">
      <c r="B6" s="14">
        <v>35034</v>
      </c>
      <c r="C6" s="15">
        <v>78587</v>
      </c>
      <c r="D6" s="15">
        <v>228536</v>
      </c>
      <c r="E6" s="16"/>
      <c r="F6" s="15">
        <v>42199</v>
      </c>
      <c r="G6" s="15">
        <v>33019</v>
      </c>
      <c r="H6" s="17">
        <f t="shared" ref="H6:H27" si="0">F6+G6</f>
        <v>75218</v>
      </c>
      <c r="I6" s="17">
        <v>184223.65449355001</v>
      </c>
      <c r="J6" s="17">
        <f t="shared" ref="J6:J27" si="1">H6+I6</f>
        <v>259441.65449355001</v>
      </c>
      <c r="K6" s="18"/>
      <c r="L6" s="17">
        <v>73662</v>
      </c>
      <c r="M6" s="17">
        <v>-8917</v>
      </c>
      <c r="N6" s="17">
        <f t="shared" ref="N6:N27" si="2">L6+M6</f>
        <v>64745</v>
      </c>
      <c r="O6" s="17">
        <v>24418</v>
      </c>
      <c r="P6" s="17">
        <v>14243.654493550001</v>
      </c>
      <c r="Q6" s="17">
        <f t="shared" ref="Q6:Q27" si="3">O6+P6</f>
        <v>38661.654493549999</v>
      </c>
      <c r="R6" s="17">
        <v>13305</v>
      </c>
      <c r="S6" s="17">
        <v>210703</v>
      </c>
      <c r="T6" s="17">
        <f t="shared" ref="T6:T27" si="4">Q6+R6+S6</f>
        <v>262669.65449355001</v>
      </c>
      <c r="U6" s="17">
        <v>-67974</v>
      </c>
      <c r="V6" s="17">
        <f t="shared" ref="V6:V21" si="5">T6+U6</f>
        <v>194695.65449355001</v>
      </c>
      <c r="W6" s="17">
        <f t="shared" ref="W6:W21" si="6">N6+V6</f>
        <v>259440.65449355001</v>
      </c>
      <c r="X6" s="18"/>
      <c r="Y6" s="18"/>
      <c r="Z6" s="18"/>
      <c r="AA6" s="18"/>
      <c r="AB6" s="18"/>
      <c r="AC6" s="18"/>
      <c r="AD6" s="18"/>
      <c r="AE6" s="18"/>
      <c r="AF6" s="18"/>
      <c r="AG6" s="18"/>
      <c r="AH6" s="18"/>
      <c r="AI6" s="18"/>
      <c r="AJ6" s="18"/>
      <c r="AK6" s="18"/>
      <c r="AL6" s="18"/>
      <c r="AM6" s="18"/>
      <c r="AN6" s="18"/>
      <c r="AO6" s="18"/>
    </row>
    <row r="7" spans="2:41" x14ac:dyDescent="0.3">
      <c r="B7" s="14">
        <v>35400</v>
      </c>
      <c r="C7" s="15">
        <v>85509</v>
      </c>
      <c r="D7" s="15">
        <v>253201</v>
      </c>
      <c r="E7" s="16"/>
      <c r="F7" s="15">
        <v>42565</v>
      </c>
      <c r="G7" s="15">
        <v>35638</v>
      </c>
      <c r="H7" s="17">
        <f t="shared" si="0"/>
        <v>78203</v>
      </c>
      <c r="I7" s="17">
        <v>210453.67171033</v>
      </c>
      <c r="J7" s="17">
        <f t="shared" si="1"/>
        <v>288656.67171033</v>
      </c>
      <c r="K7" s="18"/>
      <c r="L7" s="17">
        <v>73541</v>
      </c>
      <c r="M7" s="17">
        <v>-10467.235070000001</v>
      </c>
      <c r="N7" s="17">
        <f t="shared" si="2"/>
        <v>63073.764929999998</v>
      </c>
      <c r="O7" s="17">
        <v>34291</v>
      </c>
      <c r="P7" s="17">
        <v>12839.67171033</v>
      </c>
      <c r="Q7" s="17">
        <f t="shared" si="3"/>
        <v>47130.671710330003</v>
      </c>
      <c r="R7" s="17">
        <v>15491</v>
      </c>
      <c r="S7" s="17">
        <v>229773</v>
      </c>
      <c r="T7" s="17">
        <f t="shared" si="4"/>
        <v>292394.67171033</v>
      </c>
      <c r="U7" s="17">
        <v>-66813.258183999991</v>
      </c>
      <c r="V7" s="17">
        <f t="shared" si="5"/>
        <v>225581.41352633003</v>
      </c>
      <c r="W7" s="17">
        <f t="shared" si="6"/>
        <v>288655.17845633003</v>
      </c>
      <c r="X7" s="18"/>
      <c r="Y7" s="18"/>
      <c r="Z7" s="18"/>
      <c r="AA7" s="18"/>
      <c r="AB7" s="18"/>
      <c r="AC7" s="18"/>
      <c r="AD7" s="18"/>
      <c r="AE7" s="18"/>
      <c r="AF7" s="18"/>
      <c r="AG7" s="18"/>
      <c r="AH7" s="18"/>
      <c r="AI7" s="18"/>
      <c r="AJ7" s="18"/>
      <c r="AK7" s="18"/>
      <c r="AL7" s="18"/>
      <c r="AM7" s="18"/>
      <c r="AN7" s="18"/>
      <c r="AO7" s="18"/>
    </row>
    <row r="8" spans="2:41" x14ac:dyDescent="0.3">
      <c r="B8" s="14">
        <v>35765</v>
      </c>
      <c r="C8" s="15">
        <v>83736</v>
      </c>
      <c r="D8" s="15">
        <v>288258</v>
      </c>
      <c r="E8" s="16"/>
      <c r="F8" s="15">
        <v>45679.862665000001</v>
      </c>
      <c r="G8" s="15">
        <v>40171.563247999999</v>
      </c>
      <c r="H8" s="17">
        <f t="shared" si="0"/>
        <v>85851.425912999999</v>
      </c>
      <c r="I8" s="17">
        <v>247816.53669813002</v>
      </c>
      <c r="J8" s="17">
        <f t="shared" si="1"/>
        <v>333667.96261113003</v>
      </c>
      <c r="K8" s="18"/>
      <c r="L8" s="17">
        <v>89930</v>
      </c>
      <c r="M8" s="17">
        <v>565</v>
      </c>
      <c r="N8" s="17">
        <f t="shared" si="2"/>
        <v>90495</v>
      </c>
      <c r="O8" s="17">
        <v>20300</v>
      </c>
      <c r="P8" s="17">
        <v>24950</v>
      </c>
      <c r="Q8" s="17">
        <f t="shared" si="3"/>
        <v>45250</v>
      </c>
      <c r="R8" s="17">
        <v>14598</v>
      </c>
      <c r="S8" s="17">
        <v>263198</v>
      </c>
      <c r="T8" s="17">
        <f t="shared" si="4"/>
        <v>323046</v>
      </c>
      <c r="U8" s="17">
        <v>-79874</v>
      </c>
      <c r="V8" s="17">
        <f t="shared" si="5"/>
        <v>243172</v>
      </c>
      <c r="W8" s="17">
        <f t="shared" si="6"/>
        <v>333667</v>
      </c>
      <c r="X8" s="18"/>
      <c r="Y8" s="18"/>
      <c r="Z8" s="18"/>
      <c r="AA8" s="18"/>
      <c r="AB8" s="18"/>
      <c r="AC8" s="18"/>
      <c r="AD8" s="18"/>
      <c r="AE8" s="18"/>
      <c r="AF8" s="18"/>
      <c r="AG8" s="18"/>
      <c r="AH8" s="18"/>
      <c r="AI8" s="18"/>
      <c r="AJ8" s="18"/>
      <c r="AK8" s="18"/>
      <c r="AL8" s="18"/>
      <c r="AM8" s="18"/>
      <c r="AN8" s="18"/>
      <c r="AO8" s="18"/>
    </row>
    <row r="9" spans="2:41" x14ac:dyDescent="0.3">
      <c r="B9" s="14">
        <v>36130</v>
      </c>
      <c r="C9" s="15">
        <v>92866</v>
      </c>
      <c r="D9" s="15">
        <v>316174</v>
      </c>
      <c r="E9" s="16"/>
      <c r="F9" s="15">
        <v>51767</v>
      </c>
      <c r="G9" s="15">
        <v>44501</v>
      </c>
      <c r="H9" s="17">
        <f t="shared" si="0"/>
        <v>96268</v>
      </c>
      <c r="I9" s="17">
        <v>281472.32183268003</v>
      </c>
      <c r="J9" s="17">
        <f t="shared" si="1"/>
        <v>377740.32183268003</v>
      </c>
      <c r="K9" s="18"/>
      <c r="L9" s="17">
        <v>101744</v>
      </c>
      <c r="M9" s="17">
        <v>3904</v>
      </c>
      <c r="N9" s="17">
        <f t="shared" si="2"/>
        <v>105648</v>
      </c>
      <c r="O9" s="17">
        <v>25909</v>
      </c>
      <c r="P9" s="17">
        <v>38709</v>
      </c>
      <c r="Q9" s="17">
        <f t="shared" si="3"/>
        <v>64618</v>
      </c>
      <c r="R9" s="17">
        <v>10031</v>
      </c>
      <c r="S9" s="17">
        <v>294868</v>
      </c>
      <c r="T9" s="17">
        <f t="shared" si="4"/>
        <v>369517</v>
      </c>
      <c r="U9" s="17">
        <v>-97426</v>
      </c>
      <c r="V9" s="17">
        <f t="shared" si="5"/>
        <v>272091</v>
      </c>
      <c r="W9" s="17">
        <f t="shared" si="6"/>
        <v>377739</v>
      </c>
      <c r="X9" s="18"/>
      <c r="Y9" s="18"/>
      <c r="Z9" s="18"/>
      <c r="AA9" s="18"/>
      <c r="AB9" s="18"/>
      <c r="AC9" s="18"/>
      <c r="AD9" s="18"/>
      <c r="AE9" s="18"/>
      <c r="AF9" s="18"/>
      <c r="AG9" s="18"/>
      <c r="AH9" s="18"/>
      <c r="AI9" s="18"/>
      <c r="AJ9" s="18"/>
      <c r="AK9" s="18"/>
      <c r="AL9" s="18"/>
      <c r="AM9" s="18"/>
      <c r="AN9" s="18"/>
      <c r="AO9" s="18"/>
    </row>
    <row r="10" spans="2:41" x14ac:dyDescent="0.3">
      <c r="B10" s="14">
        <v>36495</v>
      </c>
      <c r="C10" s="15">
        <v>100444</v>
      </c>
      <c r="D10" s="15">
        <v>358076</v>
      </c>
      <c r="E10" s="16"/>
      <c r="F10" s="15">
        <v>58481</v>
      </c>
      <c r="G10" s="15">
        <v>50073</v>
      </c>
      <c r="H10" s="17">
        <f t="shared" si="0"/>
        <v>108554</v>
      </c>
      <c r="I10" s="17">
        <v>319764.58745078498</v>
      </c>
      <c r="J10" s="17">
        <f t="shared" si="1"/>
        <v>428318.58745078498</v>
      </c>
      <c r="K10" s="18"/>
      <c r="L10" s="17">
        <v>89287</v>
      </c>
      <c r="M10" s="17">
        <v>12805</v>
      </c>
      <c r="N10" s="17">
        <f t="shared" si="2"/>
        <v>102092</v>
      </c>
      <c r="O10" s="17">
        <v>46716</v>
      </c>
      <c r="P10" s="17">
        <v>47199</v>
      </c>
      <c r="Q10" s="17">
        <f t="shared" si="3"/>
        <v>93915</v>
      </c>
      <c r="R10" s="17">
        <v>13045.9</v>
      </c>
      <c r="S10" s="17">
        <v>325927</v>
      </c>
      <c r="T10" s="17">
        <f t="shared" si="4"/>
        <v>432887.9</v>
      </c>
      <c r="U10" s="17">
        <v>-106660</v>
      </c>
      <c r="V10" s="17">
        <f t="shared" si="5"/>
        <v>326227.90000000002</v>
      </c>
      <c r="W10" s="17">
        <f t="shared" si="6"/>
        <v>428319.9</v>
      </c>
      <c r="X10" s="18"/>
      <c r="Y10" s="18"/>
      <c r="Z10" s="18"/>
      <c r="AA10" s="18"/>
      <c r="AB10" s="18"/>
      <c r="AC10" s="18"/>
      <c r="AD10" s="18"/>
      <c r="AE10" s="18"/>
      <c r="AF10" s="18"/>
      <c r="AG10" s="18"/>
      <c r="AH10" s="18"/>
      <c r="AI10" s="18"/>
      <c r="AJ10" s="18"/>
      <c r="AK10" s="18"/>
      <c r="AL10" s="18"/>
      <c r="AM10" s="18"/>
      <c r="AN10" s="18"/>
      <c r="AO10" s="18"/>
    </row>
    <row r="11" spans="2:41" x14ac:dyDescent="0.3">
      <c r="B11" s="14">
        <v>36861</v>
      </c>
      <c r="C11" s="15">
        <v>105163</v>
      </c>
      <c r="D11" s="15">
        <v>404669</v>
      </c>
      <c r="E11" s="16"/>
      <c r="F11" s="15">
        <v>62647</v>
      </c>
      <c r="G11" s="15">
        <v>55830</v>
      </c>
      <c r="H11" s="17">
        <f t="shared" si="0"/>
        <v>118477</v>
      </c>
      <c r="I11" s="17">
        <v>364943.90143578319</v>
      </c>
      <c r="J11" s="17">
        <f t="shared" si="1"/>
        <v>483420.90143578319</v>
      </c>
      <c r="K11" s="18"/>
      <c r="L11" s="17">
        <v>57947</v>
      </c>
      <c r="M11" s="17">
        <v>11582</v>
      </c>
      <c r="N11" s="17">
        <f t="shared" si="2"/>
        <v>69529</v>
      </c>
      <c r="O11" s="17">
        <v>91556</v>
      </c>
      <c r="P11" s="17">
        <v>55748</v>
      </c>
      <c r="Q11" s="17">
        <f t="shared" si="3"/>
        <v>147304</v>
      </c>
      <c r="R11" s="17">
        <v>38254</v>
      </c>
      <c r="S11" s="17">
        <v>364369</v>
      </c>
      <c r="T11" s="17">
        <f t="shared" si="4"/>
        <v>549927</v>
      </c>
      <c r="U11" s="17">
        <v>-136035</v>
      </c>
      <c r="V11" s="17">
        <f t="shared" si="5"/>
        <v>413892</v>
      </c>
      <c r="W11" s="17">
        <f t="shared" si="6"/>
        <v>483421</v>
      </c>
      <c r="X11" s="18"/>
      <c r="Y11" s="18"/>
      <c r="Z11" s="18"/>
      <c r="AA11" s="18"/>
      <c r="AB11" s="18"/>
      <c r="AC11" s="18"/>
      <c r="AD11" s="18"/>
      <c r="AE11" s="18"/>
      <c r="AF11" s="18"/>
      <c r="AG11" s="18"/>
      <c r="AH11" s="18"/>
      <c r="AI11" s="18"/>
      <c r="AJ11" s="18"/>
      <c r="AK11" s="18"/>
      <c r="AL11" s="18"/>
      <c r="AM11" s="18"/>
      <c r="AN11" s="18"/>
      <c r="AO11" s="18"/>
    </row>
    <row r="12" spans="2:41" x14ac:dyDescent="0.3">
      <c r="B12" s="14">
        <v>37226</v>
      </c>
      <c r="C12" s="15">
        <v>112522</v>
      </c>
      <c r="D12" s="15">
        <v>450726</v>
      </c>
      <c r="E12" s="16"/>
      <c r="F12" s="15">
        <v>65535.805239649999</v>
      </c>
      <c r="G12" s="15">
        <v>56674.240177740001</v>
      </c>
      <c r="H12" s="17">
        <f t="shared" si="0"/>
        <v>122210.04541739001</v>
      </c>
      <c r="I12" s="17">
        <v>426927.81274723011</v>
      </c>
      <c r="J12" s="17">
        <f t="shared" si="1"/>
        <v>549137.85816462012</v>
      </c>
      <c r="K12" s="18"/>
      <c r="L12" s="17">
        <v>84345.700000000012</v>
      </c>
      <c r="M12" s="17">
        <v>-10215.907091180001</v>
      </c>
      <c r="N12" s="17">
        <f t="shared" si="2"/>
        <v>74129.792908820004</v>
      </c>
      <c r="O12" s="17">
        <v>84535</v>
      </c>
      <c r="P12" s="17">
        <v>116776.0716373701</v>
      </c>
      <c r="Q12" s="17">
        <f t="shared" si="3"/>
        <v>201311.0716373701</v>
      </c>
      <c r="R12" s="17">
        <v>40810.921558000002</v>
      </c>
      <c r="S12" s="17">
        <v>396753.91921587003</v>
      </c>
      <c r="T12" s="17">
        <f t="shared" si="4"/>
        <v>638875.91241124016</v>
      </c>
      <c r="U12" s="17">
        <v>-163867.14715532001</v>
      </c>
      <c r="V12" s="17">
        <f t="shared" si="5"/>
        <v>475008.76525592012</v>
      </c>
      <c r="W12" s="17">
        <f t="shared" si="6"/>
        <v>549138.5581647401</v>
      </c>
      <c r="X12" s="18"/>
      <c r="Y12" s="18"/>
      <c r="Z12" s="18"/>
      <c r="AA12" s="18"/>
      <c r="AB12" s="18"/>
      <c r="AC12" s="18"/>
      <c r="AD12" s="18"/>
      <c r="AE12" s="18"/>
      <c r="AF12" s="18"/>
      <c r="AG12" s="18"/>
      <c r="AH12" s="18"/>
      <c r="AI12" s="18"/>
      <c r="AJ12" s="18"/>
      <c r="AK12" s="18"/>
      <c r="AL12" s="18"/>
      <c r="AM12" s="18"/>
      <c r="AN12" s="18"/>
      <c r="AO12" s="18"/>
    </row>
    <row r="13" spans="2:41" x14ac:dyDescent="0.3">
      <c r="B13" s="14">
        <v>37591</v>
      </c>
      <c r="C13" s="15">
        <v>126411</v>
      </c>
      <c r="D13" s="15">
        <v>510395</v>
      </c>
      <c r="E13" s="16"/>
      <c r="F13" s="15">
        <v>75291.809900000007</v>
      </c>
      <c r="G13" s="15">
        <v>64069.20205924</v>
      </c>
      <c r="H13" s="17">
        <f t="shared" si="0"/>
        <v>139361.01195924002</v>
      </c>
      <c r="I13" s="17">
        <v>483134.33408872498</v>
      </c>
      <c r="J13" s="17">
        <f t="shared" si="1"/>
        <v>622495.34604796499</v>
      </c>
      <c r="K13" s="18"/>
      <c r="L13" s="17">
        <v>117376.20000000001</v>
      </c>
      <c r="M13" s="17">
        <v>-6733.4795313499999</v>
      </c>
      <c r="N13" s="17">
        <f t="shared" si="2"/>
        <v>110642.72046865002</v>
      </c>
      <c r="O13" s="17">
        <v>70934.3</v>
      </c>
      <c r="P13" s="17">
        <v>122059.61709480001</v>
      </c>
      <c r="Q13" s="17">
        <f t="shared" si="3"/>
        <v>192993.91709480001</v>
      </c>
      <c r="R13" s="17">
        <v>43031.123785999996</v>
      </c>
      <c r="S13" s="17">
        <v>444371.32709477504</v>
      </c>
      <c r="T13" s="17">
        <f t="shared" si="4"/>
        <v>680396.36797557503</v>
      </c>
      <c r="U13" s="17">
        <v>-168543.95137507503</v>
      </c>
      <c r="V13" s="17">
        <f t="shared" si="5"/>
        <v>511852.4166005</v>
      </c>
      <c r="W13" s="17">
        <f t="shared" si="6"/>
        <v>622495.13706914999</v>
      </c>
      <c r="X13" s="18"/>
      <c r="Y13" s="18"/>
      <c r="Z13" s="18"/>
      <c r="AA13" s="18"/>
      <c r="AB13" s="18"/>
      <c r="AC13" s="18"/>
      <c r="AD13" s="18"/>
      <c r="AE13" s="18"/>
      <c r="AF13" s="18"/>
      <c r="AG13" s="18"/>
      <c r="AH13" s="18"/>
      <c r="AI13" s="18"/>
      <c r="AJ13" s="18"/>
      <c r="AK13" s="18"/>
      <c r="AL13" s="18"/>
      <c r="AM13" s="18"/>
      <c r="AN13" s="18"/>
      <c r="AO13" s="18"/>
    </row>
    <row r="14" spans="2:41" x14ac:dyDescent="0.3">
      <c r="B14" s="14">
        <v>37956</v>
      </c>
      <c r="C14" s="15">
        <v>141447</v>
      </c>
      <c r="D14" s="15">
        <v>580747</v>
      </c>
      <c r="E14" s="16"/>
      <c r="F14" s="15">
        <v>85601.302916000001</v>
      </c>
      <c r="G14" s="15">
        <v>76034.079561240011</v>
      </c>
      <c r="H14" s="17">
        <f t="shared" si="0"/>
        <v>161635.38247724</v>
      </c>
      <c r="I14" s="17">
        <v>556219.44901426299</v>
      </c>
      <c r="J14" s="17">
        <f t="shared" si="1"/>
        <v>717854.83149150293</v>
      </c>
      <c r="K14" s="18"/>
      <c r="L14" s="17">
        <v>164596</v>
      </c>
      <c r="M14" s="17">
        <v>2497.4938090257929</v>
      </c>
      <c r="N14" s="17">
        <f t="shared" si="2"/>
        <v>167093.49380902579</v>
      </c>
      <c r="O14" s="17">
        <v>42149</v>
      </c>
      <c r="P14" s="17">
        <v>134086.84590650076</v>
      </c>
      <c r="Q14" s="17">
        <f t="shared" si="3"/>
        <v>176235.84590650076</v>
      </c>
      <c r="R14" s="17">
        <v>36192.174574999997</v>
      </c>
      <c r="S14" s="17">
        <v>519444.11548877705</v>
      </c>
      <c r="T14" s="17">
        <f t="shared" si="4"/>
        <v>731872.13597027783</v>
      </c>
      <c r="U14" s="17">
        <v>-181111.79829104056</v>
      </c>
      <c r="V14" s="17">
        <f t="shared" si="5"/>
        <v>550760.33767923724</v>
      </c>
      <c r="W14" s="17">
        <f t="shared" si="6"/>
        <v>717853.83148826309</v>
      </c>
      <c r="X14" s="18"/>
      <c r="Y14" s="18"/>
      <c r="Z14" s="18"/>
      <c r="AA14" s="18"/>
      <c r="AB14" s="18"/>
      <c r="AC14" s="18"/>
      <c r="AD14" s="18"/>
      <c r="AE14" s="18"/>
      <c r="AF14" s="18"/>
      <c r="AG14" s="18"/>
      <c r="AH14" s="18"/>
      <c r="AI14" s="18"/>
      <c r="AJ14" s="18"/>
      <c r="AK14" s="18"/>
      <c r="AL14" s="18"/>
      <c r="AM14" s="18"/>
      <c r="AN14" s="18"/>
      <c r="AO14" s="18"/>
    </row>
    <row r="15" spans="2:41" x14ac:dyDescent="0.3">
      <c r="B15" s="14">
        <v>38322</v>
      </c>
      <c r="C15" s="15">
        <v>170967</v>
      </c>
      <c r="D15" s="15">
        <v>687964</v>
      </c>
      <c r="E15" s="16"/>
      <c r="F15" s="15">
        <v>99669.395663999996</v>
      </c>
      <c r="G15" s="15">
        <v>88783.944577999995</v>
      </c>
      <c r="H15" s="17">
        <f t="shared" si="0"/>
        <v>188453.34024200001</v>
      </c>
      <c r="I15" s="17">
        <v>670191.1300374862</v>
      </c>
      <c r="J15" s="17">
        <f t="shared" si="1"/>
        <v>858644.47027948615</v>
      </c>
      <c r="K15" s="18"/>
      <c r="L15" s="17">
        <v>151694.29999999999</v>
      </c>
      <c r="M15" s="17">
        <v>18523.476247629987</v>
      </c>
      <c r="N15" s="17">
        <f t="shared" si="2"/>
        <v>170217.77624762998</v>
      </c>
      <c r="O15" s="17">
        <v>108144</v>
      </c>
      <c r="P15" s="17">
        <v>112317.79914213621</v>
      </c>
      <c r="Q15" s="17">
        <f t="shared" si="3"/>
        <v>220461.79914213621</v>
      </c>
      <c r="R15" s="17">
        <v>41170.691336999997</v>
      </c>
      <c r="S15" s="17">
        <v>634309.79918966</v>
      </c>
      <c r="T15" s="17">
        <f t="shared" si="4"/>
        <v>895942.28966879623</v>
      </c>
      <c r="U15" s="17">
        <v>-207515.29563693996</v>
      </c>
      <c r="V15" s="17">
        <f t="shared" si="5"/>
        <v>688426.9940318563</v>
      </c>
      <c r="W15" s="17">
        <f t="shared" si="6"/>
        <v>858644.77027948631</v>
      </c>
      <c r="X15" s="18"/>
      <c r="Y15" s="18"/>
      <c r="Z15" s="18"/>
      <c r="AA15" s="18"/>
      <c r="AB15" s="18"/>
      <c r="AC15" s="18"/>
      <c r="AD15" s="18"/>
      <c r="AE15" s="18"/>
      <c r="AF15" s="18"/>
      <c r="AG15" s="18"/>
      <c r="AH15" s="18"/>
      <c r="AI15" s="18"/>
      <c r="AJ15" s="18"/>
      <c r="AK15" s="18"/>
      <c r="AL15" s="18"/>
      <c r="AM15" s="18"/>
      <c r="AN15" s="18"/>
      <c r="AO15" s="18"/>
    </row>
    <row r="16" spans="2:41" x14ac:dyDescent="0.3">
      <c r="B16" s="14">
        <v>38687</v>
      </c>
      <c r="C16" s="15">
        <v>197932</v>
      </c>
      <c r="D16" s="15">
        <v>822932</v>
      </c>
      <c r="E16" s="16"/>
      <c r="F16" s="15">
        <v>114069.751651</v>
      </c>
      <c r="G16" s="15">
        <v>116631.543838</v>
      </c>
      <c r="H16" s="17">
        <f t="shared" si="0"/>
        <v>230701.29548899998</v>
      </c>
      <c r="I16" s="17">
        <v>791575.96429722558</v>
      </c>
      <c r="J16" s="17">
        <f t="shared" si="1"/>
        <v>1022277.2597862256</v>
      </c>
      <c r="K16" s="18"/>
      <c r="L16" s="17">
        <v>196925.1</v>
      </c>
      <c r="M16" s="17">
        <v>4404.5247294775763</v>
      </c>
      <c r="N16" s="17">
        <f t="shared" si="2"/>
        <v>201329.62472947757</v>
      </c>
      <c r="O16" s="17">
        <v>74423.329999999987</v>
      </c>
      <c r="P16" s="17">
        <v>175141.38419766753</v>
      </c>
      <c r="Q16" s="17">
        <f t="shared" si="3"/>
        <v>249564.71419766752</v>
      </c>
      <c r="R16" s="17">
        <v>16671.883897</v>
      </c>
      <c r="S16" s="17">
        <v>801148.62346268201</v>
      </c>
      <c r="T16" s="17">
        <f t="shared" si="4"/>
        <v>1067385.2215573494</v>
      </c>
      <c r="U16" s="17">
        <v>-246437.57431227525</v>
      </c>
      <c r="V16" s="17">
        <f t="shared" si="5"/>
        <v>820947.64724507416</v>
      </c>
      <c r="W16" s="17">
        <f t="shared" si="6"/>
        <v>1022277.2719745517</v>
      </c>
      <c r="X16" s="18"/>
      <c r="Y16" s="18"/>
      <c r="Z16" s="18"/>
      <c r="AA16" s="18"/>
      <c r="AB16" s="18"/>
      <c r="AC16" s="18"/>
      <c r="AD16" s="18"/>
      <c r="AE16" s="18"/>
      <c r="AF16" s="18"/>
      <c r="AG16" s="18"/>
      <c r="AH16" s="18"/>
      <c r="AI16" s="18"/>
      <c r="AJ16" s="18"/>
      <c r="AK16" s="18"/>
      <c r="AL16" s="18"/>
      <c r="AM16" s="18"/>
      <c r="AN16" s="18"/>
      <c r="AO16" s="18"/>
    </row>
    <row r="17" spans="2:41" x14ac:dyDescent="0.3">
      <c r="B17" s="14">
        <v>39052</v>
      </c>
      <c r="C17" s="15">
        <v>239863</v>
      </c>
      <c r="D17" s="15">
        <v>993264.8</v>
      </c>
      <c r="E17" s="16"/>
      <c r="F17" s="15">
        <v>135019.54865800001</v>
      </c>
      <c r="G17" s="15">
        <v>124665.021934</v>
      </c>
      <c r="H17" s="17">
        <f t="shared" si="0"/>
        <v>259684.57059200003</v>
      </c>
      <c r="I17" s="17">
        <v>944865.77602047869</v>
      </c>
      <c r="J17" s="17">
        <f t="shared" si="1"/>
        <v>1204550.3466124786</v>
      </c>
      <c r="K17" s="18"/>
      <c r="L17" s="17">
        <v>229859.51600000006</v>
      </c>
      <c r="M17" s="17">
        <v>-58668.716907648006</v>
      </c>
      <c r="N17" s="17">
        <f t="shared" si="2"/>
        <v>171190.79909235204</v>
      </c>
      <c r="O17" s="17">
        <v>112942.02</v>
      </c>
      <c r="P17" s="17">
        <v>244347.20778860035</v>
      </c>
      <c r="Q17" s="17">
        <f t="shared" si="3"/>
        <v>357289.22778860037</v>
      </c>
      <c r="R17" s="17">
        <v>31554.622604521603</v>
      </c>
      <c r="S17" s="17">
        <v>993159.42713475518</v>
      </c>
      <c r="T17" s="17">
        <f t="shared" si="4"/>
        <v>1382003.2775278771</v>
      </c>
      <c r="U17" s="17">
        <v>-348643.70400675043</v>
      </c>
      <c r="V17" s="17">
        <f t="shared" si="5"/>
        <v>1033359.5735211268</v>
      </c>
      <c r="W17" s="17">
        <f t="shared" si="6"/>
        <v>1204550.3726134789</v>
      </c>
      <c r="X17" s="18"/>
      <c r="Y17" s="18"/>
      <c r="Z17" s="18"/>
      <c r="AA17" s="18"/>
      <c r="AB17" s="18"/>
      <c r="AC17" s="18"/>
      <c r="AD17" s="18"/>
      <c r="AE17" s="18"/>
      <c r="AF17" s="18"/>
      <c r="AG17" s="18"/>
      <c r="AH17" s="18"/>
      <c r="AI17" s="18"/>
      <c r="AJ17" s="18"/>
      <c r="AK17" s="18"/>
      <c r="AL17" s="18"/>
      <c r="AM17" s="18"/>
      <c r="AN17" s="18"/>
      <c r="AO17" s="18"/>
    </row>
    <row r="18" spans="2:41" x14ac:dyDescent="0.3">
      <c r="B18" s="14">
        <v>39417</v>
      </c>
      <c r="C18" s="15">
        <v>264419.40000000002</v>
      </c>
      <c r="D18" s="15">
        <v>1147742.3999999999</v>
      </c>
      <c r="E18" s="16"/>
      <c r="F18" s="15">
        <v>147182.720975</v>
      </c>
      <c r="G18" s="15">
        <v>119409.30360099999</v>
      </c>
      <c r="H18" s="17">
        <f t="shared" si="0"/>
        <v>266592.024576</v>
      </c>
      <c r="I18" s="17">
        <v>1137426.4885356408</v>
      </c>
      <c r="J18" s="17">
        <f t="shared" si="1"/>
        <v>1404018.5131116407</v>
      </c>
      <c r="K18" s="18"/>
      <c r="L18" s="17">
        <v>292926.5</v>
      </c>
      <c r="M18" s="17">
        <v>-64934.976121000058</v>
      </c>
      <c r="N18" s="17">
        <f t="shared" si="2"/>
        <v>227991.52387899993</v>
      </c>
      <c r="O18" s="17">
        <v>101079</v>
      </c>
      <c r="P18" s="17">
        <v>273021.55455464084</v>
      </c>
      <c r="Q18" s="17">
        <f t="shared" si="3"/>
        <v>374100.55455464084</v>
      </c>
      <c r="R18" s="17">
        <v>49166.914397</v>
      </c>
      <c r="S18" s="17">
        <v>1184518.9614570001</v>
      </c>
      <c r="T18" s="17">
        <f t="shared" si="4"/>
        <v>1607786.430408641</v>
      </c>
      <c r="U18" s="17">
        <v>-431759.44217599998</v>
      </c>
      <c r="V18" s="17">
        <f t="shared" si="5"/>
        <v>1176026.988232641</v>
      </c>
      <c r="W18" s="17">
        <f t="shared" si="6"/>
        <v>1404018.512111641</v>
      </c>
      <c r="X18" s="18"/>
      <c r="Y18" s="18"/>
      <c r="Z18" s="18"/>
      <c r="AA18" s="18"/>
      <c r="AB18" s="18"/>
      <c r="AC18" s="18"/>
      <c r="AD18" s="18"/>
      <c r="AE18" s="18"/>
      <c r="AF18" s="18"/>
      <c r="AG18" s="18"/>
      <c r="AH18" s="18"/>
      <c r="AI18" s="18"/>
      <c r="AJ18" s="18"/>
      <c r="AK18" s="18"/>
      <c r="AL18" s="18"/>
      <c r="AM18" s="18"/>
      <c r="AN18" s="18"/>
      <c r="AO18" s="18"/>
    </row>
    <row r="19" spans="2:41" x14ac:dyDescent="0.3">
      <c r="B19" s="14">
        <v>39783</v>
      </c>
      <c r="C19" s="15">
        <v>268425.2</v>
      </c>
      <c r="D19" s="15">
        <v>1282193.7</v>
      </c>
      <c r="E19" s="16"/>
      <c r="F19" s="15">
        <v>155022.91094999999</v>
      </c>
      <c r="G19" s="15">
        <v>122299.73583399999</v>
      </c>
      <c r="H19" s="17">
        <f t="shared" si="0"/>
        <v>277322.64678399998</v>
      </c>
      <c r="I19" s="17">
        <v>1245453.1001455775</v>
      </c>
      <c r="J19" s="17">
        <f t="shared" si="1"/>
        <v>1522775.7469295776</v>
      </c>
      <c r="K19" s="18"/>
      <c r="L19" s="17">
        <v>148157.1746</v>
      </c>
      <c r="M19" s="17">
        <v>-70457.067594415159</v>
      </c>
      <c r="N19" s="17">
        <f t="shared" si="2"/>
        <v>77700.107005584839</v>
      </c>
      <c r="O19" s="17">
        <v>217351.67999999999</v>
      </c>
      <c r="P19" s="17">
        <v>365555.70449457917</v>
      </c>
      <c r="Q19" s="17">
        <f t="shared" si="3"/>
        <v>582907.38449457916</v>
      </c>
      <c r="R19" s="17">
        <v>46990.643056999994</v>
      </c>
      <c r="S19" s="17">
        <v>1267600.5255246274</v>
      </c>
      <c r="T19" s="17">
        <f t="shared" si="4"/>
        <v>1897498.5530762067</v>
      </c>
      <c r="U19" s="17">
        <v>-452422.93415221386</v>
      </c>
      <c r="V19" s="17">
        <f t="shared" si="5"/>
        <v>1445075.6189239928</v>
      </c>
      <c r="W19" s="17">
        <f t="shared" si="6"/>
        <v>1522775.7259295776</v>
      </c>
      <c r="X19" s="18"/>
      <c r="Y19" s="18"/>
      <c r="Z19" s="18"/>
      <c r="AA19" s="18"/>
      <c r="AB19" s="18"/>
      <c r="AC19" s="18"/>
      <c r="AD19" s="18"/>
      <c r="AE19" s="18"/>
      <c r="AF19" s="18"/>
      <c r="AG19" s="18"/>
      <c r="AH19" s="18"/>
      <c r="AI19" s="18"/>
      <c r="AJ19" s="18"/>
      <c r="AK19" s="18"/>
      <c r="AL19" s="18"/>
      <c r="AM19" s="18"/>
      <c r="AN19" s="18"/>
      <c r="AO19" s="18"/>
    </row>
    <row r="20" spans="2:41" x14ac:dyDescent="0.3">
      <c r="B20" s="14">
        <v>40148</v>
      </c>
      <c r="C20" s="15">
        <v>303537.302256</v>
      </c>
      <c r="D20" s="15">
        <v>1536755.0233558</v>
      </c>
      <c r="E20" s="16"/>
      <c r="F20" s="15">
        <v>181839.76261404</v>
      </c>
      <c r="G20" s="15">
        <v>154870.27929953998</v>
      </c>
      <c r="H20" s="17">
        <f t="shared" si="0"/>
        <v>336710.04191357997</v>
      </c>
      <c r="I20" s="17">
        <v>1469458.88849948</v>
      </c>
      <c r="J20" s="17">
        <f t="shared" si="1"/>
        <v>1806168.9304130599</v>
      </c>
      <c r="K20" s="18"/>
      <c r="L20" s="17">
        <v>412202.41777780006</v>
      </c>
      <c r="M20" s="17">
        <v>-10322.771784445969</v>
      </c>
      <c r="N20" s="17">
        <f t="shared" si="2"/>
        <v>401879.64599335409</v>
      </c>
      <c r="O20" s="17">
        <v>109004.95177099999</v>
      </c>
      <c r="P20" s="17">
        <v>531321.40549288096</v>
      </c>
      <c r="Q20" s="17">
        <f t="shared" si="3"/>
        <v>640326.35726388101</v>
      </c>
      <c r="R20" s="17">
        <v>73232.887390999997</v>
      </c>
      <c r="S20" s="17">
        <v>1194188.6630913317</v>
      </c>
      <c r="T20" s="17">
        <f t="shared" si="4"/>
        <v>1907747.9077462128</v>
      </c>
      <c r="U20" s="17">
        <v>-503459.62432650692</v>
      </c>
      <c r="V20" s="17">
        <f t="shared" si="5"/>
        <v>1404288.2834197059</v>
      </c>
      <c r="W20" s="17">
        <f t="shared" si="6"/>
        <v>1806167.92941306</v>
      </c>
      <c r="X20" s="18"/>
      <c r="Y20" s="18"/>
      <c r="Z20" s="18"/>
      <c r="AA20" s="18"/>
      <c r="AB20" s="18"/>
      <c r="AC20" s="18"/>
      <c r="AD20" s="18"/>
      <c r="AE20" s="18"/>
      <c r="AF20" s="18"/>
      <c r="AG20" s="18"/>
      <c r="AH20" s="18"/>
      <c r="AI20" s="18"/>
      <c r="AJ20" s="18"/>
      <c r="AK20" s="18"/>
      <c r="AL20" s="18"/>
      <c r="AM20" s="18"/>
      <c r="AN20" s="18"/>
      <c r="AO20" s="18"/>
    </row>
    <row r="21" spans="2:41" x14ac:dyDescent="0.3">
      <c r="B21" s="14">
        <v>40513</v>
      </c>
      <c r="C21" s="15">
        <v>360511.37100099999</v>
      </c>
      <c r="D21" s="15">
        <v>1812999.8293559202</v>
      </c>
      <c r="E21" s="16"/>
      <c r="F21" s="15">
        <v>216548.54693273001</v>
      </c>
      <c r="G21" s="15">
        <v>190643.16608431001</v>
      </c>
      <c r="H21" s="17">
        <f t="shared" si="0"/>
        <v>407191.71301704005</v>
      </c>
      <c r="I21" s="17">
        <v>1684216.11670981</v>
      </c>
      <c r="J21" s="17">
        <f t="shared" si="1"/>
        <v>2091407.8297268501</v>
      </c>
      <c r="K21" s="18"/>
      <c r="L21" s="17">
        <v>505463.40261937008</v>
      </c>
      <c r="M21" s="17">
        <v>-128021.47267280894</v>
      </c>
      <c r="N21" s="17">
        <f t="shared" si="2"/>
        <v>377441.92994656111</v>
      </c>
      <c r="O21" s="17">
        <v>76893.689377999995</v>
      </c>
      <c r="P21" s="17">
        <v>550290.83438563161</v>
      </c>
      <c r="Q21" s="17">
        <f t="shared" si="3"/>
        <v>627184.52376363159</v>
      </c>
      <c r="R21" s="17">
        <v>144577.97402702819</v>
      </c>
      <c r="S21" s="17">
        <v>1491098.55289981</v>
      </c>
      <c r="T21" s="17">
        <f t="shared" si="4"/>
        <v>2262861.0506904698</v>
      </c>
      <c r="U21" s="17">
        <v>-548895.15091018123</v>
      </c>
      <c r="V21" s="17">
        <f t="shared" si="5"/>
        <v>1713965.8997802886</v>
      </c>
      <c r="W21" s="17">
        <f t="shared" si="6"/>
        <v>2091407.8297268497</v>
      </c>
      <c r="X21" s="18"/>
      <c r="Y21" s="18"/>
      <c r="Z21" s="18"/>
      <c r="AA21" s="18"/>
      <c r="AB21" s="18"/>
      <c r="AC21" s="18"/>
      <c r="AD21" s="18"/>
      <c r="AE21" s="18"/>
      <c r="AF21" s="18"/>
      <c r="AG21" s="18"/>
      <c r="AH21" s="18"/>
      <c r="AI21" s="18"/>
      <c r="AJ21" s="18"/>
      <c r="AK21" s="18"/>
      <c r="AL21" s="18"/>
      <c r="AM21" s="18"/>
      <c r="AN21" s="18"/>
      <c r="AO21" s="18"/>
    </row>
    <row r="22" spans="2:41" x14ac:dyDescent="0.3">
      <c r="B22" s="14">
        <v>40878</v>
      </c>
      <c r="C22" s="15">
        <v>439504.29960600002</v>
      </c>
      <c r="D22" s="15">
        <v>2192603.0825096103</v>
      </c>
      <c r="E22" s="16"/>
      <c r="F22" s="15">
        <v>242871.13954497001</v>
      </c>
      <c r="G22" s="15">
        <v>195836.30340591</v>
      </c>
      <c r="H22" s="17">
        <f t="shared" si="0"/>
        <v>438707.44295088004</v>
      </c>
      <c r="I22" s="17">
        <v>2053032.4077656323</v>
      </c>
      <c r="J22" s="17">
        <f t="shared" si="1"/>
        <v>2491739.8507165122</v>
      </c>
      <c r="K22" s="18"/>
      <c r="L22" s="17">
        <v>340090.26058487844</v>
      </c>
      <c r="M22" s="17">
        <v>-242032.96561765898</v>
      </c>
      <c r="N22" s="17">
        <f t="shared" si="2"/>
        <v>98057.294967219466</v>
      </c>
      <c r="O22" s="17">
        <v>262742.301156</v>
      </c>
      <c r="P22" s="17">
        <v>570867.68383727781</v>
      </c>
      <c r="Q22" s="17">
        <f t="shared" si="3"/>
        <v>833609.98499327782</v>
      </c>
      <c r="R22" s="17">
        <v>198499.62155661921</v>
      </c>
      <c r="S22" s="17">
        <v>2005860.0669159531</v>
      </c>
      <c r="T22" s="17">
        <f t="shared" si="4"/>
        <v>3037969.6734658498</v>
      </c>
      <c r="U22" s="17">
        <v>-644287.1177165577</v>
      </c>
      <c r="V22" s="17">
        <f t="shared" ref="V22:V27" si="7">T22+U22</f>
        <v>2393682.555749292</v>
      </c>
      <c r="W22" s="17">
        <f t="shared" ref="W22:W27" si="8">N22+V22</f>
        <v>2491739.8507165117</v>
      </c>
      <c r="X22" s="18"/>
      <c r="Y22" s="18"/>
      <c r="Z22" s="18"/>
      <c r="AA22" s="18"/>
      <c r="AB22" s="18"/>
      <c r="AC22" s="18"/>
      <c r="AD22" s="18"/>
      <c r="AE22" s="18"/>
      <c r="AF22" s="18"/>
      <c r="AG22" s="18"/>
      <c r="AH22" s="18"/>
      <c r="AI22" s="18"/>
      <c r="AJ22" s="18"/>
      <c r="AK22" s="18"/>
      <c r="AL22" s="18"/>
      <c r="AM22" s="18"/>
      <c r="AN22" s="18"/>
      <c r="AO22" s="18"/>
    </row>
    <row r="23" spans="2:41" x14ac:dyDescent="0.3">
      <c r="B23" s="14">
        <v>41244</v>
      </c>
      <c r="C23" s="15">
        <v>484362.43938599998</v>
      </c>
      <c r="D23" s="15">
        <v>2593184.8574828901</v>
      </c>
      <c r="E23" s="16"/>
      <c r="F23" s="15">
        <v>251538.51322632999</v>
      </c>
      <c r="G23" s="15">
        <v>198510.29636562002</v>
      </c>
      <c r="H23" s="17">
        <f t="shared" si="0"/>
        <v>450048.80959195003</v>
      </c>
      <c r="I23" s="17">
        <v>2479021.3670658171</v>
      </c>
      <c r="J23" s="17">
        <f t="shared" si="1"/>
        <v>2929070.176657767</v>
      </c>
      <c r="K23" s="18"/>
      <c r="L23" s="17">
        <v>396468.03070017911</v>
      </c>
      <c r="M23" s="17">
        <v>-422299.14759558352</v>
      </c>
      <c r="N23" s="17">
        <f t="shared" si="2"/>
        <v>-25831.116895404411</v>
      </c>
      <c r="O23" s="17">
        <v>278842.90664399997</v>
      </c>
      <c r="P23" s="17">
        <v>766389.34195750766</v>
      </c>
      <c r="Q23" s="17">
        <f t="shared" si="3"/>
        <v>1045232.2486015076</v>
      </c>
      <c r="R23" s="17">
        <v>292477.2110281288</v>
      </c>
      <c r="S23" s="17">
        <v>2358421.4177325582</v>
      </c>
      <c r="T23" s="17">
        <f t="shared" si="4"/>
        <v>3696130.8773621945</v>
      </c>
      <c r="U23" s="17">
        <v>-741229.58380898356</v>
      </c>
      <c r="V23" s="17">
        <f t="shared" si="7"/>
        <v>2954901.2935532108</v>
      </c>
      <c r="W23" s="17">
        <f t="shared" si="8"/>
        <v>2929070.1766578062</v>
      </c>
      <c r="X23" s="18"/>
      <c r="Y23" s="18"/>
      <c r="Z23" s="18"/>
      <c r="AA23" s="18"/>
      <c r="AB23" s="18"/>
      <c r="AC23" s="18"/>
      <c r="AD23" s="18"/>
      <c r="AE23" s="18"/>
      <c r="AF23" s="18"/>
      <c r="AG23" s="18"/>
      <c r="AH23" s="18"/>
      <c r="AI23" s="18"/>
      <c r="AJ23" s="18"/>
      <c r="AK23" s="18"/>
      <c r="AL23" s="18"/>
      <c r="AM23" s="18"/>
      <c r="AN23" s="18"/>
      <c r="AO23" s="18"/>
    </row>
    <row r="24" spans="2:41" x14ac:dyDescent="0.3">
      <c r="B24" s="14">
        <v>41609</v>
      </c>
      <c r="C24" s="15">
        <v>488585.61292800005</v>
      </c>
      <c r="D24" s="15">
        <v>3058792.8343930002</v>
      </c>
      <c r="E24" s="16"/>
      <c r="F24" s="15">
        <v>264607.15865300002</v>
      </c>
      <c r="G24" s="15">
        <v>219970.853936</v>
      </c>
      <c r="H24" s="17">
        <f t="shared" si="0"/>
        <v>484578.01258900005</v>
      </c>
      <c r="I24" s="17">
        <v>2933274.8161525708</v>
      </c>
      <c r="J24" s="17">
        <f t="shared" si="1"/>
        <v>3417852.8287415709</v>
      </c>
      <c r="K24" s="18"/>
      <c r="L24" s="17">
        <v>529128.11332986038</v>
      </c>
      <c r="M24" s="17">
        <v>-605453.18223235046</v>
      </c>
      <c r="N24" s="17">
        <f t="shared" si="2"/>
        <v>-76325.068902490078</v>
      </c>
      <c r="O24" s="17">
        <v>114007.092957</v>
      </c>
      <c r="P24" s="17">
        <v>1187334.70240574</v>
      </c>
      <c r="Q24" s="17">
        <f t="shared" si="3"/>
        <v>1301341.7953627401</v>
      </c>
      <c r="R24" s="17">
        <v>365098.08880383219</v>
      </c>
      <c r="S24" s="17">
        <v>2534342.6204332602</v>
      </c>
      <c r="T24" s="17">
        <f t="shared" si="4"/>
        <v>4200782.504599832</v>
      </c>
      <c r="U24" s="17">
        <v>-706604.60695577203</v>
      </c>
      <c r="V24" s="17">
        <f t="shared" si="7"/>
        <v>3494177.8976440597</v>
      </c>
      <c r="W24" s="17">
        <f t="shared" si="8"/>
        <v>3417852.8287415695</v>
      </c>
      <c r="X24" s="18"/>
      <c r="Y24" s="18"/>
      <c r="Z24" s="18"/>
      <c r="AA24" s="18"/>
      <c r="AB24" s="18"/>
      <c r="AC24" s="18"/>
      <c r="AD24" s="18"/>
      <c r="AE24" s="18"/>
      <c r="AF24" s="18"/>
      <c r="AG24" s="18"/>
      <c r="AH24" s="18"/>
      <c r="AI24" s="18"/>
      <c r="AJ24" s="18"/>
      <c r="AK24" s="18"/>
      <c r="AL24" s="18"/>
      <c r="AM24" s="18"/>
      <c r="AN24" s="18"/>
      <c r="AO24" s="18"/>
    </row>
    <row r="25" spans="2:41" x14ac:dyDescent="0.3">
      <c r="B25" s="14">
        <v>41974</v>
      </c>
      <c r="C25" s="15">
        <v>577911.98693000001</v>
      </c>
      <c r="D25" s="15">
        <v>3460557.8041300001</v>
      </c>
      <c r="E25" s="16"/>
      <c r="F25" s="15">
        <v>329426.47936200001</v>
      </c>
      <c r="G25" s="15">
        <v>282728.88166200003</v>
      </c>
      <c r="H25" s="17">
        <f t="shared" si="0"/>
        <v>612155.36102399998</v>
      </c>
      <c r="I25" s="17">
        <v>3263697.8754575634</v>
      </c>
      <c r="J25" s="17">
        <f t="shared" si="1"/>
        <v>3875853.2364815632</v>
      </c>
      <c r="K25" s="18"/>
      <c r="L25" s="17">
        <v>688006.71142062021</v>
      </c>
      <c r="M25" s="17">
        <v>-672880.66264200036</v>
      </c>
      <c r="N25" s="17">
        <f t="shared" si="2"/>
        <v>15126.04877861985</v>
      </c>
      <c r="O25" s="17">
        <v>149671.77522899999</v>
      </c>
      <c r="P25" s="17">
        <v>1286227.9360765116</v>
      </c>
      <c r="Q25" s="17">
        <f t="shared" si="3"/>
        <v>1435899.7113055116</v>
      </c>
      <c r="R25" s="17">
        <v>450923.7405206128</v>
      </c>
      <c r="S25" s="17">
        <v>2753322.1894976874</v>
      </c>
      <c r="T25" s="17">
        <f t="shared" si="4"/>
        <v>4640145.6413238123</v>
      </c>
      <c r="U25" s="17">
        <v>-779418.45362011832</v>
      </c>
      <c r="V25" s="17">
        <f t="shared" si="7"/>
        <v>3860727.1877036942</v>
      </c>
      <c r="W25" s="17">
        <f t="shared" si="8"/>
        <v>3875853.2364823138</v>
      </c>
      <c r="X25" s="18"/>
      <c r="Y25" s="18"/>
      <c r="Z25" s="18"/>
      <c r="AA25" s="18"/>
      <c r="AB25" s="18"/>
      <c r="AC25" s="18"/>
      <c r="AD25" s="18"/>
      <c r="AE25" s="18"/>
      <c r="AF25" s="18"/>
      <c r="AG25" s="18"/>
      <c r="AH25" s="18"/>
      <c r="AI25" s="18"/>
      <c r="AJ25" s="18"/>
      <c r="AK25" s="18"/>
      <c r="AL25" s="18"/>
      <c r="AM25" s="18"/>
      <c r="AN25" s="18"/>
      <c r="AO25" s="18"/>
    </row>
    <row r="26" spans="2:41" x14ac:dyDescent="0.3">
      <c r="B26" s="19" t="s">
        <v>30</v>
      </c>
      <c r="C26" s="15">
        <v>673431.824058</v>
      </c>
      <c r="D26" s="15">
        <v>4057212.1247310005</v>
      </c>
      <c r="E26" s="16"/>
      <c r="F26" s="15">
        <v>388056.71398100001</v>
      </c>
      <c r="G26" s="15">
        <v>326931.236126</v>
      </c>
      <c r="H26" s="17">
        <f t="shared" si="0"/>
        <v>714987.95010700007</v>
      </c>
      <c r="I26" s="17">
        <v>3850929.4417268136</v>
      </c>
      <c r="J26" s="17">
        <f t="shared" si="1"/>
        <v>4565917.3918338139</v>
      </c>
      <c r="K26" s="18"/>
      <c r="L26" s="17">
        <v>576186.7719166301</v>
      </c>
      <c r="M26" s="17">
        <v>-874349.91455703764</v>
      </c>
      <c r="N26" s="17">
        <f t="shared" si="2"/>
        <v>-298163.14264040755</v>
      </c>
      <c r="O26" s="17">
        <v>229925.63975899998</v>
      </c>
      <c r="P26" s="17">
        <v>1529565.9779987142</v>
      </c>
      <c r="Q26" s="17">
        <f t="shared" si="3"/>
        <v>1759491.6177577141</v>
      </c>
      <c r="R26" s="17">
        <v>530668.56868077791</v>
      </c>
      <c r="S26" s="17">
        <v>3441874.2109708888</v>
      </c>
      <c r="T26" s="17">
        <f t="shared" si="4"/>
        <v>5732034.3974093813</v>
      </c>
      <c r="U26" s="17">
        <v>-867953.86293461942</v>
      </c>
      <c r="V26" s="17">
        <f t="shared" si="7"/>
        <v>4864080.5344747622</v>
      </c>
      <c r="W26" s="17">
        <f t="shared" si="8"/>
        <v>4565917.391834355</v>
      </c>
      <c r="X26" s="18"/>
      <c r="Y26" s="18"/>
      <c r="Z26" s="18"/>
      <c r="AA26" s="18"/>
      <c r="AB26" s="18"/>
      <c r="AC26" s="18"/>
      <c r="AD26" s="18"/>
      <c r="AE26" s="18"/>
      <c r="AF26" s="18"/>
      <c r="AG26" s="18"/>
      <c r="AH26" s="18"/>
      <c r="AI26" s="18"/>
      <c r="AJ26" s="18"/>
      <c r="AK26" s="18"/>
      <c r="AL26" s="18"/>
      <c r="AM26" s="18"/>
      <c r="AN26" s="18"/>
      <c r="AO26" s="18"/>
    </row>
    <row r="27" spans="2:41" x14ac:dyDescent="0.3">
      <c r="B27" s="14">
        <v>42705</v>
      </c>
      <c r="C27" s="15">
        <v>856146.73752292001</v>
      </c>
      <c r="D27" s="15">
        <v>4823559.0732529201</v>
      </c>
      <c r="E27" s="16">
        <v>0</v>
      </c>
      <c r="F27" s="15">
        <v>429501.82611999993</v>
      </c>
      <c r="G27" s="15">
        <v>347122.62981691997</v>
      </c>
      <c r="H27" s="17">
        <f t="shared" si="0"/>
        <v>776624.4559369199</v>
      </c>
      <c r="I27" s="17">
        <v>4628971.6117674988</v>
      </c>
      <c r="J27" s="17">
        <f t="shared" si="1"/>
        <v>5405596.0677044187</v>
      </c>
      <c r="K27" s="18">
        <v>0</v>
      </c>
      <c r="L27" s="17">
        <v>558589.33752132999</v>
      </c>
      <c r="M27" s="17">
        <v>-789827.41739778407</v>
      </c>
      <c r="N27" s="17">
        <f t="shared" si="2"/>
        <v>-231238.07987645408</v>
      </c>
      <c r="O27" s="17">
        <v>413016.21559792006</v>
      </c>
      <c r="P27" s="17">
        <v>1559116.4662008539</v>
      </c>
      <c r="Q27" s="17">
        <f t="shared" si="3"/>
        <v>1972132.6817987741</v>
      </c>
      <c r="R27" s="17">
        <v>513767.99392521405</v>
      </c>
      <c r="S27" s="17">
        <v>4185776.6797374301</v>
      </c>
      <c r="T27" s="17">
        <f t="shared" si="4"/>
        <v>6671677.3554614186</v>
      </c>
      <c r="U27" s="17">
        <v>-1034843.2078801658</v>
      </c>
      <c r="V27" s="17">
        <f t="shared" si="7"/>
        <v>5636834.1475812532</v>
      </c>
      <c r="W27" s="17">
        <f t="shared" si="8"/>
        <v>5405596.0677047987</v>
      </c>
      <c r="X27" s="18"/>
      <c r="Y27" s="18"/>
      <c r="Z27" s="18"/>
      <c r="AA27" s="18"/>
      <c r="AB27" s="18"/>
      <c r="AC27" s="18"/>
      <c r="AD27" s="18"/>
      <c r="AE27" s="18"/>
      <c r="AF27" s="18"/>
      <c r="AG27" s="18"/>
      <c r="AH27" s="18"/>
      <c r="AI27" s="18"/>
      <c r="AJ27" s="18"/>
      <c r="AK27" s="18"/>
      <c r="AL27" s="18"/>
      <c r="AM27" s="18"/>
      <c r="AN27" s="18"/>
      <c r="AO27" s="18"/>
    </row>
    <row r="28" spans="2:41" ht="17.25" customHeight="1" x14ac:dyDescent="0.3">
      <c r="B28" s="14">
        <v>43070</v>
      </c>
      <c r="C28" s="15">
        <v>939793.29000619997</v>
      </c>
      <c r="D28" s="15">
        <v>5665313.2216611998</v>
      </c>
      <c r="E28" s="16"/>
      <c r="F28" s="15">
        <v>439396.13510099996</v>
      </c>
      <c r="G28" s="15">
        <v>353903.04510019999</v>
      </c>
      <c r="H28" s="17">
        <v>793299.18020119995</v>
      </c>
      <c r="I28" s="17">
        <v>5514762.3560027359</v>
      </c>
      <c r="J28" s="17">
        <v>6308061.5362039357</v>
      </c>
      <c r="K28" s="18"/>
      <c r="L28" s="17">
        <v>846139.04238137021</v>
      </c>
      <c r="M28" s="17">
        <v>-724601.14494650043</v>
      </c>
      <c r="N28" s="17">
        <v>121537.89743486978</v>
      </c>
      <c r="O28" s="17">
        <v>225079.74792320002</v>
      </c>
      <c r="P28" s="17">
        <v>1943437.5276475509</v>
      </c>
      <c r="Q28" s="17">
        <v>2168517.2755707512</v>
      </c>
      <c r="R28" s="17">
        <v>536982.20866034483</v>
      </c>
      <c r="S28" s="17">
        <v>4799215.1504812259</v>
      </c>
      <c r="T28" s="17">
        <v>7504714.6347123217</v>
      </c>
      <c r="U28" s="17">
        <v>-1318190.9959425353</v>
      </c>
      <c r="V28" s="17">
        <v>6186523.6387697868</v>
      </c>
      <c r="W28" s="17">
        <v>6308061.5362046566</v>
      </c>
      <c r="X28" s="18"/>
      <c r="Y28" s="18"/>
      <c r="Z28" s="18"/>
      <c r="AA28" s="18"/>
      <c r="AB28" s="18"/>
      <c r="AC28" s="18"/>
      <c r="AD28" s="18"/>
      <c r="AE28" s="18"/>
      <c r="AF28" s="18"/>
      <c r="AG28" s="18"/>
      <c r="AH28" s="18"/>
      <c r="AI28" s="18"/>
      <c r="AJ28" s="18"/>
      <c r="AK28" s="18"/>
      <c r="AL28" s="18"/>
      <c r="AM28" s="18"/>
      <c r="AN28" s="18"/>
      <c r="AO28" s="18"/>
    </row>
    <row r="29" spans="2:41" x14ac:dyDescent="0.3">
      <c r="B29" s="14">
        <v>43435</v>
      </c>
      <c r="C29" s="15">
        <v>961096.31262334983</v>
      </c>
      <c r="D29" s="15">
        <v>6427329.5849448601</v>
      </c>
      <c r="E29" s="16"/>
      <c r="F29" s="15">
        <v>473066.12775599997</v>
      </c>
      <c r="G29" s="15">
        <v>357727.12902634998</v>
      </c>
      <c r="H29" s="17">
        <v>830793.2567823499</v>
      </c>
      <c r="I29" s="17">
        <v>6297503.4326796485</v>
      </c>
      <c r="J29" s="17">
        <v>7128296.6894619986</v>
      </c>
      <c r="K29" s="18"/>
      <c r="L29" s="17">
        <v>750541.14853672683</v>
      </c>
      <c r="M29" s="17">
        <v>-817548.19624504796</v>
      </c>
      <c r="N29" s="17">
        <v>-67007.04770832113</v>
      </c>
      <c r="O29" s="17">
        <v>472817.03840745997</v>
      </c>
      <c r="P29" s="17">
        <v>2043894.3514182023</v>
      </c>
      <c r="Q29" s="17">
        <v>2516711.3898256621</v>
      </c>
      <c r="R29" s="17">
        <v>755379.61471053096</v>
      </c>
      <c r="S29" s="17">
        <v>5561351.4425510112</v>
      </c>
      <c r="T29" s="17">
        <v>8833442.4470872041</v>
      </c>
      <c r="U29" s="17">
        <v>-1638138.7099187253</v>
      </c>
      <c r="V29" s="17">
        <v>7195303.7371684788</v>
      </c>
      <c r="W29" s="17">
        <v>7128296.6894601574</v>
      </c>
      <c r="X29" s="18"/>
      <c r="Y29" s="18"/>
      <c r="Z29" s="18"/>
      <c r="AA29" s="18"/>
      <c r="AB29" s="18"/>
      <c r="AC29" s="18"/>
      <c r="AD29" s="18"/>
      <c r="AE29" s="18"/>
      <c r="AF29" s="18"/>
      <c r="AG29" s="18"/>
      <c r="AH29" s="18"/>
      <c r="AI29" s="18"/>
      <c r="AJ29" s="18"/>
      <c r="AK29" s="18"/>
      <c r="AL29" s="18"/>
      <c r="AM29" s="18"/>
      <c r="AN29" s="18"/>
      <c r="AO29" s="18"/>
    </row>
    <row r="30" spans="2:41" x14ac:dyDescent="0.3">
      <c r="B30" s="14">
        <v>43800</v>
      </c>
      <c r="C30" s="15">
        <v>932604.45858258998</v>
      </c>
      <c r="D30" s="15">
        <v>6912709.9133085897</v>
      </c>
      <c r="E30" s="16"/>
      <c r="F30" s="15">
        <v>494207.85782400006</v>
      </c>
      <c r="G30" s="15">
        <v>371259.13438859</v>
      </c>
      <c r="H30" s="17">
        <v>865466.99221259006</v>
      </c>
      <c r="I30" s="17">
        <v>6758653.6766951662</v>
      </c>
      <c r="J30" s="17">
        <v>7624120.668907756</v>
      </c>
      <c r="K30" s="18"/>
      <c r="L30" s="17">
        <v>895997.46782718995</v>
      </c>
      <c r="M30" s="17">
        <v>-795295.64592287363</v>
      </c>
      <c r="N30" s="17">
        <v>100701.82190431631</v>
      </c>
      <c r="O30" s="17">
        <v>363031.78314259002</v>
      </c>
      <c r="P30" s="17">
        <v>2432895.4314188068</v>
      </c>
      <c r="Q30" s="17">
        <v>2795927.2145613967</v>
      </c>
      <c r="R30" s="17">
        <v>817953.30891918088</v>
      </c>
      <c r="S30" s="17">
        <v>5796858.5879255319</v>
      </c>
      <c r="T30" s="17">
        <v>9410739.1114061102</v>
      </c>
      <c r="U30" s="17">
        <v>-1887320.2644219953</v>
      </c>
      <c r="V30" s="17">
        <v>7523418.8469841145</v>
      </c>
      <c r="W30" s="17">
        <v>7624120.668888431</v>
      </c>
      <c r="X30" s="18"/>
      <c r="Y30" s="18"/>
      <c r="Z30" s="18"/>
      <c r="AA30" s="18"/>
      <c r="AB30" s="18"/>
      <c r="AC30" s="18"/>
      <c r="AD30" s="18"/>
      <c r="AE30" s="18"/>
      <c r="AF30" s="18"/>
      <c r="AG30" s="18"/>
      <c r="AH30" s="18"/>
      <c r="AI30" s="18"/>
      <c r="AJ30" s="18"/>
      <c r="AK30" s="18"/>
      <c r="AL30" s="18"/>
      <c r="AM30" s="18"/>
      <c r="AN30" s="18"/>
      <c r="AO30" s="18"/>
    </row>
    <row r="31" spans="2:41" x14ac:dyDescent="0.3">
      <c r="B31" s="14">
        <v>44166</v>
      </c>
      <c r="C31" s="15">
        <v>964439.73323794</v>
      </c>
      <c r="D31" s="15">
        <v>8495788.2887633704</v>
      </c>
      <c r="E31" s="16"/>
      <c r="F31" s="15">
        <v>641010.03668900009</v>
      </c>
      <c r="G31" s="15">
        <v>536140.00277864002</v>
      </c>
      <c r="H31" s="17">
        <v>1177150.0394676402</v>
      </c>
      <c r="I31" s="17">
        <v>8228583.9312860183</v>
      </c>
      <c r="J31" s="17">
        <v>9405733.9707536586</v>
      </c>
      <c r="K31" s="18"/>
      <c r="L31" s="17">
        <v>526778.52873080177</v>
      </c>
      <c r="M31" s="17">
        <v>-736246.8877777108</v>
      </c>
      <c r="N31" s="17">
        <v>-209468.35904690903</v>
      </c>
      <c r="O31" s="17">
        <v>868891.68011794006</v>
      </c>
      <c r="P31" s="17">
        <v>3679169.6858643005</v>
      </c>
      <c r="Q31" s="17">
        <v>4548061.3659822401</v>
      </c>
      <c r="R31" s="17">
        <v>1002174.1586098598</v>
      </c>
      <c r="S31" s="17">
        <v>6170937.2639374193</v>
      </c>
      <c r="T31" s="17">
        <v>11721172.788529519</v>
      </c>
      <c r="U31" s="17">
        <v>-2105970.4587288718</v>
      </c>
      <c r="V31" s="17">
        <v>9615202.3298006468</v>
      </c>
      <c r="W31" s="17">
        <v>9405733.9707537368</v>
      </c>
      <c r="X31" s="18"/>
      <c r="Y31" s="18"/>
      <c r="Z31" s="18"/>
      <c r="AA31" s="18"/>
      <c r="AB31" s="18"/>
      <c r="AC31" s="18"/>
      <c r="AD31" s="18"/>
      <c r="AE31" s="18"/>
      <c r="AF31" s="18"/>
      <c r="AG31" s="18"/>
      <c r="AH31" s="18"/>
      <c r="AI31" s="18"/>
      <c r="AJ31" s="18"/>
      <c r="AK31" s="18"/>
      <c r="AL31" s="18"/>
      <c r="AM31" s="18"/>
      <c r="AN31" s="18"/>
      <c r="AO31" s="18"/>
    </row>
    <row r="32" spans="2:41" x14ac:dyDescent="0.3">
      <c r="B32" s="14">
        <v>44531</v>
      </c>
      <c r="C32" s="15">
        <v>1305808.6890056201</v>
      </c>
      <c r="D32" s="15">
        <v>9638905.3584586196</v>
      </c>
      <c r="E32" s="16"/>
      <c r="F32" s="15">
        <v>784449.65038600005</v>
      </c>
      <c r="G32" s="15">
        <v>675445.81418861996</v>
      </c>
      <c r="H32" s="17">
        <v>1459895.4645746201</v>
      </c>
      <c r="I32" s="17">
        <v>9187413.4941307418</v>
      </c>
      <c r="J32" s="17">
        <v>10647308.958705362</v>
      </c>
      <c r="K32" s="18"/>
      <c r="L32" s="17">
        <v>-387262.53833579551</v>
      </c>
      <c r="M32" s="17">
        <v>-594713.22258016956</v>
      </c>
      <c r="N32" s="17">
        <v>-981975.76091596507</v>
      </c>
      <c r="O32" s="17">
        <v>2094094.6192286201</v>
      </c>
      <c r="P32" s="17">
        <v>3738325.3761665458</v>
      </c>
      <c r="Q32" s="17">
        <v>5832419.9953951659</v>
      </c>
      <c r="R32" s="17">
        <v>1188103.2101948017</v>
      </c>
      <c r="S32" s="17">
        <v>6981427.8740752013</v>
      </c>
      <c r="T32" s="17">
        <v>14001951.079665169</v>
      </c>
      <c r="U32" s="17">
        <v>-2372666.3600423713</v>
      </c>
      <c r="V32" s="17">
        <v>11629284.719622798</v>
      </c>
      <c r="W32" s="17">
        <v>10647308.958706833</v>
      </c>
      <c r="X32" s="18"/>
      <c r="Y32" s="18"/>
      <c r="Z32" s="18"/>
      <c r="AA32" s="18"/>
      <c r="AB32" s="18"/>
      <c r="AC32" s="18"/>
      <c r="AD32" s="18"/>
      <c r="AE32" s="18"/>
      <c r="AF32" s="18"/>
      <c r="AG32" s="18"/>
      <c r="AH32" s="18"/>
      <c r="AI32" s="18"/>
      <c r="AJ32" s="18"/>
      <c r="AK32" s="18"/>
      <c r="AL32" s="18"/>
      <c r="AM32" s="18"/>
      <c r="AN32" s="18"/>
      <c r="AO32" s="18"/>
    </row>
    <row r="33" spans="2:41" x14ac:dyDescent="0.3">
      <c r="B33" s="19" t="s">
        <v>33</v>
      </c>
      <c r="C33" s="15">
        <v>1349388.5820315699</v>
      </c>
      <c r="D33" s="15">
        <v>10497052.426244661</v>
      </c>
      <c r="E33" s="16"/>
      <c r="F33" s="15">
        <v>742041.78758500004</v>
      </c>
      <c r="G33" s="15">
        <v>711555.42385666003</v>
      </c>
      <c r="H33" s="17">
        <v>1453597.2114416601</v>
      </c>
      <c r="I33" s="17">
        <v>10836039.684050811</v>
      </c>
      <c r="J33" s="17">
        <v>12289636.895492472</v>
      </c>
      <c r="K33" s="18"/>
      <c r="L33" s="17">
        <v>-1613860.8621647602</v>
      </c>
      <c r="M33" s="17">
        <v>-152951.93946629949</v>
      </c>
      <c r="N33" s="17">
        <v>-1766812.8016310597</v>
      </c>
      <c r="O33" s="17">
        <v>3432493.15077266</v>
      </c>
      <c r="P33" s="17">
        <v>4038615.3237395948</v>
      </c>
      <c r="Q33" s="17">
        <v>7471108.4745122548</v>
      </c>
      <c r="R33" s="17">
        <v>1749708.0863641743</v>
      </c>
      <c r="S33" s="17">
        <v>7411456.1380186258</v>
      </c>
      <c r="T33" s="17">
        <v>16632272.698895056</v>
      </c>
      <c r="U33" s="17">
        <v>-2575823.0017721667</v>
      </c>
      <c r="V33" s="17">
        <v>14056449.697122889</v>
      </c>
      <c r="W33" s="17">
        <v>12289636.895491829</v>
      </c>
      <c r="X33" s="18"/>
      <c r="Y33" s="18"/>
      <c r="Z33" s="18"/>
      <c r="AA33" s="18"/>
      <c r="AB33" s="18"/>
      <c r="AC33" s="18"/>
      <c r="AD33" s="18"/>
      <c r="AE33" s="18"/>
      <c r="AF33" s="18"/>
      <c r="AG33" s="18"/>
      <c r="AH33" s="18"/>
      <c r="AI33" s="18"/>
      <c r="AJ33" s="18"/>
      <c r="AK33" s="18"/>
      <c r="AL33" s="18"/>
      <c r="AM33" s="18"/>
      <c r="AN33" s="18"/>
      <c r="AO33" s="18"/>
    </row>
    <row r="34" spans="2:41" x14ac:dyDescent="0.3">
      <c r="B34" s="19" t="s">
        <v>36</v>
      </c>
      <c r="C34" s="15">
        <v>1328736.9371900298</v>
      </c>
      <c r="D34" s="15">
        <v>11485068.735321011</v>
      </c>
      <c r="E34" s="16"/>
      <c r="F34" s="15">
        <v>900136.04357900005</v>
      </c>
      <c r="G34" s="15">
        <v>757906.49656925001</v>
      </c>
      <c r="H34" s="17">
        <v>1658042.5401482501</v>
      </c>
      <c r="I34" s="17">
        <v>11531070.672903033</v>
      </c>
      <c r="J34" s="17">
        <v>13189113.213051284</v>
      </c>
      <c r="K34" s="18"/>
      <c r="L34" s="29" t="s">
        <v>37</v>
      </c>
      <c r="M34" s="17">
        <v>381238.41597148776</v>
      </c>
      <c r="N34" s="29" t="s">
        <v>38</v>
      </c>
      <c r="O34" s="17">
        <v>2376234.4134972501</v>
      </c>
      <c r="P34" s="17">
        <v>5908756.8714969903</v>
      </c>
      <c r="Q34" s="17">
        <v>8284991.2849942409</v>
      </c>
      <c r="R34" s="17">
        <v>769810.31920397782</v>
      </c>
      <c r="S34" s="17">
        <v>7366417.9081634246</v>
      </c>
      <c r="T34" s="17">
        <v>16421219.512361644</v>
      </c>
      <c r="U34" s="29" t="s">
        <v>39</v>
      </c>
      <c r="V34" s="29" t="s">
        <v>40</v>
      </c>
      <c r="W34" s="17">
        <v>13189113.213051284</v>
      </c>
      <c r="X34" s="18"/>
      <c r="Y34" s="18"/>
      <c r="Z34" s="18"/>
      <c r="AA34" s="18"/>
      <c r="AB34" s="18"/>
      <c r="AC34" s="18"/>
      <c r="AD34" s="18"/>
      <c r="AE34" s="18"/>
      <c r="AF34" s="18"/>
      <c r="AG34" s="18"/>
      <c r="AH34" s="18"/>
      <c r="AI34" s="18"/>
      <c r="AJ34" s="18"/>
      <c r="AK34" s="18"/>
      <c r="AL34" s="18"/>
      <c r="AM34" s="18"/>
      <c r="AN34" s="18"/>
      <c r="AO34" s="18"/>
    </row>
    <row r="35" spans="2:41" x14ac:dyDescent="0.3">
      <c r="B35" s="25" t="s">
        <v>35</v>
      </c>
      <c r="C35" s="26">
        <v>1539338.25763568</v>
      </c>
      <c r="D35" s="26">
        <v>12660563.546709491</v>
      </c>
      <c r="E35" s="16"/>
      <c r="F35" s="26">
        <v>1051069.8725720001</v>
      </c>
      <c r="G35" s="26">
        <v>874493.51602549001</v>
      </c>
      <c r="H35" s="27">
        <v>1925563.3885974903</v>
      </c>
      <c r="I35" s="27">
        <v>12396137.622627657</v>
      </c>
      <c r="J35" s="27">
        <v>14321701.011225147</v>
      </c>
      <c r="K35" s="16"/>
      <c r="L35" s="27">
        <v>222492.14916032954</v>
      </c>
      <c r="M35" s="27">
        <v>350759.19373894588</v>
      </c>
      <c r="N35" s="27">
        <v>573251.34289927548</v>
      </c>
      <c r="O35" s="27">
        <v>1773558.4617424898</v>
      </c>
      <c r="P35" s="27">
        <v>6496549.867538698</v>
      </c>
      <c r="Q35" s="27">
        <v>8270108.3292811876</v>
      </c>
      <c r="R35" s="27">
        <v>656664.21752807777</v>
      </c>
      <c r="S35" s="27">
        <v>8156044.8119542049</v>
      </c>
      <c r="T35" s="27">
        <v>17082817.358763471</v>
      </c>
      <c r="U35" s="27">
        <v>-3334367.6904369891</v>
      </c>
      <c r="V35" s="27">
        <v>13748449.668326482</v>
      </c>
      <c r="W35" s="27">
        <v>14321701.011225758</v>
      </c>
      <c r="X35" s="18"/>
      <c r="Y35" s="18"/>
      <c r="Z35" s="18"/>
      <c r="AA35" s="18"/>
      <c r="AB35" s="18"/>
      <c r="AC35" s="18"/>
      <c r="AD35" s="18"/>
      <c r="AE35" s="18"/>
      <c r="AF35" s="18"/>
      <c r="AG35" s="18"/>
      <c r="AH35" s="18"/>
      <c r="AI35" s="18"/>
      <c r="AJ35" s="18"/>
      <c r="AK35" s="18"/>
      <c r="AL35" s="18"/>
      <c r="AM35" s="18"/>
      <c r="AN35" s="18"/>
      <c r="AO35" s="18"/>
    </row>
    <row r="36" spans="2:41" x14ac:dyDescent="0.3">
      <c r="B36" s="24"/>
      <c r="C36" s="16"/>
      <c r="D36" s="16"/>
      <c r="E36" s="16"/>
      <c r="F36" s="16"/>
      <c r="G36" s="16"/>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row>
    <row r="37" spans="2:41" ht="18.75" x14ac:dyDescent="0.35">
      <c r="B37" s="20" t="s">
        <v>10</v>
      </c>
      <c r="L37" s="18"/>
      <c r="M37" s="18"/>
      <c r="N37" s="18"/>
      <c r="O37" s="18"/>
      <c r="P37" s="18"/>
      <c r="Q37" s="18"/>
      <c r="R37" s="18"/>
      <c r="S37" s="18"/>
      <c r="T37" s="18"/>
      <c r="U37" s="18"/>
      <c r="V37" s="18"/>
      <c r="W37" s="18"/>
    </row>
    <row r="38" spans="2:41" ht="18.75" x14ac:dyDescent="0.35">
      <c r="B38" s="20" t="s">
        <v>16</v>
      </c>
    </row>
    <row r="39" spans="2:41" s="20" customFormat="1" ht="18.75" x14ac:dyDescent="0.35">
      <c r="B39" s="20" t="s">
        <v>17</v>
      </c>
    </row>
    <row r="40" spans="2:41" s="20" customFormat="1" ht="18.75" x14ac:dyDescent="0.35">
      <c r="B40" s="20" t="s">
        <v>11</v>
      </c>
    </row>
    <row r="41" spans="2:41" x14ac:dyDescent="0.3">
      <c r="B41" s="20" t="s">
        <v>7</v>
      </c>
    </row>
    <row r="42" spans="2:41" x14ac:dyDescent="0.3">
      <c r="B42" s="20" t="s">
        <v>8</v>
      </c>
    </row>
    <row r="43" spans="2:41" s="20" customFormat="1" ht="15.75" x14ac:dyDescent="0.25">
      <c r="B43" s="20" t="s">
        <v>31</v>
      </c>
    </row>
    <row r="44" spans="2:41" s="20" customFormat="1" ht="48.75" customHeight="1" x14ac:dyDescent="0.25">
      <c r="B44" s="28" t="s">
        <v>34</v>
      </c>
      <c r="C44" s="28"/>
      <c r="D44" s="28"/>
      <c r="E44" s="28"/>
      <c r="F44" s="28"/>
      <c r="G44" s="28"/>
      <c r="H44" s="28"/>
      <c r="I44" s="28"/>
      <c r="J44" s="28"/>
      <c r="K44" s="28"/>
      <c r="L44" s="28"/>
      <c r="M44" s="28"/>
      <c r="N44" s="28"/>
      <c r="O44" s="28"/>
      <c r="P44" s="28"/>
      <c r="Q44" s="28"/>
      <c r="R44" s="28"/>
      <c r="S44" s="28"/>
      <c r="T44" s="28"/>
      <c r="U44" s="28"/>
      <c r="V44" s="28"/>
      <c r="W44" s="28"/>
    </row>
    <row r="45" spans="2:41" x14ac:dyDescent="0.3">
      <c r="B45" s="4" t="s">
        <v>42</v>
      </c>
    </row>
    <row r="46" spans="2:41" x14ac:dyDescent="0.3">
      <c r="B46" s="4" t="s">
        <v>41</v>
      </c>
    </row>
    <row r="47" spans="2:41" x14ac:dyDescent="0.3">
      <c r="B47" s="4" t="s">
        <v>32</v>
      </c>
    </row>
    <row r="49" spans="16:19" x14ac:dyDescent="0.3">
      <c r="P49" s="18"/>
      <c r="Q49" s="18"/>
      <c r="R49" s="18"/>
      <c r="S49" s="18"/>
    </row>
    <row r="50" spans="16:19" x14ac:dyDescent="0.3">
      <c r="P50" s="18"/>
      <c r="Q50" s="18"/>
      <c r="R50" s="18"/>
      <c r="S50" s="18"/>
    </row>
  </sheetData>
  <mergeCells count="1">
    <mergeCell ref="B44:W44"/>
  </mergeCells>
  <pageMargins left="0" right="0" top="1" bottom="0" header="0.25" footer="0"/>
  <pageSetup paperSize="9" scale="47" orientation="landscape" horizontalDpi="4294967294" verticalDpi="4294967294" r:id="rId1"/>
  <headerFooter>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Nithiyanantharajah A</cp:lastModifiedBy>
  <cp:lastPrinted>2020-03-12T08:22:50Z</cp:lastPrinted>
  <dcterms:created xsi:type="dcterms:W3CDTF">2011-07-08T05:55:29Z</dcterms:created>
  <dcterms:modified xsi:type="dcterms:W3CDTF">2025-02-07T04:54:43Z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2023-02-09T10:15:40Z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b3a945cb-b0dc-4b6e-b5e7-fcad227bb1e7</vt:lpwstr>
  </property>
  <property fmtid="{D5CDD505-2E9C-101B-9397-08002B2CF9AE}" pid="8" name="MSIP_Label_19af64ac-ddc0-4065-a63a-7a118b8d0382_ContentBits">
    <vt:lpwstr>5</vt:lpwstr>
  </property>
</Properties>
</file>