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'Sheet1'!$A$1:$Z$39</definedName>
  </definedNames>
  <calcPr fullCalcOnLoad="1"/>
</workbook>
</file>

<file path=xl/sharedStrings.xml><?xml version="1.0" encoding="utf-8"?>
<sst xmlns="http://schemas.openxmlformats.org/spreadsheetml/2006/main" count="36" uniqueCount="35">
  <si>
    <t>Rs.mn</t>
  </si>
  <si>
    <t>Other Items (net)</t>
  </si>
  <si>
    <t>Domestic Credit       (10) + (11) + (12)</t>
  </si>
  <si>
    <t>Net Foreign Assets of Commercial Banks</t>
  </si>
  <si>
    <t>Net Credit granted to the Government by Commercial Banks</t>
  </si>
  <si>
    <t>Broad Money (M2b) - Use Side</t>
  </si>
  <si>
    <t>Net Credit granted to the Government by Monetary Authorities</t>
  </si>
  <si>
    <r>
      <t>Narrow Money (M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)      (1) + (2)</t>
    </r>
  </si>
  <si>
    <t>Currency held by the Public</t>
  </si>
  <si>
    <t>Demand Deposits held by the Public</t>
  </si>
  <si>
    <t>Time and Savings Deposits held by the Public</t>
  </si>
  <si>
    <r>
      <t>Broad Money (M</t>
    </r>
    <r>
      <rPr>
        <b/>
        <vertAlign val="subscript"/>
        <sz val="11"/>
        <color indexed="8"/>
        <rFont val="Calibri"/>
        <family val="2"/>
      </rPr>
      <t>2b</t>
    </r>
    <r>
      <rPr>
        <b/>
        <sz val="11"/>
        <color indexed="8"/>
        <rFont val="Calibri"/>
        <family val="2"/>
      </rPr>
      <t>)              (3) + (4)</t>
    </r>
  </si>
  <si>
    <r>
      <rPr>
        <sz val="11"/>
        <color theme="1"/>
        <rFont val="Calibri"/>
        <family val="2"/>
      </rPr>
      <t>Net Foreign Assets</t>
    </r>
    <r>
      <rPr>
        <b/>
        <sz val="11"/>
        <color indexed="8"/>
        <rFont val="Calibri"/>
        <family val="2"/>
      </rPr>
      <t xml:space="preserve"> (NFA)</t>
    </r>
    <r>
      <rPr>
        <sz val="11"/>
        <color theme="1"/>
        <rFont val="Calibri"/>
        <family val="2"/>
      </rPr>
      <t xml:space="preserve">     (5) + (6)</t>
    </r>
  </si>
  <si>
    <r>
      <rPr>
        <sz val="11"/>
        <color theme="1"/>
        <rFont val="Calibri"/>
        <family val="2"/>
      </rPr>
      <t xml:space="preserve">Net Credit granted to the Government </t>
    </r>
    <r>
      <rPr>
        <b/>
        <sz val="11"/>
        <color indexed="8"/>
        <rFont val="Calibri"/>
        <family val="2"/>
      </rPr>
      <t>(NCG)</t>
    </r>
    <r>
      <rPr>
        <sz val="11"/>
        <color theme="1"/>
        <rFont val="Calibri"/>
        <family val="2"/>
      </rPr>
      <t xml:space="preserve">               (8) + (9)</t>
    </r>
  </si>
  <si>
    <r>
      <rPr>
        <sz val="11"/>
        <color theme="1"/>
        <rFont val="Calibri"/>
        <family val="2"/>
      </rPr>
      <t xml:space="preserve">Net Domestic Assets </t>
    </r>
    <r>
      <rPr>
        <b/>
        <sz val="11"/>
        <color indexed="8"/>
        <rFont val="Calibri"/>
        <family val="2"/>
      </rPr>
      <t>(NDA)</t>
    </r>
    <r>
      <rPr>
        <sz val="11"/>
        <color theme="1"/>
        <rFont val="Calibri"/>
        <family val="2"/>
      </rPr>
      <t xml:space="preserve">     (13) + (14)</t>
    </r>
  </si>
  <si>
    <r>
      <t>Broad Money (M</t>
    </r>
    <r>
      <rPr>
        <b/>
        <vertAlign val="subscript"/>
        <sz val="11"/>
        <color indexed="8"/>
        <rFont val="Calibri"/>
        <family val="2"/>
      </rPr>
      <t>2b</t>
    </r>
    <r>
      <rPr>
        <b/>
        <sz val="11"/>
        <color indexed="8"/>
        <rFont val="Calibri"/>
        <family val="2"/>
      </rPr>
      <t>)             (7) + (15)</t>
    </r>
  </si>
  <si>
    <t>Broad Money (M2b) - Source Side</t>
  </si>
  <si>
    <t>Rs. mn.</t>
  </si>
  <si>
    <t>Monetary Aggregates</t>
  </si>
  <si>
    <r>
      <t>(c) Broad money (M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 includes currency and demand, savings and time deposits denominated in rupees held by the public with commercial banks.</t>
    </r>
  </si>
  <si>
    <r>
      <t>(a) Reserve Money (M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) includes curerncy in circulation, commercial banks' domestic currency deposits maintained at the Central Bank as per the Statutory Reserve Ratio, and Deposits of selected Government Agencies with the Central Bank.</t>
    </r>
  </si>
  <si>
    <t xml:space="preserve">     in addition to those of the domestic banking units (DBUs) of commercial banks and the Central Bank, which are covered by M2.</t>
  </si>
  <si>
    <r>
      <t>(d) M</t>
    </r>
    <r>
      <rPr>
        <vertAlign val="subscript"/>
        <sz val="12"/>
        <color indexed="8"/>
        <rFont val="Times New Roman"/>
        <family val="1"/>
      </rPr>
      <t>2b</t>
    </r>
    <r>
      <rPr>
        <sz val="12"/>
        <color indexed="8"/>
        <rFont val="Times New Roman"/>
        <family val="1"/>
      </rPr>
      <t xml:space="preserve"> includes currency and demand, savings and time deposits denominated in rupees as well as foreign currency, held by the public with commercial banks.  M</t>
    </r>
    <r>
      <rPr>
        <vertAlign val="subscript"/>
        <sz val="12"/>
        <color indexed="8"/>
        <rFont val="Times New Roman"/>
        <family val="1"/>
      </rPr>
      <t>2b</t>
    </r>
    <r>
      <rPr>
        <sz val="12"/>
        <color indexed="8"/>
        <rFont val="Times New Roman"/>
        <family val="1"/>
      </rPr>
      <t xml:space="preserve"> reflects the operations of the offshore banking units (OBUs) of commercial banks </t>
    </r>
  </si>
  <si>
    <r>
      <t>(b) Narrow Money (M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) includes currency and demand deposits denominated in rupees held by the public with commercial banks.</t>
    </r>
  </si>
  <si>
    <r>
      <t>Reserve Money (M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) (a)</t>
    </r>
  </si>
  <si>
    <r>
      <t>Narrow Money (M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) (b)</t>
    </r>
  </si>
  <si>
    <r>
      <t>Broad Money (M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(c)</t>
    </r>
  </si>
  <si>
    <r>
      <t>Broad Money (M</t>
    </r>
    <r>
      <rPr>
        <vertAlign val="subscript"/>
        <sz val="11"/>
        <color indexed="8"/>
        <rFont val="Calibri"/>
        <family val="2"/>
      </rPr>
      <t>2b</t>
    </r>
    <r>
      <rPr>
        <sz val="11"/>
        <color theme="1"/>
        <rFont val="Calibri"/>
        <family val="2"/>
      </rPr>
      <t>) (d)</t>
    </r>
  </si>
  <si>
    <r>
      <t xml:space="preserve">Credit granted to </t>
    </r>
    <r>
      <rPr>
        <b/>
        <sz val="11"/>
        <color indexed="8"/>
        <rFont val="Calibri"/>
        <family val="2"/>
      </rPr>
      <t>Public Corporations</t>
    </r>
    <r>
      <rPr>
        <sz val="11"/>
        <color theme="1"/>
        <rFont val="Calibri"/>
        <family val="2"/>
      </rPr>
      <t xml:space="preserve"> by Ccommercial Banks (e)</t>
    </r>
  </si>
  <si>
    <t>Net Foreign Assets of Monetary Authorities              (e)</t>
  </si>
  <si>
    <r>
      <t xml:space="preserve">Credit granted to the </t>
    </r>
    <r>
      <rPr>
        <b/>
        <sz val="11"/>
        <color indexed="8"/>
        <rFont val="Calibri"/>
        <family val="2"/>
      </rPr>
      <t>Private Sector</t>
    </r>
    <r>
      <rPr>
        <sz val="11"/>
        <color theme="1"/>
        <rFont val="Calibri"/>
        <family val="2"/>
      </rPr>
      <t xml:space="preserve"> by Ccommercial Banks (f)</t>
    </r>
  </si>
  <si>
    <t>Dec-15(g)</t>
  </si>
  <si>
    <t>(f) Data were revised from 2014.</t>
  </si>
  <si>
    <t>(g) DFCC Bank which operated as a Licensed Specialised Bank was amalgamated with the DFCC Vardhana Bank and operates as a Licensed Commercial Bank namely, DFCC Bank PLC with effect from 1 October 2015.</t>
  </si>
  <si>
    <t>(e) This includes NFA of the Central Bank as well as the government's Crown Agent's balance reported by the Department of State Accounts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</si>
</sst>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165" fontId="0" fillId="33" borderId="12" xfId="0" applyNumberForma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0" borderId="0" xfId="0" applyAlignment="1">
      <alignment horizontal="left" indent="7"/>
    </xf>
    <xf numFmtId="0" fontId="37" fillId="0" borderId="11" xfId="0" applyFont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 indent="7"/>
    </xf>
    <xf numFmtId="0" fontId="37" fillId="0" borderId="0" xfId="0" applyFont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top" wrapText="1"/>
    </xf>
    <xf numFmtId="164" fontId="0" fillId="34" borderId="0" xfId="0" applyNumberFormat="1" applyFill="1" applyBorder="1" applyAlignment="1">
      <alignment/>
    </xf>
    <xf numFmtId="164" fontId="0" fillId="34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7" fillId="0" borderId="0" xfId="0" applyFont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17" fontId="0" fillId="0" borderId="10" xfId="0" applyNumberFormat="1" applyBorder="1" applyAlignment="1" quotePrefix="1">
      <alignment horizontal="right"/>
    </xf>
    <xf numFmtId="0" fontId="0" fillId="0" borderId="11" xfId="0" applyNumberForma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38"/>
  <sheetViews>
    <sheetView tabSelected="1" view="pageBreakPreview" zoomScale="85" zoomScaleSheetLayoutView="85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3" sqref="H33"/>
    </sheetView>
  </sheetViews>
  <sheetFormatPr defaultColWidth="9.140625" defaultRowHeight="15"/>
  <cols>
    <col min="2" max="2" width="9.7109375" style="0" bestFit="1" customWidth="1"/>
    <col min="3" max="3" width="12.8515625" style="23" customWidth="1"/>
    <col min="4" max="4" width="13.57421875" style="23" customWidth="1"/>
    <col min="5" max="5" width="14.8515625" style="23" customWidth="1"/>
    <col min="6" max="6" width="12.7109375" style="23" bestFit="1" customWidth="1"/>
    <col min="7" max="7" width="2.00390625" style="24" customWidth="1"/>
    <col min="8" max="8" width="12.57421875" style="23" customWidth="1"/>
    <col min="9" max="9" width="11.421875" style="23" customWidth="1"/>
    <col min="10" max="10" width="14.421875" style="23" customWidth="1"/>
    <col min="11" max="11" width="16.8515625" style="23" customWidth="1"/>
    <col min="12" max="12" width="13.00390625" style="23" customWidth="1"/>
    <col min="13" max="13" width="2.00390625" style="24" customWidth="1"/>
    <col min="14" max="15" width="12.140625" style="23" customWidth="1"/>
    <col min="16" max="16" width="14.421875" style="0" customWidth="1"/>
    <col min="17" max="17" width="13.00390625" style="0" customWidth="1"/>
    <col min="18" max="18" width="12.140625" style="0" customWidth="1"/>
    <col min="19" max="19" width="13.8515625" style="0" customWidth="1"/>
    <col min="20" max="20" width="12.421875" style="0" customWidth="1"/>
    <col min="21" max="21" width="13.421875" style="0" customWidth="1"/>
    <col min="22" max="22" width="13.7109375" style="0" customWidth="1"/>
    <col min="23" max="23" width="13.421875" style="0" customWidth="1"/>
    <col min="24" max="24" width="14.8515625" style="0" customWidth="1"/>
    <col min="25" max="25" width="12.421875" style="0" customWidth="1"/>
    <col min="26" max="43" width="14.28125" style="0" bestFit="1" customWidth="1"/>
  </cols>
  <sheetData>
    <row r="2" spans="3:15" ht="15">
      <c r="C2" s="29" t="s">
        <v>18</v>
      </c>
      <c r="D2"/>
      <c r="E2"/>
      <c r="F2"/>
      <c r="G2" s="19"/>
      <c r="H2" s="17" t="s">
        <v>5</v>
      </c>
      <c r="I2"/>
      <c r="J2"/>
      <c r="K2"/>
      <c r="L2"/>
      <c r="M2" s="19"/>
      <c r="N2" s="17" t="s">
        <v>16</v>
      </c>
      <c r="O2"/>
    </row>
    <row r="3" spans="3:25" ht="15">
      <c r="C3" s="16"/>
      <c r="D3" s="13"/>
      <c r="E3" s="13"/>
      <c r="F3" s="7" t="s">
        <v>17</v>
      </c>
      <c r="G3" s="19"/>
      <c r="H3"/>
      <c r="I3"/>
      <c r="J3"/>
      <c r="K3"/>
      <c r="L3" s="7" t="s">
        <v>17</v>
      </c>
      <c r="M3" s="19"/>
      <c r="N3"/>
      <c r="O3"/>
      <c r="Y3" s="7" t="s">
        <v>0</v>
      </c>
    </row>
    <row r="4" spans="2:25" s="1" customFormat="1" ht="105">
      <c r="B4" s="6"/>
      <c r="C4" s="8" t="s">
        <v>24</v>
      </c>
      <c r="D4" s="8" t="s">
        <v>25</v>
      </c>
      <c r="E4" s="8" t="s">
        <v>26</v>
      </c>
      <c r="F4" s="8" t="s">
        <v>27</v>
      </c>
      <c r="G4" s="20"/>
      <c r="H4" s="8" t="s">
        <v>8</v>
      </c>
      <c r="I4" s="8" t="s">
        <v>9</v>
      </c>
      <c r="J4" s="14" t="s">
        <v>7</v>
      </c>
      <c r="K4" s="8" t="s">
        <v>10</v>
      </c>
      <c r="L4" s="14" t="s">
        <v>11</v>
      </c>
      <c r="M4" s="20"/>
      <c r="N4" s="33" t="s">
        <v>29</v>
      </c>
      <c r="O4" s="9" t="s">
        <v>3</v>
      </c>
      <c r="P4" s="15" t="s">
        <v>12</v>
      </c>
      <c r="Q4" s="9" t="s">
        <v>6</v>
      </c>
      <c r="R4" s="8" t="s">
        <v>4</v>
      </c>
      <c r="S4" s="14" t="s">
        <v>13</v>
      </c>
      <c r="T4" s="9" t="s">
        <v>28</v>
      </c>
      <c r="U4" s="9" t="s">
        <v>30</v>
      </c>
      <c r="V4" s="18" t="s">
        <v>2</v>
      </c>
      <c r="W4" s="18" t="s">
        <v>1</v>
      </c>
      <c r="X4" s="15" t="s">
        <v>14</v>
      </c>
      <c r="Y4" s="14" t="s">
        <v>15</v>
      </c>
    </row>
    <row r="5" spans="2:25" s="1" customFormat="1" ht="15">
      <c r="B5" s="10"/>
      <c r="C5" s="11"/>
      <c r="D5" s="12"/>
      <c r="E5" s="12"/>
      <c r="F5" s="12"/>
      <c r="G5" s="20"/>
      <c r="H5" s="11">
        <v>-1</v>
      </c>
      <c r="I5" s="11">
        <v>-2</v>
      </c>
      <c r="J5" s="11">
        <v>-3</v>
      </c>
      <c r="K5" s="11">
        <v>-4</v>
      </c>
      <c r="L5" s="12"/>
      <c r="M5" s="20"/>
      <c r="N5" s="11">
        <v>-5</v>
      </c>
      <c r="O5" s="11">
        <v>-6</v>
      </c>
      <c r="P5" s="11">
        <v>-7</v>
      </c>
      <c r="Q5" s="11">
        <v>-8</v>
      </c>
      <c r="R5" s="11">
        <v>-9</v>
      </c>
      <c r="S5" s="11">
        <v>-10</v>
      </c>
      <c r="T5" s="11">
        <v>-11</v>
      </c>
      <c r="U5" s="11">
        <v>-12</v>
      </c>
      <c r="V5" s="11">
        <v>-13</v>
      </c>
      <c r="W5" s="11">
        <v>-14</v>
      </c>
      <c r="X5" s="11">
        <v>-15</v>
      </c>
      <c r="Y5" s="12"/>
    </row>
    <row r="6" spans="2:43" ht="15">
      <c r="B6" s="3">
        <v>35034</v>
      </c>
      <c r="C6" s="4">
        <v>78587</v>
      </c>
      <c r="D6" s="4">
        <v>75217</v>
      </c>
      <c r="E6" s="4">
        <v>228536</v>
      </c>
      <c r="F6" s="4">
        <v>259440.65449355</v>
      </c>
      <c r="G6" s="22"/>
      <c r="H6" s="4">
        <v>42199</v>
      </c>
      <c r="I6" s="4">
        <v>33019</v>
      </c>
      <c r="J6" s="5">
        <f aca="true" t="shared" si="0" ref="J6:J27">H6+I6</f>
        <v>75218</v>
      </c>
      <c r="K6" s="5">
        <v>184223.65449355</v>
      </c>
      <c r="L6" s="5">
        <f aca="true" t="shared" si="1" ref="L6:L27">J6+K6</f>
        <v>259441.65449355</v>
      </c>
      <c r="M6" s="21"/>
      <c r="N6" s="5">
        <v>73662</v>
      </c>
      <c r="O6" s="5">
        <v>-8917</v>
      </c>
      <c r="P6" s="5">
        <f aca="true" t="shared" si="2" ref="P6:P27">N6+O6</f>
        <v>64745</v>
      </c>
      <c r="Q6" s="5">
        <v>24418</v>
      </c>
      <c r="R6" s="5">
        <v>14243.65449355</v>
      </c>
      <c r="S6" s="5">
        <f aca="true" t="shared" si="3" ref="S6:S27">Q6+R6</f>
        <v>38661.65449355</v>
      </c>
      <c r="T6" s="5">
        <v>13305</v>
      </c>
      <c r="U6" s="5">
        <v>210703</v>
      </c>
      <c r="V6" s="5">
        <f aca="true" t="shared" si="4" ref="V6:V27">S6+T6+U6</f>
        <v>262669.65449355</v>
      </c>
      <c r="W6" s="5">
        <v>-67974</v>
      </c>
      <c r="X6" s="5">
        <f aca="true" t="shared" si="5" ref="X6:X21">V6+W6</f>
        <v>194695.65449355</v>
      </c>
      <c r="Y6" s="5">
        <f aca="true" t="shared" si="6" ref="Y6:Y21">P6+X6</f>
        <v>259440.65449355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2:43" ht="15">
      <c r="B7" s="3">
        <v>35400</v>
      </c>
      <c r="C7" s="4">
        <v>85509</v>
      </c>
      <c r="D7" s="4">
        <v>78203</v>
      </c>
      <c r="E7" s="4">
        <v>253201</v>
      </c>
      <c r="F7" s="4">
        <v>288656.67171033</v>
      </c>
      <c r="G7" s="22"/>
      <c r="H7" s="4">
        <v>42565</v>
      </c>
      <c r="I7" s="4">
        <v>35638</v>
      </c>
      <c r="J7" s="5">
        <f t="shared" si="0"/>
        <v>78203</v>
      </c>
      <c r="K7" s="5">
        <v>210453.67171033</v>
      </c>
      <c r="L7" s="5">
        <f t="shared" si="1"/>
        <v>288656.67171033</v>
      </c>
      <c r="M7" s="21"/>
      <c r="N7" s="5">
        <v>73541</v>
      </c>
      <c r="O7" s="5">
        <v>-10467.23507</v>
      </c>
      <c r="P7" s="5">
        <f t="shared" si="2"/>
        <v>63073.76493</v>
      </c>
      <c r="Q7" s="5">
        <v>34291</v>
      </c>
      <c r="R7" s="5">
        <v>12839.67171033</v>
      </c>
      <c r="S7" s="5">
        <f t="shared" si="3"/>
        <v>47130.67171033</v>
      </c>
      <c r="T7" s="5">
        <v>15491</v>
      </c>
      <c r="U7" s="5">
        <v>229773</v>
      </c>
      <c r="V7" s="5">
        <f t="shared" si="4"/>
        <v>292394.67171033</v>
      </c>
      <c r="W7" s="5">
        <v>-66813.25818399999</v>
      </c>
      <c r="X7" s="5">
        <f t="shared" si="5"/>
        <v>225581.41352633003</v>
      </c>
      <c r="Y7" s="5">
        <f t="shared" si="6"/>
        <v>288655.17845633003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2:43" ht="15">
      <c r="B8" s="3">
        <v>35765</v>
      </c>
      <c r="C8" s="4">
        <v>83736</v>
      </c>
      <c r="D8" s="4">
        <v>85851</v>
      </c>
      <c r="E8" s="4">
        <v>288258</v>
      </c>
      <c r="F8" s="4">
        <v>333667.96261113</v>
      </c>
      <c r="G8" s="22"/>
      <c r="H8" s="4">
        <v>45679.862665</v>
      </c>
      <c r="I8" s="4">
        <v>40171.563248</v>
      </c>
      <c r="J8" s="5">
        <f t="shared" si="0"/>
        <v>85851.425913</v>
      </c>
      <c r="K8" s="5">
        <v>247816.53669813002</v>
      </c>
      <c r="L8" s="5">
        <f t="shared" si="1"/>
        <v>333667.96261113003</v>
      </c>
      <c r="M8" s="21"/>
      <c r="N8" s="5">
        <v>89930</v>
      </c>
      <c r="O8" s="5">
        <v>565</v>
      </c>
      <c r="P8" s="5">
        <f t="shared" si="2"/>
        <v>90495</v>
      </c>
      <c r="Q8" s="5">
        <v>20300</v>
      </c>
      <c r="R8" s="5">
        <v>24950</v>
      </c>
      <c r="S8" s="5">
        <f t="shared" si="3"/>
        <v>45250</v>
      </c>
      <c r="T8" s="5">
        <v>14598</v>
      </c>
      <c r="U8" s="5">
        <v>263198</v>
      </c>
      <c r="V8" s="5">
        <f t="shared" si="4"/>
        <v>323046</v>
      </c>
      <c r="W8" s="5">
        <v>-79874</v>
      </c>
      <c r="X8" s="5">
        <f t="shared" si="5"/>
        <v>243172</v>
      </c>
      <c r="Y8" s="5">
        <f t="shared" si="6"/>
        <v>333667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15">
      <c r="B9" s="3">
        <v>36130</v>
      </c>
      <c r="C9" s="4">
        <v>92866</v>
      </c>
      <c r="D9" s="4">
        <v>96268</v>
      </c>
      <c r="E9" s="4">
        <v>316174</v>
      </c>
      <c r="F9" s="4">
        <v>377741</v>
      </c>
      <c r="G9" s="22"/>
      <c r="H9" s="4">
        <v>51767</v>
      </c>
      <c r="I9" s="4">
        <v>44501</v>
      </c>
      <c r="J9" s="5">
        <f t="shared" si="0"/>
        <v>96268</v>
      </c>
      <c r="K9" s="5">
        <v>281472.32183268</v>
      </c>
      <c r="L9" s="5">
        <f t="shared" si="1"/>
        <v>377740.32183268</v>
      </c>
      <c r="M9" s="21"/>
      <c r="N9" s="5">
        <v>101744</v>
      </c>
      <c r="O9" s="5">
        <v>3904</v>
      </c>
      <c r="P9" s="5">
        <f t="shared" si="2"/>
        <v>105648</v>
      </c>
      <c r="Q9" s="5">
        <v>25909</v>
      </c>
      <c r="R9" s="5">
        <v>38709</v>
      </c>
      <c r="S9" s="5">
        <f t="shared" si="3"/>
        <v>64618</v>
      </c>
      <c r="T9" s="5">
        <v>10031</v>
      </c>
      <c r="U9" s="5">
        <v>294868</v>
      </c>
      <c r="V9" s="5">
        <f t="shared" si="4"/>
        <v>369517</v>
      </c>
      <c r="W9" s="5">
        <v>-97426</v>
      </c>
      <c r="X9" s="5">
        <f t="shared" si="5"/>
        <v>272091</v>
      </c>
      <c r="Y9" s="5">
        <f t="shared" si="6"/>
        <v>377739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2:43" ht="15">
      <c r="B10" s="3">
        <v>36495</v>
      </c>
      <c r="C10" s="4">
        <v>100444</v>
      </c>
      <c r="D10" s="4">
        <v>108554</v>
      </c>
      <c r="E10" s="4">
        <v>358076</v>
      </c>
      <c r="F10" s="4">
        <v>428319</v>
      </c>
      <c r="G10" s="22"/>
      <c r="H10" s="4">
        <v>58481</v>
      </c>
      <c r="I10" s="4">
        <v>50073</v>
      </c>
      <c r="J10" s="5">
        <f t="shared" si="0"/>
        <v>108554</v>
      </c>
      <c r="K10" s="5">
        <v>319764.587450785</v>
      </c>
      <c r="L10" s="5">
        <f t="shared" si="1"/>
        <v>428318.587450785</v>
      </c>
      <c r="M10" s="21"/>
      <c r="N10" s="5">
        <v>89287</v>
      </c>
      <c r="O10" s="5">
        <v>12805</v>
      </c>
      <c r="P10" s="5">
        <f t="shared" si="2"/>
        <v>102092</v>
      </c>
      <c r="Q10" s="5">
        <v>46716</v>
      </c>
      <c r="R10" s="5">
        <v>47199</v>
      </c>
      <c r="S10" s="5">
        <f t="shared" si="3"/>
        <v>93915</v>
      </c>
      <c r="T10" s="5">
        <v>13045.9</v>
      </c>
      <c r="U10" s="5">
        <v>325927</v>
      </c>
      <c r="V10" s="5">
        <f t="shared" si="4"/>
        <v>432887.9</v>
      </c>
      <c r="W10" s="5">
        <v>-106660</v>
      </c>
      <c r="X10" s="5">
        <f t="shared" si="5"/>
        <v>326227.9</v>
      </c>
      <c r="Y10" s="5">
        <f t="shared" si="6"/>
        <v>428319.9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2:43" ht="15">
      <c r="B11" s="3">
        <v>36861</v>
      </c>
      <c r="C11" s="4">
        <v>105163</v>
      </c>
      <c r="D11" s="4">
        <v>118477</v>
      </c>
      <c r="E11" s="4">
        <v>404669</v>
      </c>
      <c r="F11" s="4">
        <v>483421</v>
      </c>
      <c r="G11" s="22"/>
      <c r="H11" s="4">
        <v>62647</v>
      </c>
      <c r="I11" s="4">
        <v>55830</v>
      </c>
      <c r="J11" s="5">
        <f t="shared" si="0"/>
        <v>118477</v>
      </c>
      <c r="K11" s="5">
        <v>364943.9014357832</v>
      </c>
      <c r="L11" s="5">
        <f t="shared" si="1"/>
        <v>483420.9014357832</v>
      </c>
      <c r="M11" s="21"/>
      <c r="N11" s="5">
        <v>57947</v>
      </c>
      <c r="O11" s="5">
        <v>11582</v>
      </c>
      <c r="P11" s="5">
        <f t="shared" si="2"/>
        <v>69529</v>
      </c>
      <c r="Q11" s="5">
        <v>91556</v>
      </c>
      <c r="R11" s="5">
        <v>55748</v>
      </c>
      <c r="S11" s="5">
        <f t="shared" si="3"/>
        <v>147304</v>
      </c>
      <c r="T11" s="5">
        <v>38254</v>
      </c>
      <c r="U11" s="5">
        <v>364369</v>
      </c>
      <c r="V11" s="5">
        <f t="shared" si="4"/>
        <v>549927</v>
      </c>
      <c r="W11" s="5">
        <v>-136035</v>
      </c>
      <c r="X11" s="5">
        <f t="shared" si="5"/>
        <v>413892</v>
      </c>
      <c r="Y11" s="5">
        <f t="shared" si="6"/>
        <v>483421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2:43" ht="15">
      <c r="B12" s="3">
        <v>37226</v>
      </c>
      <c r="C12" s="4">
        <v>112522</v>
      </c>
      <c r="D12" s="4">
        <v>122210</v>
      </c>
      <c r="E12" s="4">
        <v>450726</v>
      </c>
      <c r="F12" s="4">
        <v>549138</v>
      </c>
      <c r="G12" s="22"/>
      <c r="H12" s="4">
        <v>65535.80523965</v>
      </c>
      <c r="I12" s="4">
        <v>56674.24017774</v>
      </c>
      <c r="J12" s="5">
        <f t="shared" si="0"/>
        <v>122210.04541739</v>
      </c>
      <c r="K12" s="5">
        <v>426927.8127472301</v>
      </c>
      <c r="L12" s="5">
        <f t="shared" si="1"/>
        <v>549137.8581646201</v>
      </c>
      <c r="M12" s="21"/>
      <c r="N12" s="5">
        <v>84345.70000000001</v>
      </c>
      <c r="O12" s="5">
        <v>-10215.90709118</v>
      </c>
      <c r="P12" s="5">
        <f t="shared" si="2"/>
        <v>74129.79290882</v>
      </c>
      <c r="Q12" s="5">
        <v>84535</v>
      </c>
      <c r="R12" s="5">
        <v>116776.0716373701</v>
      </c>
      <c r="S12" s="5">
        <f t="shared" si="3"/>
        <v>201311.0716373701</v>
      </c>
      <c r="T12" s="5">
        <v>40810.921558</v>
      </c>
      <c r="U12" s="5">
        <v>396753.91921587003</v>
      </c>
      <c r="V12" s="5">
        <f t="shared" si="4"/>
        <v>638875.9124112402</v>
      </c>
      <c r="W12" s="5">
        <v>-163867.14715532</v>
      </c>
      <c r="X12" s="5">
        <f t="shared" si="5"/>
        <v>475008.7652559201</v>
      </c>
      <c r="Y12" s="5">
        <f t="shared" si="6"/>
        <v>549138.5581647401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2:43" ht="15">
      <c r="B13" s="3">
        <v>37591</v>
      </c>
      <c r="C13" s="4">
        <v>126411</v>
      </c>
      <c r="D13" s="4">
        <v>139361</v>
      </c>
      <c r="E13" s="4">
        <v>510395</v>
      </c>
      <c r="F13" s="4">
        <v>622495</v>
      </c>
      <c r="G13" s="22"/>
      <c r="H13" s="4">
        <v>75291.80990000001</v>
      </c>
      <c r="I13" s="4">
        <v>64069.20205924</v>
      </c>
      <c r="J13" s="5">
        <f t="shared" si="0"/>
        <v>139361.01195924002</v>
      </c>
      <c r="K13" s="5">
        <v>483134.334088725</v>
      </c>
      <c r="L13" s="5">
        <f t="shared" si="1"/>
        <v>622495.346047965</v>
      </c>
      <c r="M13" s="21"/>
      <c r="N13" s="5">
        <v>117376.20000000001</v>
      </c>
      <c r="O13" s="5">
        <v>-6733.47953135</v>
      </c>
      <c r="P13" s="5">
        <f t="shared" si="2"/>
        <v>110642.72046865002</v>
      </c>
      <c r="Q13" s="5">
        <v>70934.3</v>
      </c>
      <c r="R13" s="5">
        <v>122059.6170948</v>
      </c>
      <c r="S13" s="5">
        <f t="shared" si="3"/>
        <v>192993.9170948</v>
      </c>
      <c r="T13" s="5">
        <v>43031.123786</v>
      </c>
      <c r="U13" s="5">
        <v>444371.32709477504</v>
      </c>
      <c r="V13" s="5">
        <f t="shared" si="4"/>
        <v>680396.367975575</v>
      </c>
      <c r="W13" s="5">
        <v>-168543.95137507503</v>
      </c>
      <c r="X13" s="5">
        <f t="shared" si="5"/>
        <v>511852.4166005</v>
      </c>
      <c r="Y13" s="5">
        <f t="shared" si="6"/>
        <v>622495.13706915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2:43" ht="15">
      <c r="B14" s="3">
        <v>37956</v>
      </c>
      <c r="C14" s="4">
        <v>141447</v>
      </c>
      <c r="D14" s="4">
        <v>161635</v>
      </c>
      <c r="E14" s="4">
        <v>580747</v>
      </c>
      <c r="F14" s="4">
        <v>717855</v>
      </c>
      <c r="G14" s="22"/>
      <c r="H14" s="4">
        <v>85601.302916</v>
      </c>
      <c r="I14" s="4">
        <v>76034.07956124001</v>
      </c>
      <c r="J14" s="5">
        <f t="shared" si="0"/>
        <v>161635.38247724</v>
      </c>
      <c r="K14" s="5">
        <v>556219.449014263</v>
      </c>
      <c r="L14" s="5">
        <f t="shared" si="1"/>
        <v>717854.8314915029</v>
      </c>
      <c r="M14" s="21"/>
      <c r="N14" s="5">
        <v>164596</v>
      </c>
      <c r="O14" s="5">
        <v>2497.493809025793</v>
      </c>
      <c r="P14" s="5">
        <f t="shared" si="2"/>
        <v>167093.4938090258</v>
      </c>
      <c r="Q14" s="5">
        <v>42149</v>
      </c>
      <c r="R14" s="5">
        <v>134086.84590650076</v>
      </c>
      <c r="S14" s="5">
        <f t="shared" si="3"/>
        <v>176235.84590650076</v>
      </c>
      <c r="T14" s="5">
        <v>36192.174575</v>
      </c>
      <c r="U14" s="5">
        <v>519444.11548877705</v>
      </c>
      <c r="V14" s="5">
        <f t="shared" si="4"/>
        <v>731872.1359702778</v>
      </c>
      <c r="W14" s="5">
        <v>-181111.79829104056</v>
      </c>
      <c r="X14" s="5">
        <f t="shared" si="5"/>
        <v>550760.3376792372</v>
      </c>
      <c r="Y14" s="5">
        <f t="shared" si="6"/>
        <v>717853.8314882631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2:43" ht="15">
      <c r="B15" s="3">
        <v>38322</v>
      </c>
      <c r="C15" s="4">
        <v>170967</v>
      </c>
      <c r="D15" s="4">
        <v>188453</v>
      </c>
      <c r="E15" s="4">
        <v>687964</v>
      </c>
      <c r="F15" s="4">
        <v>858644</v>
      </c>
      <c r="G15" s="22"/>
      <c r="H15" s="4">
        <v>99669.395664</v>
      </c>
      <c r="I15" s="4">
        <v>88783.944578</v>
      </c>
      <c r="J15" s="5">
        <f t="shared" si="0"/>
        <v>188453.340242</v>
      </c>
      <c r="K15" s="5">
        <v>670191.1300374862</v>
      </c>
      <c r="L15" s="5">
        <f t="shared" si="1"/>
        <v>858644.4702794862</v>
      </c>
      <c r="M15" s="21"/>
      <c r="N15" s="5">
        <v>151694.3</v>
      </c>
      <c r="O15" s="5">
        <v>18523.476247629987</v>
      </c>
      <c r="P15" s="5">
        <f t="shared" si="2"/>
        <v>170217.77624762998</v>
      </c>
      <c r="Q15" s="5">
        <v>108144</v>
      </c>
      <c r="R15" s="5">
        <v>112317.79914213621</v>
      </c>
      <c r="S15" s="5">
        <f t="shared" si="3"/>
        <v>220461.7991421362</v>
      </c>
      <c r="T15" s="5">
        <v>41170.691337</v>
      </c>
      <c r="U15" s="5">
        <v>634309.79918966</v>
      </c>
      <c r="V15" s="5">
        <f t="shared" si="4"/>
        <v>895942.2896687962</v>
      </c>
      <c r="W15" s="5">
        <v>-207515.29563693996</v>
      </c>
      <c r="X15" s="5">
        <f t="shared" si="5"/>
        <v>688426.9940318563</v>
      </c>
      <c r="Y15" s="5">
        <f t="shared" si="6"/>
        <v>858644.7702794863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2:43" ht="15">
      <c r="B16" s="3">
        <v>38687</v>
      </c>
      <c r="C16" s="4">
        <v>197932</v>
      </c>
      <c r="D16" s="4">
        <v>230702</v>
      </c>
      <c r="E16" s="4">
        <v>822932</v>
      </c>
      <c r="F16" s="4">
        <v>1022278</v>
      </c>
      <c r="G16" s="22"/>
      <c r="H16" s="4">
        <v>114069.751651</v>
      </c>
      <c r="I16" s="4">
        <v>116631.543838</v>
      </c>
      <c r="J16" s="5">
        <f t="shared" si="0"/>
        <v>230701.29548899998</v>
      </c>
      <c r="K16" s="5">
        <v>791575.9642972256</v>
      </c>
      <c r="L16" s="5">
        <f t="shared" si="1"/>
        <v>1022277.2597862256</v>
      </c>
      <c r="M16" s="21"/>
      <c r="N16" s="5">
        <v>196925.1</v>
      </c>
      <c r="O16" s="5">
        <v>4404.524729477576</v>
      </c>
      <c r="P16" s="5">
        <f t="shared" si="2"/>
        <v>201329.62472947757</v>
      </c>
      <c r="Q16" s="5">
        <v>74423.32999999999</v>
      </c>
      <c r="R16" s="5">
        <v>175141.38419766753</v>
      </c>
      <c r="S16" s="5">
        <f t="shared" si="3"/>
        <v>249564.71419766752</v>
      </c>
      <c r="T16" s="5">
        <v>16671.883897</v>
      </c>
      <c r="U16" s="5">
        <v>801148.623462682</v>
      </c>
      <c r="V16" s="5">
        <f t="shared" si="4"/>
        <v>1067385.2215573494</v>
      </c>
      <c r="W16" s="5">
        <v>-246437.57431227525</v>
      </c>
      <c r="X16" s="5">
        <f t="shared" si="5"/>
        <v>820947.6472450742</v>
      </c>
      <c r="Y16" s="5">
        <f t="shared" si="6"/>
        <v>1022277.2719745517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2:43" ht="15">
      <c r="B17" s="3">
        <v>39052</v>
      </c>
      <c r="C17" s="4">
        <v>239863</v>
      </c>
      <c r="D17" s="4">
        <v>259685</v>
      </c>
      <c r="E17" s="4">
        <v>993264.8</v>
      </c>
      <c r="F17" s="4">
        <v>1204551</v>
      </c>
      <c r="G17" s="22"/>
      <c r="H17" s="4">
        <v>135019.548658</v>
      </c>
      <c r="I17" s="4">
        <v>124665.021934</v>
      </c>
      <c r="J17" s="5">
        <f t="shared" si="0"/>
        <v>259684.57059200003</v>
      </c>
      <c r="K17" s="5">
        <v>944865.7760204787</v>
      </c>
      <c r="L17" s="5">
        <f t="shared" si="1"/>
        <v>1204550.3466124786</v>
      </c>
      <c r="M17" s="21"/>
      <c r="N17" s="5">
        <v>229859.51600000006</v>
      </c>
      <c r="O17" s="5">
        <v>-58668.716907648006</v>
      </c>
      <c r="P17" s="5">
        <f t="shared" si="2"/>
        <v>171190.79909235204</v>
      </c>
      <c r="Q17" s="5">
        <v>112942.02</v>
      </c>
      <c r="R17" s="5">
        <v>244347.20778860035</v>
      </c>
      <c r="S17" s="5">
        <f t="shared" si="3"/>
        <v>357289.2277886004</v>
      </c>
      <c r="T17" s="5">
        <v>31554.622604521603</v>
      </c>
      <c r="U17" s="5">
        <v>993159.4271347552</v>
      </c>
      <c r="V17" s="5">
        <f t="shared" si="4"/>
        <v>1382003.2775278771</v>
      </c>
      <c r="W17" s="5">
        <v>-348643.7040067504</v>
      </c>
      <c r="X17" s="5">
        <f t="shared" si="5"/>
        <v>1033359.5735211268</v>
      </c>
      <c r="Y17" s="5">
        <f t="shared" si="6"/>
        <v>1204550.372613479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43" ht="15">
      <c r="B18" s="3">
        <v>39417</v>
      </c>
      <c r="C18" s="4">
        <v>264419.4</v>
      </c>
      <c r="D18" s="4">
        <v>266592</v>
      </c>
      <c r="E18" s="4">
        <v>1147742.4</v>
      </c>
      <c r="F18" s="4">
        <v>1404018.5</v>
      </c>
      <c r="G18" s="22"/>
      <c r="H18" s="4">
        <v>147182.720975</v>
      </c>
      <c r="I18" s="4">
        <v>119409.30360099999</v>
      </c>
      <c r="J18" s="5">
        <f t="shared" si="0"/>
        <v>266592.024576</v>
      </c>
      <c r="K18" s="5">
        <v>1137426.4885356408</v>
      </c>
      <c r="L18" s="5">
        <f t="shared" si="1"/>
        <v>1404018.5131116407</v>
      </c>
      <c r="M18" s="21"/>
      <c r="N18" s="5">
        <v>292926.5</v>
      </c>
      <c r="O18" s="5">
        <v>-64934.97612100006</v>
      </c>
      <c r="P18" s="5">
        <f t="shared" si="2"/>
        <v>227991.52387899993</v>
      </c>
      <c r="Q18" s="5">
        <v>101079</v>
      </c>
      <c r="R18" s="5">
        <v>273021.55455464084</v>
      </c>
      <c r="S18" s="5">
        <f t="shared" si="3"/>
        <v>374100.55455464084</v>
      </c>
      <c r="T18" s="5">
        <v>49166.914397</v>
      </c>
      <c r="U18" s="5">
        <v>1184518.961457</v>
      </c>
      <c r="V18" s="5">
        <f t="shared" si="4"/>
        <v>1607786.430408641</v>
      </c>
      <c r="W18" s="5">
        <v>-431759.442176</v>
      </c>
      <c r="X18" s="5">
        <f t="shared" si="5"/>
        <v>1176026.988232641</v>
      </c>
      <c r="Y18" s="5">
        <f t="shared" si="6"/>
        <v>1404018.512111641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43" ht="15">
      <c r="B19" s="3">
        <v>39783</v>
      </c>
      <c r="C19" s="4">
        <v>268425.2</v>
      </c>
      <c r="D19" s="4">
        <v>277322.6</v>
      </c>
      <c r="E19" s="4">
        <v>1282193.7</v>
      </c>
      <c r="F19" s="4">
        <v>1522775.7</v>
      </c>
      <c r="G19" s="22"/>
      <c r="H19" s="4">
        <v>155022.91095</v>
      </c>
      <c r="I19" s="4">
        <v>122299.73583399999</v>
      </c>
      <c r="J19" s="5">
        <f t="shared" si="0"/>
        <v>277322.646784</v>
      </c>
      <c r="K19" s="5">
        <v>1245453.1001455775</v>
      </c>
      <c r="L19" s="5">
        <f t="shared" si="1"/>
        <v>1522775.7469295776</v>
      </c>
      <c r="M19" s="21"/>
      <c r="N19" s="5">
        <v>148157.1746</v>
      </c>
      <c r="O19" s="5">
        <v>-70457.06759441516</v>
      </c>
      <c r="P19" s="5">
        <f t="shared" si="2"/>
        <v>77700.10700558484</v>
      </c>
      <c r="Q19" s="5">
        <v>217351.68</v>
      </c>
      <c r="R19" s="5">
        <v>365555.7044945792</v>
      </c>
      <c r="S19" s="5">
        <f t="shared" si="3"/>
        <v>582907.3844945792</v>
      </c>
      <c r="T19" s="5">
        <v>46990.643056999994</v>
      </c>
      <c r="U19" s="5">
        <v>1267600.5255246274</v>
      </c>
      <c r="V19" s="5">
        <f t="shared" si="4"/>
        <v>1897498.5530762067</v>
      </c>
      <c r="W19" s="5">
        <v>-452422.93415221386</v>
      </c>
      <c r="X19" s="5">
        <f t="shared" si="5"/>
        <v>1445075.6189239928</v>
      </c>
      <c r="Y19" s="5">
        <f t="shared" si="6"/>
        <v>1522775.7259295776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2:43" ht="15">
      <c r="B20" s="3">
        <v>40148</v>
      </c>
      <c r="C20" s="4">
        <v>303537.302256</v>
      </c>
      <c r="D20" s="4">
        <v>336710.04191358</v>
      </c>
      <c r="E20" s="4">
        <v>1536755.0233558</v>
      </c>
      <c r="F20" s="4">
        <v>1806168.93041306</v>
      </c>
      <c r="G20" s="22"/>
      <c r="H20" s="4">
        <v>181839.76261404</v>
      </c>
      <c r="I20" s="4">
        <v>154870.27929953998</v>
      </c>
      <c r="J20" s="5">
        <f t="shared" si="0"/>
        <v>336710.04191358</v>
      </c>
      <c r="K20" s="5">
        <v>1469458.88849948</v>
      </c>
      <c r="L20" s="5">
        <f t="shared" si="1"/>
        <v>1806168.93041306</v>
      </c>
      <c r="M20" s="21"/>
      <c r="N20" s="5">
        <v>412202.41777780006</v>
      </c>
      <c r="O20" s="5">
        <v>-10322.77178444597</v>
      </c>
      <c r="P20" s="5">
        <f t="shared" si="2"/>
        <v>401879.6459933541</v>
      </c>
      <c r="Q20" s="5">
        <v>109004.951771</v>
      </c>
      <c r="R20" s="5">
        <v>531321.405492881</v>
      </c>
      <c r="S20" s="5">
        <f t="shared" si="3"/>
        <v>640326.357263881</v>
      </c>
      <c r="T20" s="5">
        <v>73232.887391</v>
      </c>
      <c r="U20" s="5">
        <v>1194188.6630913317</v>
      </c>
      <c r="V20" s="5">
        <f t="shared" si="4"/>
        <v>1907747.9077462128</v>
      </c>
      <c r="W20" s="5">
        <v>-503459.6243265069</v>
      </c>
      <c r="X20" s="5">
        <f t="shared" si="5"/>
        <v>1404288.283419706</v>
      </c>
      <c r="Y20" s="5">
        <f t="shared" si="6"/>
        <v>1806167.92941306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2:43" ht="15">
      <c r="B21" s="3">
        <v>40513</v>
      </c>
      <c r="C21" s="4">
        <v>360511.371001</v>
      </c>
      <c r="D21" s="4">
        <v>407191.71301704005</v>
      </c>
      <c r="E21" s="4">
        <v>1812999.8293559202</v>
      </c>
      <c r="F21" s="4">
        <v>2091407.8297268501</v>
      </c>
      <c r="G21" s="22"/>
      <c r="H21" s="4">
        <v>216548.54693273</v>
      </c>
      <c r="I21" s="4">
        <v>190643.16608431</v>
      </c>
      <c r="J21" s="5">
        <f t="shared" si="0"/>
        <v>407191.71301704005</v>
      </c>
      <c r="K21" s="5">
        <v>1684216.11670981</v>
      </c>
      <c r="L21" s="5">
        <f t="shared" si="1"/>
        <v>2091407.8297268501</v>
      </c>
      <c r="M21" s="21"/>
      <c r="N21" s="5">
        <v>505463.4026193701</v>
      </c>
      <c r="O21" s="5">
        <v>-128021.47267280894</v>
      </c>
      <c r="P21" s="5">
        <f t="shared" si="2"/>
        <v>377441.9299465611</v>
      </c>
      <c r="Q21" s="5">
        <v>76893.689378</v>
      </c>
      <c r="R21" s="5">
        <v>550290.8343856316</v>
      </c>
      <c r="S21" s="5">
        <f t="shared" si="3"/>
        <v>627184.5237636316</v>
      </c>
      <c r="T21" s="5">
        <v>144577.9740270282</v>
      </c>
      <c r="U21" s="5">
        <v>1491098.55289981</v>
      </c>
      <c r="V21" s="5">
        <f t="shared" si="4"/>
        <v>2262861.05069047</v>
      </c>
      <c r="W21" s="5">
        <v>-548895.1509101812</v>
      </c>
      <c r="X21" s="5">
        <f t="shared" si="5"/>
        <v>1713965.8997802886</v>
      </c>
      <c r="Y21" s="5">
        <f t="shared" si="6"/>
        <v>2091407.8297268497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2:43" ht="15">
      <c r="B22" s="3">
        <v>40878</v>
      </c>
      <c r="C22" s="4">
        <v>439504.299606</v>
      </c>
      <c r="D22" s="4">
        <v>438707.44295088004</v>
      </c>
      <c r="E22" s="4">
        <v>2192603.0825096103</v>
      </c>
      <c r="F22" s="4">
        <v>2491739.850716512</v>
      </c>
      <c r="G22" s="22"/>
      <c r="H22" s="4">
        <v>242871.13954497</v>
      </c>
      <c r="I22" s="4">
        <v>195836.30340591</v>
      </c>
      <c r="J22" s="5">
        <f t="shared" si="0"/>
        <v>438707.44295088004</v>
      </c>
      <c r="K22" s="5">
        <v>2053032.4077656323</v>
      </c>
      <c r="L22" s="5">
        <f t="shared" si="1"/>
        <v>2491739.850716512</v>
      </c>
      <c r="M22" s="21"/>
      <c r="N22" s="5">
        <v>340090.26058487844</v>
      </c>
      <c r="O22" s="5">
        <v>-242032.96561765898</v>
      </c>
      <c r="P22" s="5">
        <f t="shared" si="2"/>
        <v>98057.29496721947</v>
      </c>
      <c r="Q22" s="5">
        <v>262742.301156</v>
      </c>
      <c r="R22" s="5">
        <v>570867.6838372778</v>
      </c>
      <c r="S22" s="5">
        <f t="shared" si="3"/>
        <v>833609.9849932778</v>
      </c>
      <c r="T22" s="5">
        <v>198499.6215566192</v>
      </c>
      <c r="U22" s="5">
        <v>2005860.066915953</v>
      </c>
      <c r="V22" s="5">
        <f t="shared" si="4"/>
        <v>3037969.67346585</v>
      </c>
      <c r="W22" s="5">
        <v>-644287.1177165577</v>
      </c>
      <c r="X22" s="5">
        <f aca="true" t="shared" si="7" ref="X22:X27">V22+W22</f>
        <v>2393682.555749292</v>
      </c>
      <c r="Y22" s="5">
        <f aca="true" t="shared" si="8" ref="Y22:Y27">P22+X22</f>
        <v>2491739.8507165117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2:43" ht="15">
      <c r="B23" s="3">
        <v>41244</v>
      </c>
      <c r="C23" s="4">
        <v>484362.439386</v>
      </c>
      <c r="D23" s="4">
        <v>450048.80959195003</v>
      </c>
      <c r="E23" s="4">
        <v>2593184.85748289</v>
      </c>
      <c r="F23" s="4">
        <v>2929070.176657767</v>
      </c>
      <c r="G23" s="22"/>
      <c r="H23" s="4">
        <v>251538.51322633</v>
      </c>
      <c r="I23" s="4">
        <v>198510.29636562002</v>
      </c>
      <c r="J23" s="5">
        <f t="shared" si="0"/>
        <v>450048.80959195003</v>
      </c>
      <c r="K23" s="5">
        <v>2479021.367065817</v>
      </c>
      <c r="L23" s="5">
        <f t="shared" si="1"/>
        <v>2929070.176657767</v>
      </c>
      <c r="M23" s="21"/>
      <c r="N23" s="5">
        <v>396468.0307001791</v>
      </c>
      <c r="O23" s="5">
        <v>-422299.1475955835</v>
      </c>
      <c r="P23" s="5">
        <f t="shared" si="2"/>
        <v>-25831.11689540441</v>
      </c>
      <c r="Q23" s="5">
        <v>278842.906644</v>
      </c>
      <c r="R23" s="5">
        <v>766389.3419575077</v>
      </c>
      <c r="S23" s="5">
        <f t="shared" si="3"/>
        <v>1045232.2486015076</v>
      </c>
      <c r="T23" s="5">
        <v>292477.2110281288</v>
      </c>
      <c r="U23" s="5">
        <v>2358421.417732558</v>
      </c>
      <c r="V23" s="5">
        <f t="shared" si="4"/>
        <v>3696130.8773621945</v>
      </c>
      <c r="W23" s="5">
        <v>-741229.5838089836</v>
      </c>
      <c r="X23" s="5">
        <f t="shared" si="7"/>
        <v>2954901.293553211</v>
      </c>
      <c r="Y23" s="5">
        <f t="shared" si="8"/>
        <v>2929070.176657806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2:43" ht="15">
      <c r="B24" s="3">
        <v>41609</v>
      </c>
      <c r="C24" s="4">
        <v>488585.61292800005</v>
      </c>
      <c r="D24" s="4">
        <v>484578.01258900005</v>
      </c>
      <c r="E24" s="4">
        <v>3058792.834393</v>
      </c>
      <c r="F24" s="4">
        <v>3417852.828741571</v>
      </c>
      <c r="G24" s="22"/>
      <c r="H24" s="4">
        <v>264607.158653</v>
      </c>
      <c r="I24" s="4">
        <v>219970.853936</v>
      </c>
      <c r="J24" s="5">
        <f t="shared" si="0"/>
        <v>484578.01258900005</v>
      </c>
      <c r="K24" s="5">
        <v>2933274.816152571</v>
      </c>
      <c r="L24" s="5">
        <f t="shared" si="1"/>
        <v>3417852.828741571</v>
      </c>
      <c r="M24" s="21"/>
      <c r="N24" s="5">
        <v>529128.1133298604</v>
      </c>
      <c r="O24" s="5">
        <v>-605453.1822323505</v>
      </c>
      <c r="P24" s="5">
        <f t="shared" si="2"/>
        <v>-76325.06890249008</v>
      </c>
      <c r="Q24" s="5">
        <v>114007.092957</v>
      </c>
      <c r="R24" s="5">
        <v>1187334.70240574</v>
      </c>
      <c r="S24" s="5">
        <f t="shared" si="3"/>
        <v>1301341.79536274</v>
      </c>
      <c r="T24" s="5">
        <v>365098.0888038322</v>
      </c>
      <c r="U24" s="5">
        <v>2534342.62043326</v>
      </c>
      <c r="V24" s="5">
        <f t="shared" si="4"/>
        <v>4200782.504599832</v>
      </c>
      <c r="W24" s="5">
        <v>-706604.606955772</v>
      </c>
      <c r="X24" s="5">
        <f t="shared" si="7"/>
        <v>3494177.8976440597</v>
      </c>
      <c r="Y24" s="5">
        <f t="shared" si="8"/>
        <v>3417852.8287415695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2:43" ht="15">
      <c r="B25" s="3">
        <v>41974</v>
      </c>
      <c r="C25" s="4">
        <v>577911.98693</v>
      </c>
      <c r="D25" s="4">
        <v>612155.361024</v>
      </c>
      <c r="E25" s="4">
        <v>3460557.80413</v>
      </c>
      <c r="F25" s="4">
        <v>3875853.236481563</v>
      </c>
      <c r="G25" s="22"/>
      <c r="H25" s="4">
        <v>329426.479362</v>
      </c>
      <c r="I25" s="4">
        <v>282728.881662</v>
      </c>
      <c r="J25" s="5">
        <f t="shared" si="0"/>
        <v>612155.361024</v>
      </c>
      <c r="K25" s="5">
        <v>3263697.8754575634</v>
      </c>
      <c r="L25" s="5">
        <f t="shared" si="1"/>
        <v>3875853.236481563</v>
      </c>
      <c r="M25" s="21"/>
      <c r="N25" s="5">
        <v>688006.7114206202</v>
      </c>
      <c r="O25" s="5">
        <v>-672880.6626420004</v>
      </c>
      <c r="P25" s="5">
        <f t="shared" si="2"/>
        <v>15126.04877861985</v>
      </c>
      <c r="Q25" s="5">
        <v>149671.775229</v>
      </c>
      <c r="R25" s="5">
        <v>1286227.9360765116</v>
      </c>
      <c r="S25" s="5">
        <f t="shared" si="3"/>
        <v>1435899.7113055116</v>
      </c>
      <c r="T25" s="5">
        <v>450923.7405206128</v>
      </c>
      <c r="U25" s="5">
        <v>2753322.1894976874</v>
      </c>
      <c r="V25" s="5">
        <f t="shared" si="4"/>
        <v>4640145.641323812</v>
      </c>
      <c r="W25" s="5">
        <v>-779418.4536201183</v>
      </c>
      <c r="X25" s="5">
        <f t="shared" si="7"/>
        <v>3860727.187703694</v>
      </c>
      <c r="Y25" s="5">
        <f t="shared" si="8"/>
        <v>3875853.236482314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2:43" ht="15">
      <c r="B26" s="32" t="s">
        <v>31</v>
      </c>
      <c r="C26" s="4">
        <v>673431.824058</v>
      </c>
      <c r="D26" s="4">
        <v>714987.9501070001</v>
      </c>
      <c r="E26" s="4">
        <v>4057212.1247310005</v>
      </c>
      <c r="F26" s="4">
        <v>4565917.391832814</v>
      </c>
      <c r="G26" s="22"/>
      <c r="H26" s="4">
        <v>388056.713981</v>
      </c>
      <c r="I26" s="4">
        <v>326931.236126</v>
      </c>
      <c r="J26" s="5">
        <f t="shared" si="0"/>
        <v>714987.9501070001</v>
      </c>
      <c r="K26" s="5">
        <v>3850929.4417268136</v>
      </c>
      <c r="L26" s="5">
        <f t="shared" si="1"/>
        <v>4565917.391833814</v>
      </c>
      <c r="M26" s="21"/>
      <c r="N26" s="5">
        <v>576186.7719166301</v>
      </c>
      <c r="O26" s="5">
        <v>-874349.9145570376</v>
      </c>
      <c r="P26" s="5">
        <f t="shared" si="2"/>
        <v>-298163.14264040755</v>
      </c>
      <c r="Q26" s="5">
        <v>229925.63975899998</v>
      </c>
      <c r="R26" s="5">
        <v>1529565.9779987142</v>
      </c>
      <c r="S26" s="5">
        <f t="shared" si="3"/>
        <v>1759491.6177577141</v>
      </c>
      <c r="T26" s="5">
        <v>530668.5686807779</v>
      </c>
      <c r="U26" s="5">
        <v>3441874.210970889</v>
      </c>
      <c r="V26" s="5">
        <f t="shared" si="4"/>
        <v>5732034.397409381</v>
      </c>
      <c r="W26" s="5">
        <v>-867953.8629346194</v>
      </c>
      <c r="X26" s="5">
        <f t="shared" si="7"/>
        <v>4864080.534474762</v>
      </c>
      <c r="Y26" s="5">
        <f t="shared" si="8"/>
        <v>4565917.391834355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2:43" ht="15">
      <c r="B27" s="3">
        <v>42705</v>
      </c>
      <c r="C27" s="4">
        <v>856146.73752292</v>
      </c>
      <c r="D27" s="4">
        <v>776624.4559369199</v>
      </c>
      <c r="E27" s="4">
        <v>4823559.07325292</v>
      </c>
      <c r="F27" s="4">
        <v>5405596.067704419</v>
      </c>
      <c r="G27" s="22">
        <v>0</v>
      </c>
      <c r="H27" s="4">
        <v>429501.8261199999</v>
      </c>
      <c r="I27" s="4">
        <v>347122.62981692</v>
      </c>
      <c r="J27" s="5">
        <f t="shared" si="0"/>
        <v>776624.4559369199</v>
      </c>
      <c r="K27" s="5">
        <v>4628971.611767499</v>
      </c>
      <c r="L27" s="5">
        <f t="shared" si="1"/>
        <v>5405596.067704419</v>
      </c>
      <c r="M27" s="21">
        <v>0</v>
      </c>
      <c r="N27" s="5">
        <v>558589.33752133</v>
      </c>
      <c r="O27" s="5">
        <v>-789827.4173977841</v>
      </c>
      <c r="P27" s="5">
        <f t="shared" si="2"/>
        <v>-231238.07987645408</v>
      </c>
      <c r="Q27" s="5">
        <v>413016.21559792006</v>
      </c>
      <c r="R27" s="5">
        <v>1559116.466200854</v>
      </c>
      <c r="S27" s="5">
        <f t="shared" si="3"/>
        <v>1972132.681798774</v>
      </c>
      <c r="T27" s="5">
        <v>513767.99392521405</v>
      </c>
      <c r="U27" s="5">
        <v>4185776.67973743</v>
      </c>
      <c r="V27" s="5">
        <f t="shared" si="4"/>
        <v>6671677.355461419</v>
      </c>
      <c r="W27" s="5">
        <v>-1034843.2078801658</v>
      </c>
      <c r="X27" s="5">
        <f t="shared" si="7"/>
        <v>5636834.147581253</v>
      </c>
      <c r="Y27" s="5">
        <f t="shared" si="8"/>
        <v>5405596.067704799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2:43" ht="15">
      <c r="B28" s="3">
        <v>43070</v>
      </c>
      <c r="C28" s="4">
        <v>939793.2900062</v>
      </c>
      <c r="D28" s="4">
        <v>793299.1802012</v>
      </c>
      <c r="E28" s="4">
        <v>5665313.2216612</v>
      </c>
      <c r="F28" s="4">
        <v>6308061.536203936</v>
      </c>
      <c r="G28" s="22"/>
      <c r="H28" s="4">
        <v>439396.13510099996</v>
      </c>
      <c r="I28" s="4">
        <v>353903.0451002</v>
      </c>
      <c r="J28" s="5">
        <v>793299.1802012</v>
      </c>
      <c r="K28" s="5">
        <v>5514762.356002736</v>
      </c>
      <c r="L28" s="5">
        <v>6308061.536203936</v>
      </c>
      <c r="M28" s="21"/>
      <c r="N28" s="5">
        <v>846139.0423813702</v>
      </c>
      <c r="O28" s="5">
        <v>-724601.1449465004</v>
      </c>
      <c r="P28" s="5">
        <v>121537.89743486978</v>
      </c>
      <c r="Q28" s="5">
        <v>225079.74792320002</v>
      </c>
      <c r="R28" s="5">
        <v>1943437.527647551</v>
      </c>
      <c r="S28" s="5">
        <v>2168517.275570751</v>
      </c>
      <c r="T28" s="5">
        <v>536982.2086603448</v>
      </c>
      <c r="U28" s="5">
        <v>4799215.150481226</v>
      </c>
      <c r="V28" s="5">
        <v>7504714.634712322</v>
      </c>
      <c r="W28" s="5">
        <v>-1318190.9959425353</v>
      </c>
      <c r="X28" s="5">
        <v>6186523.638769787</v>
      </c>
      <c r="Y28" s="5">
        <v>6308061.536204657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2:43" ht="15">
      <c r="B29" s="3">
        <v>43435</v>
      </c>
      <c r="C29" s="4">
        <v>961096.3126233498</v>
      </c>
      <c r="D29" s="4">
        <v>830793.2567823499</v>
      </c>
      <c r="E29" s="4">
        <v>6427329.58494486</v>
      </c>
      <c r="F29" s="4">
        <v>7128296.689461999</v>
      </c>
      <c r="G29" s="22"/>
      <c r="H29" s="4">
        <v>473066.127756</v>
      </c>
      <c r="I29" s="4">
        <v>357727.12902635</v>
      </c>
      <c r="J29" s="5">
        <v>830793.2567823499</v>
      </c>
      <c r="K29" s="5">
        <v>6297503.4326796485</v>
      </c>
      <c r="L29" s="5">
        <v>7128296.689461999</v>
      </c>
      <c r="M29" s="21"/>
      <c r="N29" s="5">
        <v>750541.1485367268</v>
      </c>
      <c r="O29" s="5">
        <v>-817548.196245048</v>
      </c>
      <c r="P29" s="5">
        <v>-67007.04770832113</v>
      </c>
      <c r="Q29" s="5">
        <v>471340.73889005</v>
      </c>
      <c r="R29" s="5">
        <v>2043894.3514182023</v>
      </c>
      <c r="S29" s="5">
        <v>2515235.0903082523</v>
      </c>
      <c r="T29" s="5">
        <v>755379.614710531</v>
      </c>
      <c r="U29" s="5">
        <v>5561351.442551011</v>
      </c>
      <c r="V29" s="5">
        <v>8831966.147569794</v>
      </c>
      <c r="W29" s="5">
        <v>-1636662.4104013152</v>
      </c>
      <c r="X29" s="5">
        <v>7195303.737168479</v>
      </c>
      <c r="Y29" s="5">
        <v>7128296.689460157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1" spans="2:15" s="26" customFormat="1" ht="18.75">
      <c r="B31" s="25" t="s">
        <v>20</v>
      </c>
      <c r="C31" s="27"/>
      <c r="D31" s="27"/>
      <c r="E31" s="27"/>
      <c r="F31" s="27"/>
      <c r="G31" s="28"/>
      <c r="H31" s="27"/>
      <c r="I31" s="27"/>
      <c r="J31" s="27"/>
      <c r="K31" s="27"/>
      <c r="L31" s="27"/>
      <c r="M31" s="28"/>
      <c r="N31" s="27"/>
      <c r="O31" s="27"/>
    </row>
    <row r="32" spans="2:15" s="25" customFormat="1" ht="18.75">
      <c r="B32" s="25" t="s">
        <v>23</v>
      </c>
      <c r="C32" s="30"/>
      <c r="D32" s="30"/>
      <c r="E32" s="30"/>
      <c r="F32" s="30"/>
      <c r="G32" s="31"/>
      <c r="H32" s="30"/>
      <c r="I32" s="30"/>
      <c r="J32" s="30"/>
      <c r="K32" s="30"/>
      <c r="L32" s="30"/>
      <c r="M32" s="31"/>
      <c r="N32" s="30"/>
      <c r="O32" s="30"/>
    </row>
    <row r="33" spans="2:15" s="26" customFormat="1" ht="18.75">
      <c r="B33" s="25" t="s">
        <v>19</v>
      </c>
      <c r="C33" s="27"/>
      <c r="D33" s="27"/>
      <c r="E33" s="27"/>
      <c r="F33" s="27"/>
      <c r="G33" s="28"/>
      <c r="H33" s="27"/>
      <c r="I33" s="27"/>
      <c r="J33" s="27"/>
      <c r="K33" s="27"/>
      <c r="L33" s="27"/>
      <c r="M33" s="28"/>
      <c r="N33" s="27"/>
      <c r="O33" s="27"/>
    </row>
    <row r="34" spans="2:15" s="25" customFormat="1" ht="18.75">
      <c r="B34" s="25" t="s">
        <v>22</v>
      </c>
      <c r="C34" s="30"/>
      <c r="D34" s="30"/>
      <c r="E34" s="30"/>
      <c r="F34" s="30"/>
      <c r="G34" s="31"/>
      <c r="H34" s="30"/>
      <c r="I34" s="30"/>
      <c r="J34" s="30"/>
      <c r="K34" s="30"/>
      <c r="L34" s="30"/>
      <c r="M34" s="31"/>
      <c r="N34" s="30"/>
      <c r="O34" s="30"/>
    </row>
    <row r="35" spans="2:15" s="26" customFormat="1" ht="15.75">
      <c r="B35" s="25" t="s">
        <v>21</v>
      </c>
      <c r="C35" s="27"/>
      <c r="D35" s="27"/>
      <c r="E35" s="27"/>
      <c r="F35" s="27"/>
      <c r="G35" s="28"/>
      <c r="H35" s="27"/>
      <c r="I35" s="27"/>
      <c r="J35" s="27"/>
      <c r="K35" s="27"/>
      <c r="L35" s="27"/>
      <c r="M35" s="28"/>
      <c r="N35" s="27"/>
      <c r="O35" s="27"/>
    </row>
    <row r="36" spans="2:15" s="26" customFormat="1" ht="15.75">
      <c r="B36" s="25" t="s">
        <v>34</v>
      </c>
      <c r="C36" s="27"/>
      <c r="D36" s="27"/>
      <c r="E36" s="27"/>
      <c r="F36" s="27"/>
      <c r="G36" s="28"/>
      <c r="H36" s="27"/>
      <c r="I36" s="27"/>
      <c r="J36" s="27"/>
      <c r="K36" s="27"/>
      <c r="L36" s="27"/>
      <c r="M36" s="28"/>
      <c r="N36" s="27"/>
      <c r="O36" s="27"/>
    </row>
    <row r="37" spans="2:15" s="25" customFormat="1" ht="15.75">
      <c r="B37" s="25" t="s">
        <v>32</v>
      </c>
      <c r="C37" s="30"/>
      <c r="D37" s="30"/>
      <c r="E37" s="30"/>
      <c r="F37" s="30"/>
      <c r="G37" s="31"/>
      <c r="H37" s="30"/>
      <c r="I37" s="30"/>
      <c r="J37" s="30"/>
      <c r="K37" s="30"/>
      <c r="L37" s="30"/>
      <c r="M37" s="31"/>
      <c r="N37" s="30"/>
      <c r="O37" s="30"/>
    </row>
    <row r="38" spans="2:15" s="25" customFormat="1" ht="15.75">
      <c r="B38" s="25" t="s">
        <v>33</v>
      </c>
      <c r="C38" s="30"/>
      <c r="D38" s="30"/>
      <c r="E38" s="30"/>
      <c r="F38" s="30"/>
      <c r="G38" s="31"/>
      <c r="H38" s="30"/>
      <c r="I38" s="30"/>
      <c r="J38" s="30"/>
      <c r="K38" s="30"/>
      <c r="L38" s="30"/>
      <c r="M38" s="31"/>
      <c r="N38" s="30"/>
      <c r="O38" s="30"/>
    </row>
  </sheetData>
  <sheetProtection/>
  <printOptions/>
  <pageMargins left="0" right="0" top="1" bottom="0" header="0.25" footer="0"/>
  <pageSetup fitToHeight="5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Hematharshi J</cp:lastModifiedBy>
  <cp:lastPrinted>2019-03-14T05:25:35Z</cp:lastPrinted>
  <dcterms:created xsi:type="dcterms:W3CDTF">2011-07-08T05:55:29Z</dcterms:created>
  <dcterms:modified xsi:type="dcterms:W3CDTF">2019-05-15T09:04:32Z</dcterms:modified>
  <cp:category/>
  <cp:version/>
  <cp:contentType/>
  <cp:contentStatus/>
</cp:coreProperties>
</file>