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PUBLIC_FINANCE\13 DATA_INFORMATION REQUESTS\4.CBSL Website\Summary of gov fiscal and debt oprtations upto 2025\"/>
    </mc:Choice>
  </mc:AlternateContent>
  <xr:revisionPtr revIDLastSave="0" documentId="13_ncr:1_{7510AC01-0F3A-4B3D-8A15-6ABB8A725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2" sheetId="1" r:id="rId1"/>
  </sheets>
  <definedNames>
    <definedName name="Paddy" localSheetId="0">'3.02'!$B$1</definedName>
    <definedName name="_xlnm.Print_Area" localSheetId="0">'3.02'!$B$1:$K$41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H40" i="1"/>
  <c r="I40" i="1" s="1"/>
  <c r="G37" i="1"/>
  <c r="J37" i="1" s="1"/>
  <c r="K37" i="1" s="1"/>
  <c r="H37" i="1"/>
  <c r="I37" i="1" s="1"/>
  <c r="G38" i="1"/>
  <c r="J38" i="1" s="1"/>
  <c r="K38" i="1" s="1"/>
  <c r="H38" i="1"/>
  <c r="I38" i="1" s="1"/>
  <c r="G39" i="1"/>
  <c r="J39" i="1" s="1"/>
  <c r="K39" i="1" s="1"/>
  <c r="H39" i="1"/>
  <c r="I39" i="1" s="1"/>
  <c r="H35" i="1" l="1"/>
  <c r="I35" i="1" s="1"/>
  <c r="G35" i="1"/>
  <c r="J35" i="1" s="1"/>
  <c r="K35" i="1" s="1"/>
  <c r="H36" i="1"/>
  <c r="I36" i="1" s="1"/>
  <c r="H34" i="1"/>
  <c r="I34" i="1" s="1"/>
  <c r="D34" i="1"/>
  <c r="G36" i="1" l="1"/>
  <c r="J36" i="1" s="1"/>
  <c r="K36" i="1" s="1"/>
  <c r="G34" i="1"/>
  <c r="J34" i="1" s="1"/>
  <c r="K34" i="1" s="1"/>
  <c r="H33" i="1" l="1"/>
  <c r="I33" i="1" s="1"/>
  <c r="G33" i="1"/>
  <c r="J33" i="1" s="1"/>
  <c r="K33" i="1" s="1"/>
  <c r="D33" i="1"/>
</calcChain>
</file>

<file path=xl/sharedStrings.xml><?xml version="1.0" encoding="utf-8"?>
<sst xmlns="http://schemas.openxmlformats.org/spreadsheetml/2006/main" count="16" uniqueCount="16">
  <si>
    <t>Year</t>
  </si>
  <si>
    <t>Tax Revenue</t>
  </si>
  <si>
    <t>Non-Tax Revenue</t>
  </si>
  <si>
    <t>Total Revenue</t>
  </si>
  <si>
    <t>Indirect Tax</t>
  </si>
  <si>
    <t>Total</t>
  </si>
  <si>
    <t>Direct tax / Total Tax (%)</t>
  </si>
  <si>
    <t>Indirect tax / Total Tax (%)</t>
  </si>
  <si>
    <t>Total Tax / Total Revenue (%)</t>
  </si>
  <si>
    <t>Non tax / Total Revenue (%)</t>
  </si>
  <si>
    <t>Rs. million</t>
  </si>
  <si>
    <t>Direct Tax</t>
  </si>
  <si>
    <t>(a) Provisional</t>
  </si>
  <si>
    <t>2025 (a)</t>
  </si>
  <si>
    <t>3.2 Economic Classification of Government Revenue (1990-2025)</t>
  </si>
  <si>
    <t>Source:  Ministry of Finance, Planning and Economic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</si>
</sst>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6" x14ac:knownFonts="1">
    <font>
      <sz val="10"/>
      <name val="Arial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165" fontId="2" fillId="2" borderId="7" xfId="1" applyNumberFormat="1" applyFont="1" applyFill="1" applyBorder="1" applyAlignment="1">
      <alignment horizontal="right" wrapText="1"/>
    </xf>
    <xf numFmtId="165" fontId="2" fillId="2" borderId="18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2" fillId="2" borderId="9" xfId="0" applyNumberFormat="1" applyFont="1" applyFill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 wrapText="1"/>
    </xf>
    <xf numFmtId="164" fontId="2" fillId="2" borderId="7" xfId="0" applyNumberFormat="1" applyFont="1" applyFill="1" applyBorder="1" applyAlignment="1">
      <alignment horizontal="right" wrapText="1"/>
    </xf>
    <xf numFmtId="3" fontId="2" fillId="2" borderId="18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5" fillId="2" borderId="7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165" fontId="2" fillId="2" borderId="10" xfId="1" applyNumberFormat="1" applyFont="1" applyFill="1" applyBorder="1" applyAlignment="1">
      <alignment horizontal="right" wrapText="1"/>
    </xf>
    <xf numFmtId="164" fontId="2" fillId="2" borderId="10" xfId="0" applyNumberFormat="1" applyFont="1" applyFill="1" applyBorder="1" applyAlignment="1">
      <alignment horizontal="right" wrapText="1"/>
    </xf>
    <xf numFmtId="164" fontId="2" fillId="2" borderId="8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Alignment="1">
      <alignment horizontal="right"/>
    </xf>
    <xf numFmtId="43" fontId="2" fillId="2" borderId="0" xfId="0" applyNumberFormat="1" applyFont="1" applyFill="1"/>
    <xf numFmtId="0" fontId="4" fillId="2" borderId="0" xfId="0" applyFont="1" applyFill="1" applyAlignment="1">
      <alignment horizontal="left" wrapText="1"/>
    </xf>
    <xf numFmtId="0" fontId="2" fillId="2" borderId="1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130" zoomScaleNormal="130" zoomScaleSheetLayoutView="100" workbookViewId="0">
      <pane ySplit="4" topLeftCell="A32" activePane="bottomLeft" state="frozen"/>
      <selection pane="bottomLeft" activeCell="M49" sqref="M49"/>
    </sheetView>
  </sheetViews>
  <sheetFormatPr defaultColWidth="9.140625" defaultRowHeight="12.75" x14ac:dyDescent="0.2"/>
  <cols>
    <col min="1" max="1" width="2.42578125" style="2" customWidth="1"/>
    <col min="2" max="2" width="9.140625" style="2"/>
    <col min="3" max="7" width="10.7109375" style="2" customWidth="1"/>
    <col min="8" max="8" width="9.42578125" style="2" customWidth="1"/>
    <col min="9" max="9" width="9.5703125" style="2" customWidth="1"/>
    <col min="10" max="10" width="9.140625" style="2" customWidth="1"/>
    <col min="11" max="11" width="9" style="2" customWidth="1"/>
    <col min="12" max="16384" width="9.140625" style="2"/>
  </cols>
  <sheetData>
    <row r="1" spans="1:14" ht="15.75" customHeight="1" x14ac:dyDescent="0.25">
      <c r="A1" s="1"/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32"/>
    </row>
    <row r="2" spans="1:14" x14ac:dyDescent="0.2">
      <c r="A2" s="1"/>
      <c r="B2" s="33" t="s">
        <v>10</v>
      </c>
      <c r="C2" s="33"/>
      <c r="D2" s="33"/>
      <c r="E2" s="33"/>
      <c r="F2" s="33"/>
      <c r="G2" s="33"/>
      <c r="H2" s="33"/>
      <c r="I2" s="33"/>
      <c r="J2" s="33"/>
      <c r="K2" s="33"/>
    </row>
    <row r="3" spans="1:14" ht="14.25" customHeight="1" x14ac:dyDescent="0.2">
      <c r="A3" s="1"/>
      <c r="B3" s="34" t="s">
        <v>0</v>
      </c>
      <c r="C3" s="36" t="s">
        <v>1</v>
      </c>
      <c r="D3" s="36"/>
      <c r="E3" s="37"/>
      <c r="F3" s="38" t="s">
        <v>2</v>
      </c>
      <c r="G3" s="38" t="s">
        <v>3</v>
      </c>
      <c r="H3" s="38" t="s">
        <v>6</v>
      </c>
      <c r="I3" s="38" t="s">
        <v>7</v>
      </c>
      <c r="J3" s="38" t="s">
        <v>8</v>
      </c>
      <c r="K3" s="40" t="s">
        <v>9</v>
      </c>
    </row>
    <row r="4" spans="1:14" ht="41.25" customHeight="1" x14ac:dyDescent="0.2">
      <c r="A4" s="1"/>
      <c r="B4" s="35"/>
      <c r="C4" s="7" t="s">
        <v>11</v>
      </c>
      <c r="D4" s="8" t="s">
        <v>4</v>
      </c>
      <c r="E4" s="8" t="s">
        <v>5</v>
      </c>
      <c r="F4" s="39"/>
      <c r="G4" s="39"/>
      <c r="H4" s="39"/>
      <c r="I4" s="39"/>
      <c r="J4" s="39"/>
      <c r="K4" s="41"/>
    </row>
    <row r="5" spans="1:14" x14ac:dyDescent="0.2">
      <c r="A5" s="1"/>
      <c r="B5" s="9">
        <v>1990</v>
      </c>
      <c r="C5" s="10">
        <v>7335</v>
      </c>
      <c r="D5" s="11">
        <v>53871</v>
      </c>
      <c r="E5" s="12">
        <v>61206</v>
      </c>
      <c r="F5" s="13">
        <v>6758</v>
      </c>
      <c r="G5" s="12">
        <v>67964</v>
      </c>
      <c r="H5" s="14">
        <v>11.984119203999608</v>
      </c>
      <c r="I5" s="14">
        <v>88.015880796000388</v>
      </c>
      <c r="J5" s="14">
        <v>90.056500500264846</v>
      </c>
      <c r="K5" s="14">
        <v>9.9434994997351538</v>
      </c>
      <c r="L5" s="3"/>
    </row>
    <row r="6" spans="1:14" x14ac:dyDescent="0.2">
      <c r="A6" s="1"/>
      <c r="B6" s="15">
        <v>1991</v>
      </c>
      <c r="C6" s="16">
        <v>9722</v>
      </c>
      <c r="D6" s="17">
        <v>58435</v>
      </c>
      <c r="E6" s="18">
        <v>68157</v>
      </c>
      <c r="F6" s="19">
        <v>8022</v>
      </c>
      <c r="G6" s="18">
        <v>76179</v>
      </c>
      <c r="H6" s="20">
        <v>14.264125475006237</v>
      </c>
      <c r="I6" s="20">
        <v>85.735874524993761</v>
      </c>
      <c r="J6" s="20">
        <v>89.469538849289179</v>
      </c>
      <c r="K6" s="20">
        <v>10.530461150710826</v>
      </c>
      <c r="L6" s="3"/>
    </row>
    <row r="7" spans="1:14" x14ac:dyDescent="0.2">
      <c r="A7" s="1"/>
      <c r="B7" s="15">
        <v>1992</v>
      </c>
      <c r="C7" s="16">
        <v>10965</v>
      </c>
      <c r="D7" s="17">
        <v>65388</v>
      </c>
      <c r="E7" s="18">
        <v>76353</v>
      </c>
      <c r="F7" s="19">
        <v>9428</v>
      </c>
      <c r="G7" s="18">
        <v>85781</v>
      </c>
      <c r="H7" s="20">
        <v>14.360928843660368</v>
      </c>
      <c r="I7" s="20">
        <v>85.639071156339625</v>
      </c>
      <c r="J7" s="20">
        <v>89.009221156200084</v>
      </c>
      <c r="K7" s="20">
        <v>10.990778843799909</v>
      </c>
      <c r="L7" s="3"/>
      <c r="N7" s="3"/>
    </row>
    <row r="8" spans="1:14" x14ac:dyDescent="0.2">
      <c r="A8" s="1"/>
      <c r="B8" s="15">
        <v>1993</v>
      </c>
      <c r="C8" s="16">
        <v>12543</v>
      </c>
      <c r="D8" s="17">
        <v>73348</v>
      </c>
      <c r="E8" s="18">
        <v>85891</v>
      </c>
      <c r="F8" s="19">
        <v>12448</v>
      </c>
      <c r="G8" s="18">
        <v>98339</v>
      </c>
      <c r="H8" s="20">
        <v>14.60339267210767</v>
      </c>
      <c r="I8" s="20">
        <v>85.396607327892326</v>
      </c>
      <c r="J8" s="20">
        <v>87.341746407834123</v>
      </c>
      <c r="K8" s="20">
        <v>12.658253592165874</v>
      </c>
      <c r="L8" s="3"/>
    </row>
    <row r="9" spans="1:14" x14ac:dyDescent="0.2">
      <c r="A9" s="1"/>
      <c r="B9" s="15">
        <v>1994</v>
      </c>
      <c r="C9" s="16">
        <v>15277</v>
      </c>
      <c r="D9" s="17">
        <v>84140</v>
      </c>
      <c r="E9" s="18">
        <v>99417</v>
      </c>
      <c r="F9" s="19">
        <v>10621</v>
      </c>
      <c r="G9" s="18">
        <v>110038</v>
      </c>
      <c r="H9" s="20">
        <v>15.366587203395799</v>
      </c>
      <c r="I9" s="20">
        <v>84.633412796604205</v>
      </c>
      <c r="J9" s="20">
        <v>90.347879823333756</v>
      </c>
      <c r="K9" s="20">
        <v>9.6521201766662426</v>
      </c>
      <c r="L9" s="3"/>
      <c r="N9" s="3"/>
    </row>
    <row r="10" spans="1:14" x14ac:dyDescent="0.2">
      <c r="A10" s="1"/>
      <c r="B10" s="15">
        <v>1995</v>
      </c>
      <c r="C10" s="16">
        <v>17161</v>
      </c>
      <c r="D10" s="17">
        <v>101382</v>
      </c>
      <c r="E10" s="18">
        <v>118543</v>
      </c>
      <c r="F10" s="19">
        <v>17715</v>
      </c>
      <c r="G10" s="18">
        <v>136258</v>
      </c>
      <c r="H10" s="20">
        <v>14.476603426604692</v>
      </c>
      <c r="I10" s="20">
        <v>85.523396573395303</v>
      </c>
      <c r="J10" s="20">
        <v>86.998928503280538</v>
      </c>
      <c r="K10" s="20">
        <v>13.001071496719458</v>
      </c>
      <c r="L10" s="3"/>
      <c r="N10" s="3"/>
    </row>
    <row r="11" spans="1:14" x14ac:dyDescent="0.2">
      <c r="A11" s="1"/>
      <c r="B11" s="15">
        <v>1996</v>
      </c>
      <c r="C11" s="16">
        <v>20751</v>
      </c>
      <c r="D11" s="17">
        <v>109451</v>
      </c>
      <c r="E11" s="18">
        <v>130202</v>
      </c>
      <c r="F11" s="19">
        <v>16077</v>
      </c>
      <c r="G11" s="18">
        <v>146279</v>
      </c>
      <c r="H11" s="20">
        <v>15.937543202101351</v>
      </c>
      <c r="I11" s="20">
        <v>84.062456797898648</v>
      </c>
      <c r="J11" s="20">
        <v>89.009358827993083</v>
      </c>
      <c r="K11" s="20">
        <v>10.990641172006917</v>
      </c>
      <c r="L11" s="3"/>
      <c r="N11" s="3"/>
    </row>
    <row r="12" spans="1:14" x14ac:dyDescent="0.2">
      <c r="A12" s="1"/>
      <c r="B12" s="15">
        <v>1997</v>
      </c>
      <c r="C12" s="16">
        <v>21548</v>
      </c>
      <c r="D12" s="17">
        <v>120964</v>
      </c>
      <c r="E12" s="18">
        <v>142512</v>
      </c>
      <c r="F12" s="19">
        <v>22524</v>
      </c>
      <c r="G12" s="18">
        <v>165036</v>
      </c>
      <c r="H12" s="20">
        <v>15.120130234646906</v>
      </c>
      <c r="I12" s="20">
        <v>84.879869765353092</v>
      </c>
      <c r="J12" s="20">
        <v>86.352068639569552</v>
      </c>
      <c r="K12" s="20">
        <v>13.647931360430452</v>
      </c>
      <c r="L12" s="3"/>
      <c r="N12" s="3"/>
    </row>
    <row r="13" spans="1:14" x14ac:dyDescent="0.2">
      <c r="A13" s="1"/>
      <c r="B13" s="15">
        <v>1998</v>
      </c>
      <c r="C13" s="16">
        <v>20429</v>
      </c>
      <c r="D13" s="17">
        <v>126939</v>
      </c>
      <c r="E13" s="18">
        <v>147368</v>
      </c>
      <c r="F13" s="19">
        <v>27664</v>
      </c>
      <c r="G13" s="18">
        <v>175032</v>
      </c>
      <c r="H13" s="20">
        <v>13.862575321643778</v>
      </c>
      <c r="I13" s="20">
        <v>86.137424678356226</v>
      </c>
      <c r="J13" s="20">
        <v>84.194890077243016</v>
      </c>
      <c r="K13" s="20">
        <v>15.805109922756982</v>
      </c>
      <c r="L13" s="3"/>
      <c r="N13" s="3"/>
    </row>
    <row r="14" spans="1:14" x14ac:dyDescent="0.2">
      <c r="A14" s="1"/>
      <c r="B14" s="15">
        <v>1999</v>
      </c>
      <c r="C14" s="16">
        <v>28228</v>
      </c>
      <c r="D14" s="17">
        <v>137801</v>
      </c>
      <c r="E14" s="18">
        <v>166029</v>
      </c>
      <c r="F14" s="19">
        <v>29876</v>
      </c>
      <c r="G14" s="18">
        <v>195905</v>
      </c>
      <c r="H14" s="20">
        <v>17.001849074559264</v>
      </c>
      <c r="I14" s="20">
        <v>82.99815092544074</v>
      </c>
      <c r="J14" s="20">
        <v>84.749751154896501</v>
      </c>
      <c r="K14" s="20">
        <v>15.250248845103496</v>
      </c>
      <c r="L14" s="3"/>
    </row>
    <row r="15" spans="1:14" x14ac:dyDescent="0.2">
      <c r="A15" s="1"/>
      <c r="B15" s="15">
        <v>2000</v>
      </c>
      <c r="C15" s="16">
        <v>27457</v>
      </c>
      <c r="D15" s="17">
        <v>154935</v>
      </c>
      <c r="E15" s="18">
        <v>182392</v>
      </c>
      <c r="F15" s="19">
        <v>28890</v>
      </c>
      <c r="G15" s="18">
        <v>211282</v>
      </c>
      <c r="H15" s="20">
        <v>15.053840080705294</v>
      </c>
      <c r="I15" s="20">
        <v>84.946159919294701</v>
      </c>
      <c r="J15" s="20">
        <v>86.326331632604763</v>
      </c>
      <c r="K15" s="20">
        <v>13.673668367395234</v>
      </c>
      <c r="L15" s="3"/>
      <c r="N15" s="3"/>
    </row>
    <row r="16" spans="1:14" x14ac:dyDescent="0.2">
      <c r="A16" s="1"/>
      <c r="B16" s="15">
        <v>2001</v>
      </c>
      <c r="C16" s="16">
        <v>34636</v>
      </c>
      <c r="D16" s="17">
        <v>171204</v>
      </c>
      <c r="E16" s="18">
        <v>205840</v>
      </c>
      <c r="F16" s="19">
        <v>28456</v>
      </c>
      <c r="G16" s="18">
        <v>234296</v>
      </c>
      <c r="H16" s="20">
        <v>16.82666148464827</v>
      </c>
      <c r="I16" s="20">
        <v>83.17333851535173</v>
      </c>
      <c r="J16" s="20">
        <v>87.85467955065387</v>
      </c>
      <c r="K16" s="20">
        <v>12.145320449346126</v>
      </c>
      <c r="L16" s="3"/>
    </row>
    <row r="17" spans="1:14" x14ac:dyDescent="0.2">
      <c r="A17" s="1"/>
      <c r="B17" s="15">
        <v>2002</v>
      </c>
      <c r="C17" s="16">
        <v>37437</v>
      </c>
      <c r="D17" s="17">
        <v>184402</v>
      </c>
      <c r="E17" s="18">
        <v>221839</v>
      </c>
      <c r="F17" s="19">
        <v>40050</v>
      </c>
      <c r="G17" s="18">
        <v>261888</v>
      </c>
      <c r="H17" s="20">
        <v>16.87575223472879</v>
      </c>
      <c r="I17" s="20">
        <v>83.124247765271207</v>
      </c>
      <c r="J17" s="20">
        <v>84.707584921798627</v>
      </c>
      <c r="K17" s="20">
        <v>15.292796920821115</v>
      </c>
      <c r="L17" s="3"/>
    </row>
    <row r="18" spans="1:14" x14ac:dyDescent="0.2">
      <c r="A18" s="1"/>
      <c r="B18" s="15">
        <v>2003</v>
      </c>
      <c r="C18" s="16">
        <v>39397</v>
      </c>
      <c r="D18" s="17">
        <v>192200</v>
      </c>
      <c r="E18" s="18">
        <v>231597</v>
      </c>
      <c r="F18" s="19">
        <v>44868</v>
      </c>
      <c r="G18" s="18">
        <v>276465</v>
      </c>
      <c r="H18" s="20">
        <v>17.011014823162647</v>
      </c>
      <c r="I18" s="20">
        <v>82.988985176837346</v>
      </c>
      <c r="J18" s="20">
        <v>83.770820899571376</v>
      </c>
      <c r="K18" s="20">
        <v>16.229179100428624</v>
      </c>
      <c r="L18" s="3"/>
    </row>
    <row r="19" spans="1:14" x14ac:dyDescent="0.2">
      <c r="A19" s="1"/>
      <c r="B19" s="15">
        <v>2004</v>
      </c>
      <c r="C19" s="16">
        <v>41372</v>
      </c>
      <c r="D19" s="17">
        <v>240180</v>
      </c>
      <c r="E19" s="18">
        <v>281552</v>
      </c>
      <c r="F19" s="19">
        <v>29921</v>
      </c>
      <c r="G19" s="18">
        <v>311473</v>
      </c>
      <c r="H19" s="20">
        <v>14.694266068079786</v>
      </c>
      <c r="I19" s="20">
        <v>85.305733931920216</v>
      </c>
      <c r="J19" s="20">
        <v>90.393709888176502</v>
      </c>
      <c r="K19" s="20">
        <v>9.6062901118234976</v>
      </c>
      <c r="L19" s="3"/>
    </row>
    <row r="20" spans="1:14" x14ac:dyDescent="0.2">
      <c r="A20" s="1"/>
      <c r="B20" s="15">
        <v>2005</v>
      </c>
      <c r="C20" s="19">
        <v>52535</v>
      </c>
      <c r="D20" s="19">
        <v>284293</v>
      </c>
      <c r="E20" s="19">
        <v>336828</v>
      </c>
      <c r="F20" s="19">
        <v>42919</v>
      </c>
      <c r="G20" s="19">
        <v>379746</v>
      </c>
      <c r="H20" s="20">
        <v>15.596981248589783</v>
      </c>
      <c r="I20" s="20">
        <v>84.403018751410215</v>
      </c>
      <c r="J20" s="20">
        <v>88.698235136117304</v>
      </c>
      <c r="K20" s="20">
        <v>11.302028197795369</v>
      </c>
      <c r="L20" s="3"/>
    </row>
    <row r="21" spans="1:14" x14ac:dyDescent="0.2">
      <c r="A21" s="1"/>
      <c r="B21" s="15">
        <v>2006</v>
      </c>
      <c r="C21" s="19">
        <v>79693</v>
      </c>
      <c r="D21" s="19">
        <v>348685</v>
      </c>
      <c r="E21" s="19">
        <v>428378</v>
      </c>
      <c r="F21" s="19">
        <v>49455</v>
      </c>
      <c r="G21" s="19">
        <v>477833</v>
      </c>
      <c r="H21" s="20">
        <v>18.60342968126281</v>
      </c>
      <c r="I21" s="20">
        <v>81.39657031873719</v>
      </c>
      <c r="J21" s="20">
        <v>89.650149738506968</v>
      </c>
      <c r="K21" s="20">
        <v>10.349850261493032</v>
      </c>
      <c r="L21" s="3"/>
      <c r="N21" s="3"/>
    </row>
    <row r="22" spans="1:14" x14ac:dyDescent="0.2">
      <c r="A22" s="1"/>
      <c r="B22" s="15">
        <v>2007</v>
      </c>
      <c r="C22" s="19">
        <v>107168</v>
      </c>
      <c r="D22" s="19">
        <v>401779</v>
      </c>
      <c r="E22" s="19">
        <v>508947</v>
      </c>
      <c r="F22" s="19">
        <v>56104</v>
      </c>
      <c r="G22" s="19">
        <v>565051</v>
      </c>
      <c r="H22" s="20">
        <v>21.056809451671786</v>
      </c>
      <c r="I22" s="20">
        <v>78.943190548328218</v>
      </c>
      <c r="J22" s="20">
        <v>90.070984742970111</v>
      </c>
      <c r="K22" s="20">
        <v>9.9290152570298975</v>
      </c>
      <c r="L22" s="3"/>
    </row>
    <row r="23" spans="1:14" x14ac:dyDescent="0.2">
      <c r="A23" s="1"/>
      <c r="B23" s="15">
        <v>2008</v>
      </c>
      <c r="C23" s="19">
        <v>126541</v>
      </c>
      <c r="D23" s="19">
        <v>459079.5</v>
      </c>
      <c r="E23" s="19">
        <v>585620.5</v>
      </c>
      <c r="F23" s="19">
        <v>69638.5</v>
      </c>
      <c r="G23" s="19">
        <v>655259</v>
      </c>
      <c r="H23" s="20">
        <v>21.608020894077306</v>
      </c>
      <c r="I23" s="20">
        <v>78.391979105922687</v>
      </c>
      <c r="J23" s="20">
        <v>89.372370314638943</v>
      </c>
      <c r="K23" s="20">
        <v>10.627629685361056</v>
      </c>
      <c r="L23" s="3"/>
    </row>
    <row r="24" spans="1:14" x14ac:dyDescent="0.2">
      <c r="A24" s="1"/>
      <c r="B24" s="15">
        <v>2009</v>
      </c>
      <c r="C24" s="19">
        <v>139558</v>
      </c>
      <c r="D24" s="19">
        <v>479375</v>
      </c>
      <c r="E24" s="19">
        <v>618933</v>
      </c>
      <c r="F24" s="19">
        <v>80711</v>
      </c>
      <c r="G24" s="19">
        <v>699644</v>
      </c>
      <c r="H24" s="20">
        <v>22.54815949383859</v>
      </c>
      <c r="I24" s="20">
        <v>77.451840506161403</v>
      </c>
      <c r="J24" s="20">
        <v>88.463990257902594</v>
      </c>
      <c r="K24" s="20">
        <v>11.536009742097409</v>
      </c>
      <c r="L24" s="3"/>
    </row>
    <row r="25" spans="1:14" x14ac:dyDescent="0.2">
      <c r="A25" s="1"/>
      <c r="B25" s="15">
        <v>2010</v>
      </c>
      <c r="C25" s="19">
        <v>135623</v>
      </c>
      <c r="D25" s="19">
        <v>589124</v>
      </c>
      <c r="E25" s="4">
        <v>724747</v>
      </c>
      <c r="F25" s="19">
        <v>92548.5</v>
      </c>
      <c r="G25" s="19">
        <v>817279</v>
      </c>
      <c r="H25" s="20">
        <v>18.713150934050088</v>
      </c>
      <c r="I25" s="20">
        <v>81.286849065949909</v>
      </c>
      <c r="J25" s="20">
        <v>88.678040179669367</v>
      </c>
      <c r="K25" s="20">
        <v>11.323978714735116</v>
      </c>
      <c r="L25" s="3"/>
    </row>
    <row r="26" spans="1:14" x14ac:dyDescent="0.2">
      <c r="A26" s="1"/>
      <c r="B26" s="15">
        <v>2011</v>
      </c>
      <c r="C26" s="19">
        <v>157310</v>
      </c>
      <c r="D26" s="19">
        <v>688387</v>
      </c>
      <c r="E26" s="4">
        <v>845697</v>
      </c>
      <c r="F26" s="19">
        <v>122164.68156609</v>
      </c>
      <c r="G26" s="19">
        <v>967862</v>
      </c>
      <c r="H26" s="20">
        <v>18.601224788547199</v>
      </c>
      <c r="I26" s="20">
        <v>81.398775211452801</v>
      </c>
      <c r="J26" s="20">
        <v>87.377849321494182</v>
      </c>
      <c r="K26" s="20">
        <v>12.622117777750342</v>
      </c>
      <c r="L26" s="3"/>
    </row>
    <row r="27" spans="1:14" x14ac:dyDescent="0.2">
      <c r="A27" s="1"/>
      <c r="B27" s="15">
        <v>2012</v>
      </c>
      <c r="C27" s="19">
        <v>172563</v>
      </c>
      <c r="D27" s="19">
        <v>736350</v>
      </c>
      <c r="E27" s="4">
        <v>908913</v>
      </c>
      <c r="F27" s="19">
        <v>142546.91308658</v>
      </c>
      <c r="G27" s="19">
        <v>1051460</v>
      </c>
      <c r="H27" s="20">
        <v>18.985645490822552</v>
      </c>
      <c r="I27" s="20">
        <v>81.014354509177451</v>
      </c>
      <c r="J27" s="20">
        <v>86.442945998896775</v>
      </c>
      <c r="K27" s="20">
        <v>13.557045735128298</v>
      </c>
      <c r="L27" s="3"/>
    </row>
    <row r="28" spans="1:14" x14ac:dyDescent="0.2">
      <c r="A28" s="1"/>
      <c r="B28" s="15">
        <v>2013</v>
      </c>
      <c r="C28" s="19">
        <v>205666</v>
      </c>
      <c r="D28" s="19">
        <v>800229</v>
      </c>
      <c r="E28" s="4">
        <v>1005895</v>
      </c>
      <c r="F28" s="19">
        <v>131552.11814331001</v>
      </c>
      <c r="G28" s="19">
        <v>1137447</v>
      </c>
      <c r="H28" s="20">
        <v>20.446070414904142</v>
      </c>
      <c r="I28" s="20">
        <v>79.553929585095858</v>
      </c>
      <c r="J28" s="20">
        <v>88.434450132621564</v>
      </c>
      <c r="K28" s="20">
        <v>11.565560254087444</v>
      </c>
      <c r="L28" s="3"/>
    </row>
    <row r="29" spans="1:14" x14ac:dyDescent="0.2">
      <c r="A29" s="1"/>
      <c r="B29" s="15">
        <v>2014</v>
      </c>
      <c r="C29" s="19">
        <v>198115</v>
      </c>
      <c r="D29" s="19">
        <v>852247</v>
      </c>
      <c r="E29" s="4">
        <v>1050362</v>
      </c>
      <c r="F29" s="19">
        <v>144844</v>
      </c>
      <c r="G29" s="19">
        <v>1195206</v>
      </c>
      <c r="H29" s="20">
        <v>18.861592479545148</v>
      </c>
      <c r="I29" s="20">
        <v>81.138407520454848</v>
      </c>
      <c r="J29" s="20">
        <v>87.881252269483255</v>
      </c>
      <c r="K29" s="20">
        <v>12.118747730516748</v>
      </c>
      <c r="L29" s="3"/>
    </row>
    <row r="30" spans="1:14" x14ac:dyDescent="0.2">
      <c r="A30" s="1"/>
      <c r="B30" s="15">
        <v>2015</v>
      </c>
      <c r="C30" s="21">
        <v>262583.38822858001</v>
      </c>
      <c r="D30" s="21">
        <v>1093196.0972298803</v>
      </c>
      <c r="E30" s="5">
        <v>1355779.4854584602</v>
      </c>
      <c r="F30" s="21">
        <v>99098.945013680001</v>
      </c>
      <c r="G30" s="21">
        <v>1454878.4304721402</v>
      </c>
      <c r="H30" s="20">
        <v>19.367706256433493</v>
      </c>
      <c r="I30" s="20">
        <v>80.632293743566521</v>
      </c>
      <c r="J30" s="20">
        <v>93.188506823795564</v>
      </c>
      <c r="K30" s="20">
        <v>6.8114931762044337</v>
      </c>
      <c r="L30" s="3"/>
    </row>
    <row r="31" spans="1:14" x14ac:dyDescent="0.2">
      <c r="A31" s="1"/>
      <c r="B31" s="15">
        <v>2016</v>
      </c>
      <c r="C31" s="19">
        <v>258856.78600346</v>
      </c>
      <c r="D31" s="19">
        <v>1204832.0746553601</v>
      </c>
      <c r="E31" s="4">
        <v>1463688.86065882</v>
      </c>
      <c r="F31" s="19">
        <v>222373.60884292002</v>
      </c>
      <c r="G31" s="19">
        <v>1686062.4695017401</v>
      </c>
      <c r="H31" s="20">
        <v>17.685233041053966</v>
      </c>
      <c r="I31" s="20">
        <v>82.314766958946038</v>
      </c>
      <c r="J31" s="20">
        <v>86.811069407847313</v>
      </c>
      <c r="K31" s="20">
        <v>13.188930592152683</v>
      </c>
      <c r="L31" s="3"/>
    </row>
    <row r="32" spans="1:14" x14ac:dyDescent="0.2">
      <c r="A32" s="1"/>
      <c r="B32" s="15">
        <v>2017</v>
      </c>
      <c r="C32" s="19">
        <v>274561.56459597999</v>
      </c>
      <c r="D32" s="19">
        <v>1395616.6548922001</v>
      </c>
      <c r="E32" s="4">
        <v>1670178.21948818</v>
      </c>
      <c r="F32" s="19">
        <v>161352.54471069999</v>
      </c>
      <c r="G32" s="19">
        <v>1831530.7641988799</v>
      </c>
      <c r="H32" s="20">
        <v>16.439057903660029</v>
      </c>
      <c r="I32" s="20">
        <v>83.560942096339971</v>
      </c>
      <c r="J32" s="20">
        <v>91.19029022800629</v>
      </c>
      <c r="K32" s="20">
        <v>8.8097097719937203</v>
      </c>
      <c r="L32" s="3"/>
    </row>
    <row r="33" spans="1:14" x14ac:dyDescent="0.2">
      <c r="A33" s="1"/>
      <c r="B33" s="15">
        <v>2018</v>
      </c>
      <c r="C33" s="19">
        <v>310449.3148541</v>
      </c>
      <c r="D33" s="19">
        <f>+E33-C33</f>
        <v>1401868.2230810001</v>
      </c>
      <c r="E33" s="4">
        <v>1712317.5379351</v>
      </c>
      <c r="F33" s="19">
        <v>207655.85415250002</v>
      </c>
      <c r="G33" s="19">
        <f>+F33+E33</f>
        <v>1919973.3920876</v>
      </c>
      <c r="H33" s="20">
        <f>+C33/E33*100</f>
        <v>18.130358883579138</v>
      </c>
      <c r="I33" s="20">
        <f>100-H33</f>
        <v>81.869641116420866</v>
      </c>
      <c r="J33" s="20">
        <f>+E33/G33*100</f>
        <v>89.184441044429562</v>
      </c>
      <c r="K33" s="20">
        <f>100-J33</f>
        <v>10.815558955570438</v>
      </c>
      <c r="L33" s="3"/>
    </row>
    <row r="34" spans="1:14" x14ac:dyDescent="0.2">
      <c r="A34" s="1"/>
      <c r="B34" s="15">
        <v>2019</v>
      </c>
      <c r="C34" s="19">
        <v>427700</v>
      </c>
      <c r="D34" s="4">
        <f>+E34-C34</f>
        <v>1307225</v>
      </c>
      <c r="E34" s="4">
        <v>1734925</v>
      </c>
      <c r="F34" s="19">
        <v>155974</v>
      </c>
      <c r="G34" s="19">
        <f>+F34+E34</f>
        <v>1890899</v>
      </c>
      <c r="H34" s="20">
        <f>+C34/E34*100</f>
        <v>24.652362494055939</v>
      </c>
      <c r="I34" s="20">
        <f>100-H34</f>
        <v>75.347637505944064</v>
      </c>
      <c r="J34" s="20">
        <f>+E34/G34*100</f>
        <v>91.751330980660512</v>
      </c>
      <c r="K34" s="20">
        <f>100-J34</f>
        <v>8.2486690193394878</v>
      </c>
      <c r="L34" s="3"/>
      <c r="N34" s="23"/>
    </row>
    <row r="35" spans="1:14" x14ac:dyDescent="0.2">
      <c r="A35" s="1"/>
      <c r="B35" s="15">
        <v>2020</v>
      </c>
      <c r="C35" s="16">
        <v>268249</v>
      </c>
      <c r="D35" s="4">
        <v>948293</v>
      </c>
      <c r="E35" s="4">
        <v>1216542</v>
      </c>
      <c r="F35" s="19">
        <v>151417</v>
      </c>
      <c r="G35" s="19">
        <f>+F35+E35</f>
        <v>1367959</v>
      </c>
      <c r="H35" s="20">
        <f>+C35/E35*100</f>
        <v>22.050122396103053</v>
      </c>
      <c r="I35" s="20">
        <f>100-H35</f>
        <v>77.949877603896951</v>
      </c>
      <c r="J35" s="20">
        <f>+E35/G35*100</f>
        <v>88.931174106826305</v>
      </c>
      <c r="K35" s="20">
        <f>100-J35</f>
        <v>11.068825893173695</v>
      </c>
      <c r="L35" s="3"/>
      <c r="M35" s="23"/>
      <c r="N35" s="23"/>
    </row>
    <row r="36" spans="1:14" x14ac:dyDescent="0.2">
      <c r="A36" s="1"/>
      <c r="B36" s="24">
        <v>2021</v>
      </c>
      <c r="C36" s="19">
        <v>302115.19904678996</v>
      </c>
      <c r="D36" s="4">
        <v>995903.86090502003</v>
      </c>
      <c r="E36" s="4">
        <v>1298019.0599518099</v>
      </c>
      <c r="F36" s="19">
        <v>159051.74209578001</v>
      </c>
      <c r="G36" s="19">
        <f>+F36+E36</f>
        <v>1457070.80204759</v>
      </c>
      <c r="H36" s="20">
        <f>+C36/E36*100</f>
        <v>23.275097290020245</v>
      </c>
      <c r="I36" s="20">
        <f>100-H36</f>
        <v>76.724902709979759</v>
      </c>
      <c r="J36" s="20">
        <f>+E36/G36*100</f>
        <v>89.084144581562668</v>
      </c>
      <c r="K36" s="20">
        <f>100-J36</f>
        <v>10.915855418437332</v>
      </c>
      <c r="L36" s="3"/>
      <c r="M36" s="23"/>
      <c r="N36" s="23"/>
    </row>
    <row r="37" spans="1:14" x14ac:dyDescent="0.2">
      <c r="A37" s="1"/>
      <c r="B37" s="24">
        <v>2022</v>
      </c>
      <c r="C37" s="19">
        <v>534021</v>
      </c>
      <c r="D37" s="4">
        <v>1217111</v>
      </c>
      <c r="E37" s="4">
        <v>1751132</v>
      </c>
      <c r="F37" s="19">
        <v>228052</v>
      </c>
      <c r="G37" s="19">
        <f t="shared" ref="G37:G39" si="0">+F37+E37</f>
        <v>1979184</v>
      </c>
      <c r="H37" s="20">
        <f t="shared" ref="H37:H40" si="1">+C37/E37*100</f>
        <v>30.495759314546252</v>
      </c>
      <c r="I37" s="20">
        <f t="shared" ref="I37:I40" si="2">100-H37</f>
        <v>69.504240685453752</v>
      </c>
      <c r="J37" s="20">
        <f t="shared" ref="J37:J40" si="3">+E37/G37*100</f>
        <v>88.477473544652739</v>
      </c>
      <c r="K37" s="29">
        <f t="shared" ref="K37:K40" si="4">100-J37</f>
        <v>11.522526455347261</v>
      </c>
      <c r="L37" s="3"/>
      <c r="M37" s="23"/>
      <c r="N37" s="23"/>
    </row>
    <row r="38" spans="1:14" x14ac:dyDescent="0.2">
      <c r="A38" s="1"/>
      <c r="B38" s="24">
        <v>2023</v>
      </c>
      <c r="C38" s="19">
        <v>911355.30996132991</v>
      </c>
      <c r="D38" s="4">
        <v>1809207.7433743</v>
      </c>
      <c r="E38" s="4">
        <v>2720563.0533356299</v>
      </c>
      <c r="F38" s="19">
        <v>328259.15469524998</v>
      </c>
      <c r="G38" s="19">
        <f t="shared" si="0"/>
        <v>3048822.20803088</v>
      </c>
      <c r="H38" s="20">
        <f t="shared" si="1"/>
        <v>33.498775514279473</v>
      </c>
      <c r="I38" s="20">
        <f t="shared" si="2"/>
        <v>66.501224485720527</v>
      </c>
      <c r="J38" s="20">
        <f t="shared" si="3"/>
        <v>89.233247060763816</v>
      </c>
      <c r="K38" s="20">
        <f t="shared" si="4"/>
        <v>10.766752939236184</v>
      </c>
      <c r="L38" s="3"/>
      <c r="M38" s="23"/>
      <c r="N38" s="23"/>
    </row>
    <row r="39" spans="1:14" x14ac:dyDescent="0.2">
      <c r="A39" s="1"/>
      <c r="B39" s="24">
        <v>2024</v>
      </c>
      <c r="C39" s="19">
        <v>1026198.56267527</v>
      </c>
      <c r="D39" s="4">
        <v>2678378.3772322303</v>
      </c>
      <c r="E39" s="4">
        <v>3704576.9399075005</v>
      </c>
      <c r="F39" s="19">
        <v>326261.36212500994</v>
      </c>
      <c r="G39" s="19">
        <f t="shared" si="0"/>
        <v>4030838.3020325103</v>
      </c>
      <c r="H39" s="20">
        <f t="shared" si="1"/>
        <v>27.700830062957017</v>
      </c>
      <c r="I39" s="20">
        <f t="shared" si="2"/>
        <v>72.29916993704299</v>
      </c>
      <c r="J39" s="20">
        <f t="shared" si="3"/>
        <v>91.905868266645783</v>
      </c>
      <c r="K39" s="20">
        <f t="shared" si="4"/>
        <v>8.0941317333542173</v>
      </c>
      <c r="L39" s="3"/>
      <c r="M39" s="23"/>
    </row>
    <row r="40" spans="1:14" x14ac:dyDescent="0.2">
      <c r="A40" s="1"/>
      <c r="B40" s="25" t="s">
        <v>13</v>
      </c>
      <c r="C40" s="26">
        <v>1139373.0841567598</v>
      </c>
      <c r="D40" s="27">
        <v>3909818.573451669</v>
      </c>
      <c r="E40" s="27">
        <v>5049191.657608429</v>
      </c>
      <c r="F40" s="26">
        <v>400210.30447009997</v>
      </c>
      <c r="G40" s="26">
        <v>5449401.9620785294</v>
      </c>
      <c r="H40" s="28">
        <f t="shared" si="1"/>
        <v>22.565455253414338</v>
      </c>
      <c r="I40" s="28">
        <f t="shared" si="2"/>
        <v>77.434544746585658</v>
      </c>
      <c r="J40" s="28">
        <f t="shared" si="3"/>
        <v>92.655885778749735</v>
      </c>
      <c r="K40" s="28">
        <f t="shared" si="4"/>
        <v>7.3441142212502655</v>
      </c>
      <c r="L40" s="3"/>
      <c r="M40" s="23"/>
    </row>
    <row r="41" spans="1:14" x14ac:dyDescent="0.2">
      <c r="A41" s="1"/>
      <c r="C41" s="6"/>
      <c r="D41" s="22"/>
      <c r="E41" s="30"/>
      <c r="F41" s="6"/>
      <c r="G41" s="6"/>
      <c r="I41" s="6"/>
      <c r="J41" s="6"/>
      <c r="K41" s="6" t="s">
        <v>15</v>
      </c>
    </row>
    <row r="42" spans="1:14" x14ac:dyDescent="0.2">
      <c r="B42" s="2" t="s">
        <v>12</v>
      </c>
    </row>
    <row r="43" spans="1:14" x14ac:dyDescent="0.2">
      <c r="H43" s="31"/>
    </row>
    <row r="44" spans="1:14" x14ac:dyDescent="0.2">
      <c r="H44" s="31"/>
    </row>
  </sheetData>
  <mergeCells count="10">
    <mergeCell ref="B1:K1"/>
    <mergeCell ref="B2:K2"/>
    <mergeCell ref="B3:B4"/>
    <mergeCell ref="C3:E3"/>
    <mergeCell ref="F3:F4"/>
    <mergeCell ref="G3:G4"/>
    <mergeCell ref="H3:H4"/>
    <mergeCell ref="I3:I4"/>
    <mergeCell ref="J3:J4"/>
    <mergeCell ref="K3:K4"/>
  </mergeCells>
  <phoneticPr fontId="0" type="noConversion"/>
  <pageMargins left="0.81" right="0.35" top="1" bottom="1" header="0.5" footer="0.5"/>
  <pageSetup scale="94" orientation="landscape" r:id="rId1"/>
  <headerFooter alignWithMargins="0">
    <oddHeader>&amp;L&amp;"Calibri"&amp;10&amp;K000000 [Limited Sharing]&amp;1#_x000D_</oddHeader>
  </headerFooter>
  <ignoredErrors>
    <ignoredError sqref="I33:I40 J33:J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3.02</vt:lpstr>
      <vt:lpstr>'3.02'!Paddy</vt:lpstr>
      <vt:lpstr>'3.02'!Print_Area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Thanoja AGH</cp:lastModifiedBy>
  <cp:lastPrinted>2018-03-13T06:08:15Z</cp:lastPrinted>
  <dcterms:created xsi:type="dcterms:W3CDTF">2006-07-25T08:01:39Z</dcterms:created>
  <dcterms:modified xsi:type="dcterms:W3CDTF">2026-07-21T04:16:03Z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2025-12-12T04:37:10Z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a9bd1fe7-9987-472a-b12f-c9eaf9bfe870</vt:lpwstr>
  </property>
  <property fmtid="{D5CDD505-2E9C-101B-9397-08002B2CF9AE}" pid="8" name="MSIP_Label_83c4ab6a-b8f9-4a41-a9e3-9d9b3c522aed_ContentBits">
    <vt:lpwstr>1</vt:lpwstr>
  </property>
  <property fmtid="{D5CDD505-2E9C-101B-9397-08002B2CF9AE}" pid="9" name="MSIP_Label_83c4ab6a-b8f9-4a41-a9e3-9d9b3c522aed_Tag">
    <vt:lpwstr>10, 3, 0, 1</vt:lpwstr>
  </property>
</Properties>
</file>