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3. Mar 2026\"/>
    </mc:Choice>
  </mc:AlternateContent>
  <xr:revisionPtr revIDLastSave="0" documentId="13_ncr:1_{2A3E6721-600F-40F8-96E8-7D384796DDA9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3" i="5" l="1"/>
  <c r="AU42" i="5"/>
  <c r="AU41" i="5"/>
  <c r="AU40" i="5"/>
  <c r="AU39" i="5"/>
  <c r="AU38" i="5"/>
  <c r="AU37" i="5"/>
  <c r="AU3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4"/>
  <c r="AU5" i="1"/>
  <c r="AU5" i="5" s="1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4"/>
  <c r="AT5" i="1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4"/>
  <c r="AS5" i="1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4"/>
  <c r="AR5" i="1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T5" i="5" l="1"/>
  <c r="AQ5" i="5"/>
  <c r="AS5" i="5"/>
  <c r="AR5" i="5"/>
  <c r="AO5" i="5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<sst xmlns="http://schemas.openxmlformats.org/spreadsheetml/2006/main" count="129" uniqueCount="42">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</sst>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  <numFmt numFmtId="170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0" fontId="11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Y45"/>
  <sheetViews>
    <sheetView tabSelected="1"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U4" sqref="AU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7" width="9.28515625" style="9" customWidth="1"/>
    <col min="48" max="16384" width="8.85546875" style="7"/>
  </cols>
  <sheetData>
    <row r="1" spans="2:51" ht="6" customHeight="1" x14ac:dyDescent="0.25"/>
    <row r="2" spans="2:51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 t="s">
        <v>36</v>
      </c>
    </row>
    <row r="3" spans="2:51" ht="6" customHeight="1" x14ac:dyDescent="0.25"/>
    <row r="4" spans="2:51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</row>
    <row r="5" spans="2:51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:AR5" si="6">+AQ6+AQ7+AQ8+AQ18+AQ22+AQ26+AQ29+AQ30+AQ31+AQ36+AQ40+AQ43</f>
        <v>560.8886447932</v>
      </c>
      <c r="AR5" s="14">
        <f t="shared" si="6"/>
        <v>720.64486885120004</v>
      </c>
      <c r="AS5" s="14">
        <f t="shared" ref="AS5:AT5" si="7">+AS6+AS7+AS8+AS18+AS22+AS26+AS29+AS30+AS31+AS36+AS40+AS43</f>
        <v>734.42927826900006</v>
      </c>
      <c r="AT5" s="14">
        <f t="shared" si="7"/>
        <v>653.67846298999996</v>
      </c>
      <c r="AU5" s="14">
        <f t="shared" ref="AU5" si="8">+AU6+AU7+AU8+AU18+AU22+AU26+AU29+AU30+AU31+AU36+AU40+AU43</f>
        <v>541.71153967049986</v>
      </c>
      <c r="AV5" s="25"/>
      <c r="AW5" s="26"/>
      <c r="AX5" s="23"/>
      <c r="AY5" s="23"/>
    </row>
    <row r="6" spans="2:51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3">
        <v>4</v>
      </c>
      <c r="AS6" s="3">
        <v>3.4053847799999994</v>
      </c>
      <c r="AT6" s="3">
        <v>1.8121402999999996</v>
      </c>
      <c r="AU6" s="3">
        <v>1.8649664100000001</v>
      </c>
      <c r="AV6" s="25"/>
      <c r="AW6" s="26"/>
      <c r="AX6" s="23"/>
    </row>
    <row r="7" spans="2:51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3">
        <v>13</v>
      </c>
      <c r="AS7" s="3">
        <v>0.64446625000000002</v>
      </c>
      <c r="AT7" s="3">
        <v>0.93018356999999985</v>
      </c>
      <c r="AU7" s="3">
        <v>1.0031160700000001</v>
      </c>
      <c r="AV7" s="25"/>
      <c r="AW7" s="26"/>
      <c r="AX7" s="23"/>
    </row>
    <row r="8" spans="2:51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3">
        <v>188</v>
      </c>
      <c r="AS8" s="3">
        <v>184.44052893000003</v>
      </c>
      <c r="AT8" s="3">
        <v>123.70091288</v>
      </c>
      <c r="AU8" s="3">
        <v>153.85843821999998</v>
      </c>
      <c r="AV8" s="25"/>
      <c r="AW8" s="26"/>
      <c r="AX8" s="23"/>
    </row>
    <row r="9" spans="2:51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4">
        <v>127</v>
      </c>
      <c r="AS9" s="4">
        <v>139.83623450000002</v>
      </c>
      <c r="AT9" s="4">
        <v>83.553239410000003</v>
      </c>
      <c r="AU9" s="4">
        <v>106.93024032999998</v>
      </c>
      <c r="AV9" s="25"/>
      <c r="AW9" s="26"/>
      <c r="AX9" s="23"/>
    </row>
    <row r="10" spans="2:51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4">
        <v>0</v>
      </c>
      <c r="AS10" s="4">
        <v>1.66E-3</v>
      </c>
      <c r="AT10" s="4">
        <v>5.3405400000000004E-3</v>
      </c>
      <c r="AU10" s="4">
        <v>9.8594400000000006E-3</v>
      </c>
      <c r="AV10" s="25"/>
      <c r="AW10" s="26"/>
      <c r="AX10" s="23"/>
    </row>
    <row r="11" spans="2:51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4">
        <v>77</v>
      </c>
      <c r="AS11" s="4">
        <v>84.785340680000004</v>
      </c>
      <c r="AT11" s="4">
        <v>46.494797290000001</v>
      </c>
      <c r="AU11" s="4">
        <v>53.364846309999983</v>
      </c>
      <c r="AV11" s="25"/>
      <c r="AW11" s="26"/>
      <c r="AX11" s="23"/>
    </row>
    <row r="12" spans="2:51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4">
        <v>50</v>
      </c>
      <c r="AS12" s="4">
        <v>55.049233820000005</v>
      </c>
      <c r="AT12" s="4">
        <v>37.053101580000003</v>
      </c>
      <c r="AU12" s="4">
        <v>53.55553458</v>
      </c>
      <c r="AV12" s="25"/>
      <c r="AW12" s="26"/>
      <c r="AX12" s="23"/>
    </row>
    <row r="13" spans="2:51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4">
        <v>61</v>
      </c>
      <c r="AS13" s="4">
        <v>44.530172870000001</v>
      </c>
      <c r="AT13" s="4">
        <v>40.136554149999995</v>
      </c>
      <c r="AU13" s="4">
        <v>46.754731670000005</v>
      </c>
      <c r="AV13" s="25"/>
      <c r="AW13" s="26"/>
      <c r="AX13" s="23"/>
    </row>
    <row r="14" spans="2:51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4">
        <v>44</v>
      </c>
      <c r="AS14" s="4">
        <v>34.497353140000001</v>
      </c>
      <c r="AT14" s="4">
        <v>26.58180209</v>
      </c>
      <c r="AU14" s="4">
        <v>29.215907090000005</v>
      </c>
      <c r="AV14" s="25"/>
      <c r="AW14" s="26"/>
      <c r="AX14" s="23"/>
    </row>
    <row r="15" spans="2:51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4">
        <v>3</v>
      </c>
      <c r="AS15" s="4">
        <v>1.8169899700000001</v>
      </c>
      <c r="AT15" s="4">
        <v>1.9725112100000002</v>
      </c>
      <c r="AU15" s="4">
        <v>2.0612825899999998</v>
      </c>
      <c r="AV15" s="25"/>
      <c r="AW15" s="26"/>
      <c r="AX15" s="23"/>
    </row>
    <row r="16" spans="2:51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4">
        <v>14</v>
      </c>
      <c r="AS16" s="4">
        <v>8.2158297600000001</v>
      </c>
      <c r="AT16" s="4">
        <v>11.582240849999996</v>
      </c>
      <c r="AU16" s="4">
        <v>15.477541990000001</v>
      </c>
      <c r="AV16" s="25"/>
      <c r="AW16" s="26"/>
      <c r="AX16" s="23"/>
    </row>
    <row r="17" spans="1:50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6">
        <v>0</v>
      </c>
      <c r="AS17" s="6">
        <v>7.4121560000000003E-2</v>
      </c>
      <c r="AT17" s="6">
        <v>1.1119319999999999E-2</v>
      </c>
      <c r="AU17" s="6">
        <v>0.17346622</v>
      </c>
      <c r="AV17" s="25"/>
      <c r="AW17" s="26"/>
      <c r="AX17" s="23"/>
    </row>
    <row r="18" spans="1:50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3">
        <v>308.64486885119999</v>
      </c>
      <c r="AS18" s="3">
        <v>378.27180938399994</v>
      </c>
      <c r="AT18" s="3">
        <v>352.01193888</v>
      </c>
      <c r="AU18" s="3">
        <v>223.66915762799991</v>
      </c>
      <c r="AV18" s="25"/>
      <c r="AW18" s="26"/>
      <c r="AX18" s="23"/>
    </row>
    <row r="19" spans="1:50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5"/>
      <c r="AW19" s="26"/>
      <c r="AX19" s="23"/>
    </row>
    <row r="20" spans="1:50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5"/>
      <c r="AW20" s="26"/>
      <c r="AX20" s="23"/>
    </row>
    <row r="21" spans="1:50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5"/>
      <c r="AW21" s="26"/>
      <c r="AX21" s="23"/>
    </row>
    <row r="22" spans="1:50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3">
        <v>12</v>
      </c>
      <c r="AS22" s="3">
        <v>4.5455916700000003</v>
      </c>
      <c r="AT22" s="3">
        <v>11.18887344</v>
      </c>
      <c r="AU22" s="3">
        <v>7.4591788500000007</v>
      </c>
      <c r="AV22" s="25"/>
      <c r="AW22" s="26"/>
      <c r="AX22" s="23"/>
    </row>
    <row r="23" spans="1:50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4">
        <v>6</v>
      </c>
      <c r="AS23" s="4">
        <v>0.31859187</v>
      </c>
      <c r="AT23" s="4">
        <v>4.9829019600000004</v>
      </c>
      <c r="AU23" s="4">
        <v>1.6925677300000002</v>
      </c>
      <c r="AV23" s="25"/>
      <c r="AW23" s="26"/>
      <c r="AX23" s="23"/>
    </row>
    <row r="24" spans="1:50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4">
        <v>3</v>
      </c>
      <c r="AS24" s="4">
        <v>2.0155517399999998</v>
      </c>
      <c r="AT24" s="4">
        <v>2.49344126</v>
      </c>
      <c r="AU24" s="4">
        <v>2.6013034100000003</v>
      </c>
      <c r="AV24" s="25"/>
      <c r="AW24" s="26"/>
      <c r="AX24" s="23"/>
    </row>
    <row r="25" spans="1:50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4">
        <v>3</v>
      </c>
      <c r="AS25" s="4">
        <v>2.2114480600000004</v>
      </c>
      <c r="AT25" s="4">
        <v>3.7125302200000001</v>
      </c>
      <c r="AU25" s="4">
        <v>3.1653077100000004</v>
      </c>
      <c r="AV25" s="25"/>
      <c r="AW25" s="26"/>
      <c r="AX25" s="23"/>
    </row>
    <row r="26" spans="1:50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3">
        <v>1</v>
      </c>
      <c r="AS26" s="3">
        <v>2.4207048200000001</v>
      </c>
      <c r="AT26" s="3">
        <v>6.8442537699999999</v>
      </c>
      <c r="AU26" s="3">
        <v>2.2507509800000003</v>
      </c>
      <c r="AV26" s="25"/>
      <c r="AW26" s="26"/>
      <c r="AX26" s="23"/>
    </row>
    <row r="27" spans="1:50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4">
        <v>1</v>
      </c>
      <c r="AS27" s="4">
        <v>1.1234016099999999</v>
      </c>
      <c r="AT27" s="4">
        <v>6.3219859400000002</v>
      </c>
      <c r="AU27" s="4">
        <v>2.2140819600000001</v>
      </c>
      <c r="AV27" s="25"/>
      <c r="AW27" s="26"/>
      <c r="AX27" s="23"/>
    </row>
    <row r="28" spans="1:50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4">
        <v>0</v>
      </c>
      <c r="AS28" s="4">
        <v>1.2973032100000002</v>
      </c>
      <c r="AT28" s="4">
        <v>0.52226782999999999</v>
      </c>
      <c r="AU28" s="4">
        <v>3.6669020000000004E-2</v>
      </c>
      <c r="AV28" s="25"/>
      <c r="AW28" s="26"/>
      <c r="AX28" s="23"/>
    </row>
    <row r="29" spans="1:50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3">
        <v>5</v>
      </c>
      <c r="AS29" s="3">
        <v>3.7989578250000005</v>
      </c>
      <c r="AT29" s="3">
        <v>7.255016799999999</v>
      </c>
      <c r="AU29" s="3">
        <v>10.744769312499997</v>
      </c>
      <c r="AV29" s="25"/>
      <c r="AW29" s="26"/>
      <c r="AX29" s="23"/>
    </row>
    <row r="30" spans="1:50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3">
        <v>1</v>
      </c>
      <c r="AS30" s="3">
        <v>0.99133161999999975</v>
      </c>
      <c r="AT30" s="3">
        <v>1.5941093000000002</v>
      </c>
      <c r="AU30" s="3">
        <v>1.7107778300000001</v>
      </c>
      <c r="AV30" s="25"/>
      <c r="AW30" s="26"/>
      <c r="AX30" s="23"/>
    </row>
    <row r="31" spans="1:50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3">
        <v>85</v>
      </c>
      <c r="AS31" s="3">
        <v>74.375942230000021</v>
      </c>
      <c r="AT31" s="3">
        <v>56.557141210000005</v>
      </c>
      <c r="AU31" s="3">
        <v>65.423484520000017</v>
      </c>
      <c r="AV31" s="25"/>
      <c r="AW31" s="26"/>
      <c r="AX31" s="23"/>
    </row>
    <row r="32" spans="1:50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4">
        <v>15</v>
      </c>
      <c r="AS32" s="4">
        <v>7.8354316900000001</v>
      </c>
      <c r="AT32" s="4">
        <v>6.5587479000000002</v>
      </c>
      <c r="AU32" s="4">
        <v>4.5250541700000007</v>
      </c>
      <c r="AV32" s="25"/>
      <c r="AW32" s="26"/>
      <c r="AX32" s="23"/>
    </row>
    <row r="33" spans="1:50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4">
        <v>70</v>
      </c>
      <c r="AS33" s="4">
        <v>66.540510540000014</v>
      </c>
      <c r="AT33" s="4">
        <v>49.998393310000004</v>
      </c>
      <c r="AU33" s="4">
        <v>60.898430350000012</v>
      </c>
      <c r="AV33" s="25"/>
      <c r="AW33" s="26"/>
      <c r="AX33" s="23"/>
    </row>
    <row r="34" spans="1:50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4">
        <v>70</v>
      </c>
      <c r="AS34" s="4">
        <v>66.384005620000011</v>
      </c>
      <c r="AT34" s="4">
        <v>49.878042610000001</v>
      </c>
      <c r="AU34" s="4">
        <v>60.794737460000015</v>
      </c>
      <c r="AV34" s="25"/>
      <c r="AW34" s="26"/>
      <c r="AX34" s="23"/>
    </row>
    <row r="35" spans="1:50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4">
        <v>0</v>
      </c>
      <c r="AS35" s="4">
        <v>0.15650492000000002</v>
      </c>
      <c r="AT35" s="4">
        <v>0.12035069999999999</v>
      </c>
      <c r="AU35" s="4">
        <v>0.10369289000000001</v>
      </c>
      <c r="AV35" s="25"/>
      <c r="AW35" s="26"/>
      <c r="AX35" s="23"/>
    </row>
    <row r="36" spans="1:50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3">
        <v>100</v>
      </c>
      <c r="AS36" s="3">
        <v>78.619219079999993</v>
      </c>
      <c r="AT36" s="3">
        <v>89.714118959999979</v>
      </c>
      <c r="AU36" s="3">
        <v>70.923664739999978</v>
      </c>
      <c r="AV36" s="25"/>
      <c r="AW36" s="26"/>
      <c r="AX36" s="23"/>
    </row>
    <row r="37" spans="1:50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4">
        <v>3</v>
      </c>
      <c r="AS37" s="4">
        <v>8.7735068800000029</v>
      </c>
      <c r="AT37" s="4">
        <v>4.4452176999999997</v>
      </c>
      <c r="AU37" s="4">
        <v>3.6370484200000006</v>
      </c>
      <c r="AV37" s="25"/>
      <c r="AW37" s="26"/>
      <c r="AX37" s="23"/>
    </row>
    <row r="38" spans="1:50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4">
        <v>37</v>
      </c>
      <c r="AS38" s="4">
        <v>28.322772449999995</v>
      </c>
      <c r="AT38" s="4">
        <v>38.126508809999997</v>
      </c>
      <c r="AU38" s="4">
        <v>31.620113769999989</v>
      </c>
      <c r="AV38" s="25"/>
      <c r="AW38" s="26"/>
      <c r="AX38" s="23"/>
    </row>
    <row r="39" spans="1:50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4">
        <v>60</v>
      </c>
      <c r="AS39" s="4">
        <v>41.522939749999992</v>
      </c>
      <c r="AT39" s="4">
        <v>47.142392449999988</v>
      </c>
      <c r="AU39" s="4">
        <v>35.66650254999999</v>
      </c>
      <c r="AV39" s="25"/>
      <c r="AW39" s="26"/>
      <c r="AX39" s="23"/>
    </row>
    <row r="40" spans="1:50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3">
        <v>2</v>
      </c>
      <c r="AS40" s="3">
        <v>1.8301546500000001</v>
      </c>
      <c r="AT40" s="3">
        <v>1.2099133899999996</v>
      </c>
      <c r="AU40" s="3">
        <v>1.7048878200000004</v>
      </c>
      <c r="AV40" s="25"/>
      <c r="AW40" s="26"/>
      <c r="AX40" s="23"/>
    </row>
    <row r="41" spans="1:50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8">
        <v>1</v>
      </c>
      <c r="AS41" s="8">
        <v>1.3630578900000001</v>
      </c>
      <c r="AT41" s="8">
        <v>0.90911896999999975</v>
      </c>
      <c r="AU41" s="8">
        <v>1.4097347100000004</v>
      </c>
      <c r="AV41" s="25"/>
      <c r="AW41" s="26"/>
      <c r="AX41" s="23"/>
    </row>
    <row r="42" spans="1:50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4">
        <v>1</v>
      </c>
      <c r="AS42" s="4">
        <v>0.46709675999999994</v>
      </c>
      <c r="AT42" s="4">
        <v>0.30079442000000001</v>
      </c>
      <c r="AU42" s="4">
        <v>0.29515311000000005</v>
      </c>
      <c r="AV42" s="25"/>
      <c r="AW42" s="26"/>
      <c r="AX42" s="23"/>
    </row>
    <row r="43" spans="1:50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3">
        <v>1</v>
      </c>
      <c r="AS43" s="3">
        <v>1.0851870299999999</v>
      </c>
      <c r="AT43" s="3">
        <v>0.85986049000000009</v>
      </c>
      <c r="AU43" s="3">
        <v>1.09834729</v>
      </c>
      <c r="AV43" s="25"/>
      <c r="AW43" s="26"/>
      <c r="AX43" s="23"/>
    </row>
    <row r="45" spans="1:50" x14ac:dyDescent="0.25">
      <c r="B45" s="9" t="s">
        <v>40</v>
      </c>
    </row>
  </sheetData>
  <mergeCells count="59"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  <mergeCell ref="D24:H24"/>
    <mergeCell ref="B12:D12"/>
    <mergeCell ref="B14:D14"/>
    <mergeCell ref="B13:C13"/>
    <mergeCell ref="C18:H18"/>
    <mergeCell ref="C22:H22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B33:C33"/>
    <mergeCell ref="B35:D35"/>
    <mergeCell ref="D33:H33"/>
    <mergeCell ref="C36:H36"/>
    <mergeCell ref="E34:H34"/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BC49"/>
  <sheetViews>
    <sheetView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U4" sqref="AU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7" width="9.28515625" style="9" customWidth="1"/>
    <col min="48" max="16384" width="8.85546875" style="7"/>
  </cols>
  <sheetData>
    <row r="1" spans="2:55" ht="6" customHeight="1" x14ac:dyDescent="0.25"/>
    <row r="2" spans="2:55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 t="s">
        <v>36</v>
      </c>
    </row>
    <row r="3" spans="2:55" ht="6" customHeight="1" x14ac:dyDescent="0.25"/>
    <row r="4" spans="2:55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</row>
    <row r="5" spans="2:55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220.32562043800579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:AR5" si="7">+AQ6+AQ7+AQ8+AQ18+AQ22+AQ26+AQ29+AQ30+AQ31+AQ36+AQ40+AQ43</f>
        <v>290.48158956398402</v>
      </c>
      <c r="AR5" s="14">
        <f t="shared" si="7"/>
        <v>376.87894988287997</v>
      </c>
      <c r="AS5" s="14">
        <f t="shared" ref="AS5:AT5" si="8">+AS6+AS7+AS8+AS18+AS22+AS26+AS29+AS30+AS31+AS36+AS40+AS43</f>
        <v>327.98485576435093</v>
      </c>
      <c r="AT5" s="14">
        <f t="shared" si="8"/>
        <v>313.60936705841266</v>
      </c>
      <c r="AU5" s="14">
        <f t="shared" ref="AU5" si="9">+AU6+AU7+AU8+AU18+AU22+AU26+AU29+AU30+AU31+AU36+AU40+AU43</f>
        <v>315.12963906229459</v>
      </c>
      <c r="AV5" s="25"/>
      <c r="AW5" s="25"/>
      <c r="AX5" s="26"/>
      <c r="AY5" s="23"/>
      <c r="AZ5" s="25"/>
      <c r="BA5" s="23"/>
      <c r="BB5" s="23"/>
      <c r="BC5" s="23"/>
    </row>
    <row r="6" spans="2:55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16.707093158155303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3">
        <v>0</v>
      </c>
      <c r="AS6" s="3">
        <v>5.6216149999999999E-2</v>
      </c>
      <c r="AT6" s="3">
        <v>0.21893841000000003</v>
      </c>
      <c r="AU6" s="3">
        <v>1.6308829</v>
      </c>
      <c r="AV6" s="25"/>
      <c r="AW6" s="26"/>
      <c r="AX6" s="26"/>
      <c r="AY6" s="23"/>
      <c r="AZ6" s="25"/>
      <c r="BA6" s="23"/>
    </row>
    <row r="7" spans="2:55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0.27759485871603173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3">
        <v>4</v>
      </c>
      <c r="AS7" s="3">
        <v>6.69168757</v>
      </c>
      <c r="AT7" s="3">
        <v>5.2822907700000004</v>
      </c>
      <c r="AU7" s="3">
        <v>8.7333727099999994</v>
      </c>
      <c r="AV7" s="25"/>
      <c r="AW7" s="26"/>
      <c r="AX7" s="26"/>
      <c r="AY7" s="23"/>
      <c r="AZ7" s="25"/>
      <c r="BA7" s="23"/>
    </row>
    <row r="8" spans="2:55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65.219667237667977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3">
        <v>81</v>
      </c>
      <c r="AS8" s="3">
        <v>72.108475179999999</v>
      </c>
      <c r="AT8" s="3">
        <v>61.194223029999996</v>
      </c>
      <c r="AU8" s="3">
        <v>70.69498308</v>
      </c>
      <c r="AV8" s="25"/>
      <c r="AW8" s="26"/>
      <c r="AX8" s="26"/>
      <c r="AY8" s="23"/>
      <c r="AZ8" s="25"/>
      <c r="BA8" s="23"/>
    </row>
    <row r="9" spans="2:55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4">
        <v>26</v>
      </c>
      <c r="AS9" s="4">
        <v>22.470869360000002</v>
      </c>
      <c r="AT9" s="4">
        <v>18.688978879999997</v>
      </c>
      <c r="AU9" s="4">
        <v>26.469744639999995</v>
      </c>
      <c r="AV9" s="25"/>
      <c r="AW9" s="26"/>
      <c r="AX9" s="26"/>
      <c r="AY9" s="23"/>
      <c r="AZ9" s="25"/>
      <c r="BA9" s="23"/>
    </row>
    <row r="10" spans="2:55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4">
        <v>0</v>
      </c>
      <c r="AS10" s="4">
        <v>5.3140000000000007E-2</v>
      </c>
      <c r="AT10" s="4">
        <v>2.4046129999999999E-2</v>
      </c>
      <c r="AU10" s="4">
        <v>2.9618999999999999E-2</v>
      </c>
      <c r="AV10" s="25"/>
      <c r="AW10" s="26"/>
      <c r="AX10" s="26"/>
      <c r="AY10" s="23"/>
      <c r="AZ10" s="25"/>
      <c r="BA10" s="23"/>
    </row>
    <row r="11" spans="2:55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4">
        <v>25</v>
      </c>
      <c r="AS11" s="4">
        <v>22.185880390000001</v>
      </c>
      <c r="AT11" s="4">
        <v>17.906374279999998</v>
      </c>
      <c r="AU11" s="4">
        <v>26.044692309999995</v>
      </c>
      <c r="AV11" s="25"/>
      <c r="AW11" s="26"/>
      <c r="AX11" s="26"/>
      <c r="AY11" s="23"/>
      <c r="AZ11" s="25"/>
      <c r="BA11" s="23"/>
    </row>
    <row r="12" spans="2:55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4">
        <v>1</v>
      </c>
      <c r="AS12" s="4">
        <v>0.23184896999999996</v>
      </c>
      <c r="AT12" s="4">
        <v>0.75855846999999998</v>
      </c>
      <c r="AU12" s="4">
        <v>0.39543333000000003</v>
      </c>
      <c r="AV12" s="25"/>
      <c r="AW12" s="26"/>
      <c r="AX12" s="26"/>
      <c r="AY12" s="23"/>
      <c r="AZ12" s="25"/>
      <c r="BA12" s="23"/>
    </row>
    <row r="13" spans="2:55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4">
        <v>55</v>
      </c>
      <c r="AS13" s="4">
        <v>49.152073289999997</v>
      </c>
      <c r="AT13" s="4">
        <v>42.371568060000001</v>
      </c>
      <c r="AU13" s="4">
        <v>43.797360350000005</v>
      </c>
      <c r="AV13" s="25"/>
      <c r="AW13" s="26"/>
      <c r="AX13" s="26"/>
      <c r="AY13" s="23"/>
      <c r="AZ13" s="25"/>
      <c r="BA13" s="23"/>
    </row>
    <row r="14" spans="2:55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4">
        <v>14</v>
      </c>
      <c r="AS14" s="4">
        <v>12.060567159999998</v>
      </c>
      <c r="AT14" s="4">
        <v>11.976013080000001</v>
      </c>
      <c r="AU14" s="4">
        <v>13.02590388</v>
      </c>
      <c r="AV14" s="25"/>
      <c r="AW14" s="26"/>
      <c r="AX14" s="26"/>
      <c r="AY14" s="23"/>
      <c r="AZ14" s="25"/>
      <c r="BA14" s="23"/>
    </row>
    <row r="15" spans="2:55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4">
        <v>27</v>
      </c>
      <c r="AS15" s="4">
        <v>23.184263789999999</v>
      </c>
      <c r="AT15" s="4">
        <v>22.717606890000003</v>
      </c>
      <c r="AU15" s="4">
        <v>21.421769449999999</v>
      </c>
      <c r="AV15" s="25"/>
      <c r="AW15" s="26"/>
      <c r="AX15" s="26"/>
      <c r="AY15" s="23"/>
      <c r="AZ15" s="25"/>
      <c r="BA15" s="23"/>
    </row>
    <row r="16" spans="2:55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4">
        <v>14</v>
      </c>
      <c r="AS16" s="4">
        <v>13.907242340000002</v>
      </c>
      <c r="AT16" s="4">
        <v>7.677948090000001</v>
      </c>
      <c r="AU16" s="4">
        <v>9.3496870200000011</v>
      </c>
      <c r="AV16" s="25"/>
      <c r="AW16" s="26"/>
      <c r="AX16" s="26"/>
      <c r="AY16" s="23"/>
      <c r="AZ16" s="25"/>
      <c r="BA16" s="23"/>
    </row>
    <row r="17" spans="1:55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0.82056996766806078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6">
        <v>0</v>
      </c>
      <c r="AS17" s="6">
        <v>0.48553253000000002</v>
      </c>
      <c r="AT17" s="6">
        <v>0.13367609</v>
      </c>
      <c r="AU17" s="6">
        <v>0.42787808999999999</v>
      </c>
      <c r="AV17" s="25"/>
      <c r="AW17" s="26"/>
      <c r="AX17" s="26"/>
      <c r="AY17" s="23"/>
      <c r="AZ17" s="25"/>
      <c r="BA17" s="23"/>
    </row>
    <row r="18" spans="1:55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3">
        <v>104.87894988287999</v>
      </c>
      <c r="AS18" s="3">
        <v>133.37220586435092</v>
      </c>
      <c r="AT18" s="3">
        <v>137.50144518841265</v>
      </c>
      <c r="AU18" s="3">
        <v>98.327148372294587</v>
      </c>
      <c r="AV18" s="25"/>
      <c r="AW18" s="26"/>
      <c r="AX18" s="26"/>
      <c r="AY18" s="23"/>
      <c r="AZ18" s="25"/>
      <c r="BA18" s="23"/>
    </row>
    <row r="19" spans="1:55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6">
        <v>85.878949882879994</v>
      </c>
      <c r="AS19" s="6">
        <v>123.1143023443509</v>
      </c>
      <c r="AT19" s="6">
        <v>124.12774009841266</v>
      </c>
      <c r="AU19" s="6">
        <v>83.325082642294589</v>
      </c>
      <c r="AV19" s="25"/>
      <c r="AW19" s="26"/>
      <c r="AX19" s="26"/>
      <c r="AY19" s="23"/>
      <c r="AZ19" s="25"/>
      <c r="BA19" s="23"/>
    </row>
    <row r="20" spans="1:55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6">
        <v>0</v>
      </c>
      <c r="AS20" s="6">
        <v>6.7299680000000001E-2</v>
      </c>
      <c r="AT20" s="6">
        <v>2.3073610000000001E-2</v>
      </c>
      <c r="AU20" s="6">
        <v>3.4103029999999999E-2</v>
      </c>
      <c r="AV20" s="25"/>
      <c r="AW20" s="26"/>
      <c r="AX20" s="26"/>
      <c r="AY20" s="23"/>
      <c r="AZ20" s="25"/>
      <c r="BA20" s="23"/>
    </row>
    <row r="21" spans="1:55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6">
        <v>19</v>
      </c>
      <c r="AS21" s="6">
        <v>10.19060384</v>
      </c>
      <c r="AT21" s="6">
        <v>13.350631479999993</v>
      </c>
      <c r="AU21" s="6">
        <v>14.967962699999998</v>
      </c>
      <c r="AV21" s="25"/>
      <c r="AW21" s="26"/>
      <c r="AX21" s="26"/>
      <c r="AY21" s="23"/>
      <c r="AZ21" s="25"/>
      <c r="BA21" s="23"/>
    </row>
    <row r="22" spans="1:55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3">
        <v>2</v>
      </c>
      <c r="AS22" s="3">
        <v>3.1953582300000001</v>
      </c>
      <c r="AT22" s="3">
        <v>5.4114846099999996</v>
      </c>
      <c r="AU22" s="3">
        <v>5.5204641199999998</v>
      </c>
      <c r="AV22" s="25"/>
      <c r="AW22" s="26"/>
      <c r="AX22" s="26"/>
      <c r="AY22" s="23"/>
      <c r="AZ22" s="25"/>
      <c r="BA22" s="23"/>
    </row>
    <row r="23" spans="1:55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4">
        <v>0</v>
      </c>
      <c r="AS23" s="4">
        <v>0.14460000000000001</v>
      </c>
      <c r="AT23" s="4">
        <v>3.1443393399999997</v>
      </c>
      <c r="AU23" s="4">
        <v>6.7327020000000001E-2</v>
      </c>
      <c r="AV23" s="25"/>
      <c r="AW23" s="26"/>
      <c r="AX23" s="25"/>
      <c r="AY23" s="23"/>
      <c r="AZ23" s="25"/>
      <c r="BA23" s="23"/>
    </row>
    <row r="24" spans="1:55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4">
        <v>0</v>
      </c>
      <c r="AS24" s="4">
        <v>6.56746E-2</v>
      </c>
      <c r="AT24" s="4">
        <v>0.32482699999999998</v>
      </c>
      <c r="AU24" s="4">
        <v>2.0626861299999999</v>
      </c>
      <c r="AV24" s="25"/>
      <c r="AW24" s="26"/>
      <c r="AX24" s="25"/>
      <c r="AY24" s="23"/>
      <c r="AZ24" s="25"/>
      <c r="BA24" s="23"/>
    </row>
    <row r="25" spans="1:55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4">
        <v>2</v>
      </c>
      <c r="AS25" s="4">
        <v>2.9850836300000001</v>
      </c>
      <c r="AT25" s="4">
        <v>1.9423182699999997</v>
      </c>
      <c r="AU25" s="4">
        <v>3.3904509699999994</v>
      </c>
      <c r="AV25" s="25"/>
      <c r="AW25" s="26"/>
      <c r="AX25" s="25"/>
      <c r="AY25" s="23"/>
      <c r="AZ25" s="25"/>
      <c r="BA25" s="23"/>
    </row>
    <row r="26" spans="1:55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3">
        <v>5</v>
      </c>
      <c r="AS26" s="3">
        <v>4.8540529799999996</v>
      </c>
      <c r="AT26" s="3">
        <v>4.3501909199999993</v>
      </c>
      <c r="AU26" s="3">
        <v>8.3874347900000004</v>
      </c>
      <c r="AV26" s="25"/>
      <c r="AW26" s="26"/>
      <c r="AX26" s="26"/>
      <c r="AY26" s="23"/>
      <c r="AZ26" s="25"/>
      <c r="BA26" s="23"/>
    </row>
    <row r="27" spans="1:55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4">
        <v>1</v>
      </c>
      <c r="AS27" s="4">
        <v>1.13813125</v>
      </c>
      <c r="AT27" s="4">
        <v>1.3791467799999999</v>
      </c>
      <c r="AU27" s="4">
        <v>2.5343279600000006</v>
      </c>
      <c r="AV27" s="25"/>
      <c r="AW27" s="26"/>
      <c r="AX27" s="25"/>
      <c r="AY27" s="23"/>
      <c r="AZ27" s="25"/>
      <c r="BA27" s="23"/>
      <c r="BB27" s="23"/>
    </row>
    <row r="28" spans="1:55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4">
        <v>4</v>
      </c>
      <c r="AS28" s="4">
        <v>3.7159217299999998</v>
      </c>
      <c r="AT28" s="4">
        <v>2.9710441399999996</v>
      </c>
      <c r="AU28" s="4">
        <v>5.8531068299999998</v>
      </c>
      <c r="AV28" s="25"/>
      <c r="AW28" s="26"/>
      <c r="AX28" s="25"/>
      <c r="AY28" s="23"/>
      <c r="AZ28" s="25"/>
      <c r="BA28" s="23"/>
    </row>
    <row r="29" spans="1:55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3">
        <v>3</v>
      </c>
      <c r="AS29" s="3">
        <v>0.82783277999999993</v>
      </c>
      <c r="AT29" s="3">
        <v>1.7509368199999999</v>
      </c>
      <c r="AU29" s="3">
        <v>1.24539855</v>
      </c>
      <c r="AV29" s="25"/>
      <c r="AW29" s="26"/>
      <c r="AX29" s="26"/>
      <c r="AY29" s="23"/>
      <c r="AZ29" s="25"/>
      <c r="BA29" s="23"/>
    </row>
    <row r="30" spans="1:55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8.1250651381671801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3">
        <v>19</v>
      </c>
      <c r="AS30" s="3">
        <v>6.6077604600000006</v>
      </c>
      <c r="AT30" s="3">
        <v>10.270155989999999</v>
      </c>
      <c r="AU30" s="3">
        <v>10.288497250000002</v>
      </c>
      <c r="AV30" s="25"/>
      <c r="AW30" s="26"/>
      <c r="AX30" s="26"/>
      <c r="AY30" s="23"/>
      <c r="AZ30" s="25"/>
      <c r="BA30" s="23"/>
      <c r="BB30" s="23"/>
      <c r="BC30" s="23"/>
    </row>
    <row r="31" spans="1:55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3">
        <v>27</v>
      </c>
      <c r="AS31" s="3">
        <v>24.876030269999998</v>
      </c>
      <c r="AT31" s="3">
        <v>23.375586210000005</v>
      </c>
      <c r="AU31" s="3">
        <v>31.80317814</v>
      </c>
      <c r="AV31" s="25"/>
      <c r="AW31" s="26"/>
      <c r="AX31" s="26"/>
      <c r="AY31" s="23"/>
      <c r="AZ31" s="25"/>
      <c r="BA31" s="23"/>
    </row>
    <row r="32" spans="1:55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4">
        <v>2</v>
      </c>
      <c r="AS32" s="4">
        <v>1.3377211600000001</v>
      </c>
      <c r="AT32" s="4">
        <v>1.6023118600000001</v>
      </c>
      <c r="AU32" s="4">
        <v>1.7381823700000003</v>
      </c>
      <c r="AV32" s="25"/>
      <c r="AW32" s="26"/>
      <c r="AX32" s="25"/>
      <c r="AY32" s="23"/>
      <c r="AZ32" s="25"/>
      <c r="BA32" s="23"/>
    </row>
    <row r="33" spans="1:53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4">
        <v>25</v>
      </c>
      <c r="AS33" s="4">
        <v>23.538309109999997</v>
      </c>
      <c r="AT33" s="4">
        <v>21.773274350000005</v>
      </c>
      <c r="AU33" s="4">
        <v>30.064995769999999</v>
      </c>
      <c r="AV33" s="25"/>
      <c r="AW33" s="26"/>
      <c r="AX33" s="25"/>
      <c r="AY33" s="23"/>
      <c r="AZ33" s="25"/>
      <c r="BA33" s="23"/>
    </row>
    <row r="34" spans="1:53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4">
        <v>24</v>
      </c>
      <c r="AS34" s="4">
        <v>23.222116709999998</v>
      </c>
      <c r="AT34" s="4">
        <v>20.336433190000005</v>
      </c>
      <c r="AU34" s="4">
        <v>28.828075259999999</v>
      </c>
      <c r="AV34" s="25"/>
      <c r="AW34" s="26"/>
      <c r="AX34" s="25"/>
      <c r="AY34" s="23"/>
      <c r="AZ34" s="25"/>
      <c r="BA34" s="23"/>
    </row>
    <row r="35" spans="1:53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4">
        <v>1</v>
      </c>
      <c r="AS35" s="4">
        <v>0.31619239999999998</v>
      </c>
      <c r="AT35" s="4">
        <v>1.4368411600000002</v>
      </c>
      <c r="AU35" s="4">
        <v>1.2369205099999996</v>
      </c>
      <c r="AV35" s="25"/>
      <c r="AW35" s="26"/>
      <c r="AX35" s="25"/>
      <c r="AY35" s="23"/>
      <c r="AZ35" s="25"/>
      <c r="BA35" s="23"/>
    </row>
    <row r="36" spans="1:53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49.851401796163557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3">
        <v>126</v>
      </c>
      <c r="AS36" s="3">
        <v>73.225479870000015</v>
      </c>
      <c r="AT36" s="3">
        <v>61.597424719999999</v>
      </c>
      <c r="AU36" s="3">
        <v>75.427659320000004</v>
      </c>
      <c r="AV36" s="25"/>
      <c r="AW36" s="26"/>
      <c r="AX36" s="26"/>
      <c r="AY36" s="23"/>
      <c r="AZ36" s="25"/>
      <c r="BA36" s="23"/>
    </row>
    <row r="37" spans="1:53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7.0010001900429017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4">
        <v>23</v>
      </c>
      <c r="AS37" s="4">
        <v>9.1909847599999974</v>
      </c>
      <c r="AT37" s="4">
        <v>9.5076182499999984</v>
      </c>
      <c r="AU37" s="4">
        <v>10.964074790000002</v>
      </c>
      <c r="AV37" s="25"/>
      <c r="AW37" s="26"/>
      <c r="AX37" s="26"/>
      <c r="AY37" s="23"/>
      <c r="AZ37" s="25"/>
      <c r="BA37" s="23"/>
    </row>
    <row r="38" spans="1:53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23.886467175428812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4">
        <v>33</v>
      </c>
      <c r="AS38" s="4">
        <v>16.534699679999996</v>
      </c>
      <c r="AT38" s="4">
        <v>13.309615590000002</v>
      </c>
      <c r="AU38" s="4">
        <v>22.152424240000002</v>
      </c>
      <c r="AV38" s="25"/>
      <c r="AW38" s="26"/>
      <c r="AX38" s="26"/>
      <c r="AY38" s="23"/>
      <c r="AZ38" s="25"/>
      <c r="BA38" s="23"/>
    </row>
    <row r="39" spans="1:53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18.963934430691886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4">
        <v>70</v>
      </c>
      <c r="AS39" s="4">
        <v>47.499795430000013</v>
      </c>
      <c r="AT39" s="4">
        <v>38.780190879999999</v>
      </c>
      <c r="AU39" s="4">
        <v>42.311160290000011</v>
      </c>
      <c r="AV39" s="25"/>
      <c r="AW39" s="26"/>
      <c r="AX39" s="26"/>
      <c r="AY39" s="23"/>
      <c r="AZ39" s="25"/>
      <c r="BA39" s="23"/>
    </row>
    <row r="40" spans="1:53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1.0669591032265031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3">
        <v>4</v>
      </c>
      <c r="AS40" s="3">
        <v>1.1548302900000003</v>
      </c>
      <c r="AT40" s="3">
        <v>1.3308180900000002</v>
      </c>
      <c r="AU40" s="3">
        <v>2.4888659300000002</v>
      </c>
      <c r="AV40" s="25"/>
      <c r="AW40" s="26"/>
      <c r="AX40" s="26"/>
      <c r="AY40" s="23"/>
      <c r="AZ40" s="25"/>
      <c r="BA40" s="23"/>
    </row>
    <row r="41" spans="1:53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8">
        <v>4</v>
      </c>
      <c r="AS41" s="8">
        <v>1.0223829400000002</v>
      </c>
      <c r="AT41" s="8">
        <v>1.1884484700000002</v>
      </c>
      <c r="AU41" s="8">
        <v>2.4205958900000004</v>
      </c>
      <c r="AV41" s="25"/>
      <c r="AW41" s="26"/>
      <c r="AX41" s="25"/>
      <c r="AY41" s="23"/>
      <c r="AZ41" s="25"/>
      <c r="BA41" s="23"/>
    </row>
    <row r="42" spans="1:53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4">
        <v>0</v>
      </c>
      <c r="AS42" s="4">
        <v>0.13244734999999999</v>
      </c>
      <c r="AT42" s="4">
        <v>0.14236961999999997</v>
      </c>
      <c r="AU42" s="4">
        <v>6.827003999999999E-2</v>
      </c>
      <c r="AV42" s="25"/>
      <c r="AW42" s="26"/>
      <c r="AX42" s="25"/>
      <c r="AY42" s="23"/>
      <c r="AZ42" s="25"/>
      <c r="BA42" s="23"/>
    </row>
    <row r="43" spans="1:53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0.10945142850351591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3">
        <v>1</v>
      </c>
      <c r="AS43" s="3">
        <v>1.0149261200000002</v>
      </c>
      <c r="AT43" s="3">
        <v>1.3258722999999999</v>
      </c>
      <c r="AU43" s="3">
        <v>0.58175390000000016</v>
      </c>
      <c r="AV43" s="25"/>
      <c r="AW43" s="26"/>
      <c r="AX43" s="26"/>
      <c r="AY43" s="23"/>
      <c r="AZ43" s="25"/>
      <c r="BA43" s="23"/>
    </row>
    <row r="45" spans="1:53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</row>
    <row r="49" spans="33:47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E47"/>
  <sheetViews>
    <sheetView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U4" sqref="AU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7" width="9.28515625" style="9" customWidth="1"/>
    <col min="48" max="48" width="8.85546875" style="7"/>
    <col min="49" max="49" width="9.140625" style="7" bestFit="1" customWidth="1"/>
    <col min="50" max="51" width="8.85546875" style="7"/>
    <col min="52" max="52" width="9.140625" style="7" bestFit="1" customWidth="1"/>
    <col min="53" max="53" width="9.28515625" style="7" bestFit="1" customWidth="1"/>
    <col min="54" max="16384" width="8.85546875" style="7"/>
  </cols>
  <sheetData>
    <row r="1" spans="2:57" ht="6" customHeight="1" x14ac:dyDescent="0.25"/>
    <row r="2" spans="2:57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 t="s">
        <v>36</v>
      </c>
    </row>
    <row r="3" spans="2:57" ht="6" customHeight="1" x14ac:dyDescent="0.25"/>
    <row r="4" spans="2:57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  <c r="BC4" s="23"/>
      <c r="BD4" s="23"/>
    </row>
    <row r="5" spans="2:57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397.81816043649417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14">
        <f>'Services - Inflows'!AR5-'Services - Outflows '!AR5</f>
        <v>343.76591896832008</v>
      </c>
      <c r="AS5" s="14">
        <f>'Services - Inflows'!AS5-'Services - Outflows '!AS5</f>
        <v>406.44442250464914</v>
      </c>
      <c r="AT5" s="14">
        <f>'Services - Inflows'!AT5-'Services - Outflows '!AT5</f>
        <v>340.0690959315873</v>
      </c>
      <c r="AU5" s="14">
        <f>'Services - Inflows'!AU5-'Services - Outflows '!AU5</f>
        <v>226.58190060820527</v>
      </c>
      <c r="AV5" s="25"/>
      <c r="AW5" s="26"/>
      <c r="AX5" s="26"/>
      <c r="AY5" s="23"/>
      <c r="AZ5" s="25"/>
      <c r="BA5" s="50"/>
      <c r="BB5" s="23"/>
      <c r="BC5" s="23"/>
      <c r="BD5" s="23"/>
      <c r="BE5" s="23"/>
    </row>
    <row r="6" spans="2:57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-15.457061098155302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3">
        <f>'Services - Inflows'!AR6-'Services - Outflows '!AR6</f>
        <v>4</v>
      </c>
      <c r="AS6" s="3">
        <f>'Services - Inflows'!AS6-'Services - Outflows '!AS6</f>
        <v>3.3491686299999994</v>
      </c>
      <c r="AT6" s="3">
        <f>'Services - Inflows'!AT6-'Services - Outflows '!AT6</f>
        <v>1.5932018899999996</v>
      </c>
      <c r="AU6" s="3">
        <f>'Services - Inflows'!AU6-'Services - Outflows '!AU6</f>
        <v>0.23408351000000005</v>
      </c>
      <c r="AV6" s="23"/>
      <c r="AW6" s="26"/>
      <c r="AX6" s="25"/>
      <c r="AY6" s="23"/>
      <c r="AZ6" s="23"/>
      <c r="BA6" s="25"/>
      <c r="BB6" s="23"/>
      <c r="BC6" s="23"/>
      <c r="BD6" s="23"/>
    </row>
    <row r="7" spans="2:57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1.3709219412839682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3">
        <f>'Services - Inflows'!AR7-'Services - Outflows '!AR7</f>
        <v>9</v>
      </c>
      <c r="AS7" s="3">
        <f>'Services - Inflows'!AS7-'Services - Outflows '!AS7</f>
        <v>-6.0472213200000002</v>
      </c>
      <c r="AT7" s="3">
        <f>'Services - Inflows'!AT7-'Services - Outflows '!AT7</f>
        <v>-4.3521072000000007</v>
      </c>
      <c r="AU7" s="3">
        <f>'Services - Inflows'!AU7-'Services - Outflows '!AU7</f>
        <v>-7.7302566399999995</v>
      </c>
      <c r="AV7" s="23"/>
      <c r="AW7" s="26"/>
      <c r="AX7" s="25"/>
      <c r="AY7" s="23"/>
      <c r="AZ7" s="23"/>
      <c r="BA7" s="25"/>
      <c r="BB7" s="23"/>
      <c r="BC7" s="23"/>
      <c r="BD7" s="23"/>
    </row>
    <row r="8" spans="2:57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77.279650352331998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3">
        <f>'Services - Inflows'!AR8-'Services - Outflows '!AR8</f>
        <v>107</v>
      </c>
      <c r="AS8" s="3">
        <f>'Services - Inflows'!AS8-'Services - Outflows '!AS8</f>
        <v>112.33205375000003</v>
      </c>
      <c r="AT8" s="3">
        <f>'Services - Inflows'!AT8-'Services - Outflows '!AT8</f>
        <v>62.506689850000008</v>
      </c>
      <c r="AU8" s="3">
        <f>'Services - Inflows'!AU8-'Services - Outflows '!AU8</f>
        <v>83.163455139999982</v>
      </c>
      <c r="AV8" s="23"/>
      <c r="AW8" s="26"/>
      <c r="AX8" s="25"/>
      <c r="AY8" s="23"/>
      <c r="AZ8" s="23"/>
      <c r="BA8" s="25"/>
      <c r="BB8" s="23"/>
      <c r="BC8" s="23"/>
      <c r="BD8" s="23"/>
    </row>
    <row r="9" spans="2:57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4">
        <f>'Services - Inflows'!AR9-'Services - Outflows '!AR9</f>
        <v>101</v>
      </c>
      <c r="AS9" s="4">
        <f>'Services - Inflows'!AS9-'Services - Outflows '!AS9</f>
        <v>117.36536514000002</v>
      </c>
      <c r="AT9" s="4">
        <f>'Services - Inflows'!AT9-'Services - Outflows '!AT9</f>
        <v>64.86426053000001</v>
      </c>
      <c r="AU9" s="4">
        <f>'Services - Inflows'!AU9-'Services - Outflows '!AU9</f>
        <v>80.460495689999988</v>
      </c>
      <c r="AV9" s="23"/>
      <c r="AW9" s="26"/>
      <c r="AX9" s="25"/>
      <c r="AY9" s="23"/>
      <c r="AZ9" s="23"/>
      <c r="BA9" s="25"/>
      <c r="BB9" s="23"/>
      <c r="BC9" s="23"/>
      <c r="BD9" s="23"/>
    </row>
    <row r="10" spans="2:57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4">
        <f>'Services - Inflows'!AR10-'Services - Outflows '!AR10</f>
        <v>0</v>
      </c>
      <c r="AS10" s="4">
        <f>'Services - Inflows'!AS10-'Services - Outflows '!AS10</f>
        <v>-5.1480000000000005E-2</v>
      </c>
      <c r="AT10" s="4">
        <f>'Services - Inflows'!AT10-'Services - Outflows '!AT10</f>
        <v>-1.8705589999999998E-2</v>
      </c>
      <c r="AU10" s="4">
        <f>'Services - Inflows'!AU10-'Services - Outflows '!AU10</f>
        <v>-1.9759559999999999E-2</v>
      </c>
      <c r="AV10" s="23"/>
      <c r="AW10" s="26"/>
      <c r="AX10" s="25"/>
      <c r="AY10" s="23"/>
      <c r="AZ10" s="23"/>
      <c r="BA10" s="25"/>
      <c r="BB10" s="23"/>
      <c r="BC10" s="23"/>
      <c r="BD10" s="23"/>
    </row>
    <row r="11" spans="2:57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4">
        <f>'Services - Inflows'!AR11-'Services - Outflows '!AR11</f>
        <v>52</v>
      </c>
      <c r="AS11" s="4">
        <f>'Services - Inflows'!AS11-'Services - Outflows '!AS11</f>
        <v>62.599460290000003</v>
      </c>
      <c r="AT11" s="4">
        <f>'Services - Inflows'!AT11-'Services - Outflows '!AT11</f>
        <v>28.588423010000003</v>
      </c>
      <c r="AU11" s="4">
        <f>'Services - Inflows'!AU11-'Services - Outflows '!AU11</f>
        <v>27.320153999999988</v>
      </c>
      <c r="AV11" s="23"/>
      <c r="AW11" s="26"/>
      <c r="AX11" s="25"/>
      <c r="AY11" s="23"/>
      <c r="AZ11" s="23"/>
      <c r="BA11" s="25"/>
      <c r="BB11" s="23"/>
      <c r="BC11" s="23"/>
      <c r="BD11" s="23"/>
    </row>
    <row r="12" spans="2:57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4">
        <f>'Services - Inflows'!AR12-'Services - Outflows '!AR12</f>
        <v>49</v>
      </c>
      <c r="AS12" s="4">
        <f>'Services - Inflows'!AS12-'Services - Outflows '!AS12</f>
        <v>54.817384850000003</v>
      </c>
      <c r="AT12" s="4">
        <f>'Services - Inflows'!AT12-'Services - Outflows '!AT12</f>
        <v>36.294543110000006</v>
      </c>
      <c r="AU12" s="4">
        <f>'Services - Inflows'!AU12-'Services - Outflows '!AU12</f>
        <v>53.160101249999997</v>
      </c>
      <c r="AV12" s="23"/>
      <c r="AW12" s="26"/>
      <c r="AX12" s="25"/>
      <c r="AY12" s="23"/>
      <c r="AZ12" s="23"/>
      <c r="BA12" s="25"/>
      <c r="BB12" s="23"/>
      <c r="BC12" s="23"/>
      <c r="BD12" s="23"/>
    </row>
    <row r="13" spans="2:57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4">
        <f>'Services - Inflows'!AR13-'Services - Outflows '!AR13</f>
        <v>6</v>
      </c>
      <c r="AS13" s="4">
        <f>'Services - Inflows'!AS13-'Services - Outflows '!AS13</f>
        <v>-4.6219004199999958</v>
      </c>
      <c r="AT13" s="4">
        <f>'Services - Inflows'!AT13-'Services - Outflows '!AT13</f>
        <v>-2.2350139100000064</v>
      </c>
      <c r="AU13" s="4">
        <f>'Services - Inflows'!AU13-'Services - Outflows '!AU13</f>
        <v>2.95737132</v>
      </c>
      <c r="AV13" s="23"/>
      <c r="AW13" s="26"/>
      <c r="AX13" s="25"/>
      <c r="AY13" s="23"/>
      <c r="AZ13" s="23"/>
      <c r="BA13" s="25"/>
      <c r="BB13" s="23"/>
      <c r="BC13" s="23"/>
      <c r="BD13" s="23"/>
    </row>
    <row r="14" spans="2:57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4">
        <f>'Services - Inflows'!AR14-'Services - Outflows '!AR14</f>
        <v>30</v>
      </c>
      <c r="AS14" s="4">
        <f>'Services - Inflows'!AS14-'Services - Outflows '!AS14</f>
        <v>22.436785980000003</v>
      </c>
      <c r="AT14" s="4">
        <f>'Services - Inflows'!AT14-'Services - Outflows '!AT14</f>
        <v>14.605789009999999</v>
      </c>
      <c r="AU14" s="4">
        <f>'Services - Inflows'!AU14-'Services - Outflows '!AU14</f>
        <v>16.190003210000008</v>
      </c>
      <c r="AV14" s="23"/>
      <c r="AW14" s="26"/>
      <c r="AX14" s="25"/>
      <c r="AY14" s="23"/>
      <c r="AZ14" s="23"/>
      <c r="BA14" s="25"/>
      <c r="BB14" s="23"/>
      <c r="BC14" s="23"/>
      <c r="BD14" s="23"/>
    </row>
    <row r="15" spans="2:57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4">
        <f>'Services - Inflows'!AR15-'Services - Outflows '!AR15</f>
        <v>-24</v>
      </c>
      <c r="AS15" s="4">
        <f>'Services - Inflows'!AS15-'Services - Outflows '!AS15</f>
        <v>-21.367273819999998</v>
      </c>
      <c r="AT15" s="4">
        <f>'Services - Inflows'!AT15-'Services - Outflows '!AT15</f>
        <v>-20.745095680000002</v>
      </c>
      <c r="AU15" s="4">
        <f>'Services - Inflows'!AU15-'Services - Outflows '!AU15</f>
        <v>-19.360486859999998</v>
      </c>
      <c r="AV15" s="23"/>
      <c r="AW15" s="26"/>
      <c r="AX15" s="25"/>
      <c r="AY15" s="23"/>
      <c r="AZ15" s="23"/>
      <c r="BA15" s="25"/>
      <c r="BB15" s="23"/>
      <c r="BC15" s="23"/>
      <c r="BD15" s="23"/>
    </row>
    <row r="16" spans="2:57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4">
        <f>'Services - Inflows'!AR16-'Services - Outflows '!AR16</f>
        <v>0</v>
      </c>
      <c r="AS16" s="4">
        <f>'Services - Inflows'!AS16-'Services - Outflows '!AS16</f>
        <v>-5.6914125800000015</v>
      </c>
      <c r="AT16" s="4">
        <f>'Services - Inflows'!AT16-'Services - Outflows '!AT16</f>
        <v>3.9042927599999953</v>
      </c>
      <c r="AU16" s="4">
        <f>'Services - Inflows'!AU16-'Services - Outflows '!AU16</f>
        <v>6.1278549699999996</v>
      </c>
      <c r="AV16" s="23"/>
      <c r="AW16" s="26"/>
      <c r="AX16" s="25"/>
      <c r="AY16" s="23"/>
      <c r="AZ16" s="23"/>
      <c r="BA16" s="25"/>
      <c r="BB16" s="23"/>
      <c r="BC16" s="23"/>
      <c r="BD16" s="23"/>
    </row>
    <row r="17" spans="1:56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-0.7295911976680608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6">
        <f>'Services - Inflows'!AR17-'Services - Outflows '!AR17</f>
        <v>0</v>
      </c>
      <c r="AS17" s="6">
        <f>'Services - Inflows'!AS17-'Services - Outflows '!AS17</f>
        <v>-0.41141097000000004</v>
      </c>
      <c r="AT17" s="6">
        <f>'Services - Inflows'!AT17-'Services - Outflows '!AT17</f>
        <v>-0.12255677</v>
      </c>
      <c r="AU17" s="6">
        <f>'Services - Inflows'!AU17-'Services - Outflows '!AU17</f>
        <v>-0.25441186999999998</v>
      </c>
      <c r="AV17" s="23"/>
      <c r="AW17" s="26"/>
      <c r="AX17" s="25"/>
      <c r="AY17" s="23"/>
      <c r="AZ17" s="23"/>
      <c r="BA17" s="25"/>
      <c r="BB17" s="23"/>
      <c r="BC17" s="23"/>
      <c r="BD17" s="23"/>
    </row>
    <row r="18" spans="1:56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3">
        <f>'Services - Inflows'!AR18-'Services - Outflows '!AR18</f>
        <v>203.76591896831999</v>
      </c>
      <c r="AS18" s="3">
        <f>'Services - Inflows'!AS18-'Services - Outflows '!AS18</f>
        <v>244.89960351964902</v>
      </c>
      <c r="AT18" s="3">
        <f>'Services - Inflows'!AT18-'Services - Outflows '!AT18</f>
        <v>214.51049369158736</v>
      </c>
      <c r="AU18" s="3">
        <f>'Services - Inflows'!AU18-'Services - Outflows '!AU18</f>
        <v>125.34200925570532</v>
      </c>
      <c r="AV18" s="23"/>
      <c r="AW18" s="26"/>
      <c r="AX18" s="25"/>
      <c r="AY18" s="23"/>
      <c r="AZ18" s="23"/>
      <c r="BA18" s="25"/>
      <c r="BB18" s="23"/>
      <c r="BC18" s="23"/>
      <c r="BD18" s="23"/>
    </row>
    <row r="19" spans="1:56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3"/>
      <c r="AW19" s="26"/>
      <c r="AX19" s="25"/>
      <c r="AY19" s="23"/>
      <c r="AZ19" s="23"/>
      <c r="BA19" s="25"/>
      <c r="BB19" s="23"/>
      <c r="BC19" s="23"/>
      <c r="BD19" s="23"/>
    </row>
    <row r="20" spans="1:56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3"/>
      <c r="AW20" s="26"/>
      <c r="AX20" s="25"/>
      <c r="AY20" s="23"/>
      <c r="AZ20" s="23"/>
      <c r="BA20" s="25"/>
      <c r="BB20" s="23"/>
      <c r="BC20" s="23"/>
      <c r="BD20" s="23"/>
    </row>
    <row r="21" spans="1:56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3"/>
      <c r="AW21" s="26"/>
      <c r="AX21" s="25"/>
      <c r="AY21" s="23"/>
      <c r="AZ21" s="23"/>
      <c r="BA21" s="25"/>
      <c r="BB21" s="23"/>
      <c r="BC21" s="23"/>
      <c r="BD21" s="23"/>
    </row>
    <row r="22" spans="1:56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3">
        <f>'Services - Inflows'!AR22-'Services - Outflows '!AR22</f>
        <v>10</v>
      </c>
      <c r="AS22" s="3">
        <f>'Services - Inflows'!AS22-'Services - Outflows '!AS22</f>
        <v>1.3502334400000002</v>
      </c>
      <c r="AT22" s="3">
        <f>'Services - Inflows'!AT22-'Services - Outflows '!AT22</f>
        <v>5.7773888300000005</v>
      </c>
      <c r="AU22" s="3">
        <f>'Services - Inflows'!AU22-'Services - Outflows '!AU22</f>
        <v>1.9387147300000009</v>
      </c>
      <c r="AV22" s="23"/>
      <c r="AW22" s="26"/>
      <c r="AX22" s="25"/>
      <c r="AY22" s="23"/>
      <c r="AZ22" s="23"/>
      <c r="BA22" s="25"/>
      <c r="BB22" s="23"/>
      <c r="BC22" s="23"/>
      <c r="BD22" s="23"/>
    </row>
    <row r="23" spans="1:56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4">
        <f>'Services - Inflows'!AR23-'Services - Outflows '!AR23</f>
        <v>6</v>
      </c>
      <c r="AS23" s="4">
        <f>'Services - Inflows'!AS23-'Services - Outflows '!AS23</f>
        <v>0.17399186999999999</v>
      </c>
      <c r="AT23" s="4">
        <f>'Services - Inflows'!AT23-'Services - Outflows '!AT23</f>
        <v>1.8385626200000007</v>
      </c>
      <c r="AU23" s="4">
        <f>'Services - Inflows'!AU23-'Services - Outflows '!AU23</f>
        <v>1.6252407100000001</v>
      </c>
      <c r="AV23" s="23"/>
      <c r="AW23" s="26"/>
      <c r="AX23" s="25"/>
      <c r="AY23" s="23"/>
      <c r="AZ23" s="23"/>
      <c r="BA23" s="25"/>
      <c r="BB23" s="23"/>
      <c r="BC23" s="23"/>
      <c r="BD23" s="23"/>
    </row>
    <row r="24" spans="1:56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4">
        <f>'Services - Inflows'!AR24-'Services - Outflows '!AR24</f>
        <v>3</v>
      </c>
      <c r="AS24" s="4">
        <f>'Services - Inflows'!AS24-'Services - Outflows '!AS24</f>
        <v>1.9498771399999999</v>
      </c>
      <c r="AT24" s="4">
        <f>'Services - Inflows'!AT24-'Services - Outflows '!AT24</f>
        <v>2.16861426</v>
      </c>
      <c r="AU24" s="4">
        <f>'Services - Inflows'!AU24-'Services - Outflows '!AU24</f>
        <v>0.53861728000000042</v>
      </c>
      <c r="AV24" s="23"/>
      <c r="AW24" s="26"/>
      <c r="AX24" s="25"/>
      <c r="AY24" s="23"/>
      <c r="AZ24" s="23"/>
      <c r="BA24" s="25"/>
      <c r="BB24" s="23"/>
      <c r="BC24" s="23"/>
      <c r="BD24" s="23"/>
    </row>
    <row r="25" spans="1:56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4">
        <f>'Services - Inflows'!AR25-'Services - Outflows '!AR25</f>
        <v>1</v>
      </c>
      <c r="AS25" s="4">
        <f>'Services - Inflows'!AS25-'Services - Outflows '!AS25</f>
        <v>-0.77363556999999972</v>
      </c>
      <c r="AT25" s="4">
        <f>'Services - Inflows'!AT25-'Services - Outflows '!AT25</f>
        <v>1.7702119500000004</v>
      </c>
      <c r="AU25" s="4">
        <f>'Services - Inflows'!AU25-'Services - Outflows '!AU25</f>
        <v>-0.22514325999999896</v>
      </c>
      <c r="AV25" s="23"/>
      <c r="AW25" s="26"/>
      <c r="AX25" s="25"/>
      <c r="AY25" s="23"/>
      <c r="AZ25" s="23"/>
      <c r="BA25" s="25"/>
      <c r="BB25" s="23"/>
      <c r="BC25" s="23"/>
      <c r="BD25" s="23"/>
    </row>
    <row r="26" spans="1:56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3">
        <f>'Services - Inflows'!AR26-'Services - Outflows '!AR26</f>
        <v>-4</v>
      </c>
      <c r="AS26" s="3">
        <f>'Services - Inflows'!AS26-'Services - Outflows '!AS26</f>
        <v>-2.4333481599999995</v>
      </c>
      <c r="AT26" s="3">
        <f>'Services - Inflows'!AT26-'Services - Outflows '!AT26</f>
        <v>2.4940628500000006</v>
      </c>
      <c r="AU26" s="3">
        <f>'Services - Inflows'!AU26-'Services - Outflows '!AU26</f>
        <v>-6.1366838100000001</v>
      </c>
      <c r="AV26" s="23"/>
      <c r="AW26" s="26"/>
      <c r="AX26" s="25"/>
      <c r="AY26" s="23"/>
      <c r="AZ26" s="23"/>
      <c r="BA26" s="25"/>
      <c r="BB26" s="23"/>
      <c r="BC26" s="23"/>
      <c r="BD26" s="23"/>
    </row>
    <row r="27" spans="1:56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4">
        <f>'Services - Inflows'!AR27-'Services - Outflows '!AR27</f>
        <v>0</v>
      </c>
      <c r="AS27" s="4">
        <f>'Services - Inflows'!AS27-'Services - Outflows '!AS27</f>
        <v>-1.4729640000000099E-2</v>
      </c>
      <c r="AT27" s="4">
        <f>'Services - Inflows'!AT27-'Services - Outflows '!AT27</f>
        <v>4.9428391600000001</v>
      </c>
      <c r="AU27" s="4">
        <f>'Services - Inflows'!AU27-'Services - Outflows '!AU27</f>
        <v>-0.32024600000000047</v>
      </c>
      <c r="AV27" s="23"/>
      <c r="AW27" s="26"/>
      <c r="AX27" s="25"/>
      <c r="AY27" s="23"/>
      <c r="AZ27" s="23"/>
      <c r="BA27" s="25"/>
      <c r="BB27" s="23"/>
      <c r="BC27" s="23"/>
      <c r="BD27" s="23"/>
    </row>
    <row r="28" spans="1:56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4">
        <f>'Services - Inflows'!AR28-'Services - Outflows '!AR28</f>
        <v>-4</v>
      </c>
      <c r="AS28" s="4">
        <f>'Services - Inflows'!AS28-'Services - Outflows '!AS28</f>
        <v>-2.4186185199999999</v>
      </c>
      <c r="AT28" s="4">
        <f>'Services - Inflows'!AT28-'Services - Outflows '!AT28</f>
        <v>-2.4487763099999995</v>
      </c>
      <c r="AU28" s="4">
        <f>'Services - Inflows'!AU28-'Services - Outflows '!AU28</f>
        <v>-5.81643781</v>
      </c>
      <c r="AV28" s="23"/>
      <c r="AW28" s="26"/>
      <c r="AX28" s="25"/>
      <c r="AY28" s="23"/>
      <c r="AZ28" s="23"/>
      <c r="BA28" s="25"/>
      <c r="BB28" s="23"/>
      <c r="BC28" s="23"/>
      <c r="BD28" s="23"/>
    </row>
    <row r="29" spans="1:56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3">
        <f>'Services - Inflows'!AR29-'Services - Outflows '!AR29</f>
        <v>2</v>
      </c>
      <c r="AS29" s="3">
        <f>'Services - Inflows'!AS29-'Services - Outflows '!AS29</f>
        <v>2.9711250450000004</v>
      </c>
      <c r="AT29" s="3">
        <f>'Services - Inflows'!AT29-'Services - Outflows '!AT29</f>
        <v>5.5040799799999993</v>
      </c>
      <c r="AU29" s="3">
        <f>'Services - Inflows'!AU29-'Services - Outflows '!AU29</f>
        <v>9.4993707624999963</v>
      </c>
      <c r="AV29" s="23"/>
      <c r="AW29" s="26"/>
      <c r="AX29" s="25"/>
      <c r="AY29" s="23"/>
      <c r="AZ29" s="23"/>
      <c r="BA29" s="25"/>
      <c r="BB29" s="23"/>
      <c r="BC29" s="23"/>
      <c r="BD29" s="23"/>
    </row>
    <row r="30" spans="1:56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-6.351345908167179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3">
        <f>'Services - Inflows'!AR30-'Services - Outflows '!AR30</f>
        <v>-18</v>
      </c>
      <c r="AS30" s="3">
        <f>'Services - Inflows'!AS30-'Services - Outflows '!AS30</f>
        <v>-5.6164288400000011</v>
      </c>
      <c r="AT30" s="3">
        <f>'Services - Inflows'!AT30-'Services - Outflows '!AT30</f>
        <v>-8.6760466899999997</v>
      </c>
      <c r="AU30" s="3">
        <f>'Services - Inflows'!AU30-'Services - Outflows '!AU30</f>
        <v>-8.5777194200000029</v>
      </c>
      <c r="AV30" s="23"/>
      <c r="AW30" s="26"/>
      <c r="AX30" s="25"/>
      <c r="AY30" s="23"/>
      <c r="AZ30" s="23"/>
      <c r="BA30" s="25"/>
      <c r="BB30" s="23"/>
      <c r="BC30" s="23"/>
      <c r="BD30" s="23"/>
    </row>
    <row r="31" spans="1:56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3">
        <f>'Services - Inflows'!AR31-'Services - Outflows '!AR31</f>
        <v>58</v>
      </c>
      <c r="AS31" s="3">
        <f>'Services - Inflows'!AS31-'Services - Outflows '!AS31</f>
        <v>49.49991196000002</v>
      </c>
      <c r="AT31" s="3">
        <f>'Services - Inflows'!AT31-'Services - Outflows '!AT31</f>
        <v>33.181555000000003</v>
      </c>
      <c r="AU31" s="3">
        <f>'Services - Inflows'!AU31-'Services - Outflows '!AU31</f>
        <v>33.620306380000017</v>
      </c>
      <c r="AV31" s="23"/>
      <c r="AW31" s="26"/>
      <c r="AX31" s="25"/>
      <c r="AY31" s="23"/>
      <c r="AZ31" s="23"/>
      <c r="BA31" s="25"/>
      <c r="BB31" s="23"/>
      <c r="BC31" s="23"/>
      <c r="BD31" s="23"/>
    </row>
    <row r="32" spans="1:56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4">
        <f>'Services - Inflows'!AR32-'Services - Outflows '!AR32</f>
        <v>13</v>
      </c>
      <c r="AS32" s="4">
        <f>'Services - Inflows'!AS32-'Services - Outflows '!AS32</f>
        <v>6.49771053</v>
      </c>
      <c r="AT32" s="4">
        <f>'Services - Inflows'!AT32-'Services - Outflows '!AT32</f>
        <v>4.9564360399999998</v>
      </c>
      <c r="AU32" s="4">
        <f>'Services - Inflows'!AU32-'Services - Outflows '!AU32</f>
        <v>2.7868718000000001</v>
      </c>
      <c r="AV32" s="23"/>
      <c r="AW32" s="26"/>
      <c r="AX32" s="25"/>
      <c r="AY32" s="23"/>
      <c r="AZ32" s="23"/>
      <c r="BA32" s="25"/>
      <c r="BB32" s="23"/>
      <c r="BC32" s="23"/>
      <c r="BD32" s="23"/>
    </row>
    <row r="33" spans="1:56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4">
        <f>'Services - Inflows'!AR33-'Services - Outflows '!AR33</f>
        <v>45</v>
      </c>
      <c r="AS33" s="4">
        <f>'Services - Inflows'!AS33-'Services - Outflows '!AS33</f>
        <v>43.002201430000014</v>
      </c>
      <c r="AT33" s="4">
        <f>'Services - Inflows'!AT33-'Services - Outflows '!AT33</f>
        <v>28.22511896</v>
      </c>
      <c r="AU33" s="4">
        <f>'Services - Inflows'!AU33-'Services - Outflows '!AU33</f>
        <v>30.833434580000013</v>
      </c>
      <c r="AV33" s="23"/>
      <c r="AW33" s="26"/>
      <c r="AX33" s="25"/>
      <c r="AY33" s="23"/>
      <c r="AZ33" s="23"/>
      <c r="BA33" s="25"/>
      <c r="BB33" s="23"/>
      <c r="BC33" s="23"/>
      <c r="BD33" s="23"/>
    </row>
    <row r="34" spans="1:56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4">
        <f>'Services - Inflows'!AR34-'Services - Outflows '!AR34</f>
        <v>46</v>
      </c>
      <c r="AS34" s="4">
        <f>'Services - Inflows'!AS34-'Services - Outflows '!AS34</f>
        <v>43.161888910000016</v>
      </c>
      <c r="AT34" s="4">
        <f>'Services - Inflows'!AT34-'Services - Outflows '!AT34</f>
        <v>29.541609419999997</v>
      </c>
      <c r="AU34" s="4">
        <f>'Services - Inflows'!AU34-'Services - Outflows '!AU34</f>
        <v>31.966662200000016</v>
      </c>
      <c r="AV34" s="23"/>
      <c r="AW34" s="26"/>
      <c r="AX34" s="25"/>
      <c r="AY34" s="23"/>
      <c r="AZ34" s="23"/>
      <c r="BA34" s="25"/>
      <c r="BB34" s="23"/>
      <c r="BC34" s="23"/>
      <c r="BD34" s="23"/>
    </row>
    <row r="35" spans="1:56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4">
        <f>'Services - Inflows'!AR35-'Services - Outflows '!AR35</f>
        <v>-1</v>
      </c>
      <c r="AS35" s="4">
        <f>'Services - Inflows'!AS35-'Services - Outflows '!AS35</f>
        <v>-0.15968747999999997</v>
      </c>
      <c r="AT35" s="4">
        <f>'Services - Inflows'!AT35-'Services - Outflows '!AT35</f>
        <v>-1.3164904600000003</v>
      </c>
      <c r="AU35" s="4">
        <f>'Services - Inflows'!AU35-'Services - Outflows '!AU35</f>
        <v>-1.1332276199999995</v>
      </c>
      <c r="AV35" s="23"/>
      <c r="AW35" s="26"/>
      <c r="AX35" s="25"/>
      <c r="AY35" s="23"/>
      <c r="AZ35" s="23"/>
      <c r="BA35" s="25"/>
      <c r="BB35" s="23"/>
      <c r="BC35" s="23"/>
      <c r="BD35" s="23"/>
    </row>
    <row r="36" spans="1:56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-13.835516696163566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3">
        <f>'Services - Inflows'!AR36-'Services - Outflows '!AR36</f>
        <v>-26</v>
      </c>
      <c r="AS36" s="3">
        <f>'Services - Inflows'!AS36-'Services - Outflows '!AS36</f>
        <v>5.3937392099999784</v>
      </c>
      <c r="AT36" s="3">
        <f>'Services - Inflows'!AT36-'Services - Outflows '!AT36</f>
        <v>28.11669423999998</v>
      </c>
      <c r="AU36" s="3">
        <f>'Services - Inflows'!AU36-'Services - Outflows '!AU36</f>
        <v>-4.5039945800000254</v>
      </c>
      <c r="AV36" s="23"/>
      <c r="AW36" s="26"/>
      <c r="AX36" s="25"/>
      <c r="AY36" s="23"/>
      <c r="AZ36" s="23"/>
      <c r="BA36" s="25"/>
      <c r="BB36" s="23"/>
      <c r="BC36" s="23"/>
      <c r="BD36" s="23"/>
    </row>
    <row r="37" spans="1:56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-3.3379103400429013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4">
        <f>'Services - Inflows'!AR37-'Services - Outflows '!AR37</f>
        <v>-20</v>
      </c>
      <c r="AS37" s="4">
        <f>'Services - Inflows'!AS37-'Services - Outflows '!AS37</f>
        <v>-0.41747787999999453</v>
      </c>
      <c r="AT37" s="4">
        <f>'Services - Inflows'!AT37-'Services - Outflows '!AT37</f>
        <v>-5.0624005499999987</v>
      </c>
      <c r="AU37" s="4">
        <f>'Services - Inflows'!AU37-'Services - Outflows '!AU37</f>
        <v>-7.3270263700000005</v>
      </c>
      <c r="AV37" s="23"/>
      <c r="AW37" s="26"/>
      <c r="AX37" s="25"/>
      <c r="AY37" s="23"/>
      <c r="AZ37" s="23"/>
      <c r="BA37" s="25"/>
      <c r="BB37" s="23"/>
      <c r="BC37" s="23"/>
      <c r="BD37" s="23"/>
    </row>
    <row r="38" spans="1:56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-10.237118765428818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4">
        <f>'Services - Inflows'!AR38-'Services - Outflows '!AR38</f>
        <v>4</v>
      </c>
      <c r="AS38" s="4">
        <f>'Services - Inflows'!AS38-'Services - Outflows '!AS38</f>
        <v>11.788072769999999</v>
      </c>
      <c r="AT38" s="4">
        <f>'Services - Inflows'!AT38-'Services - Outflows '!AT38</f>
        <v>24.816893219999997</v>
      </c>
      <c r="AU38" s="4">
        <f>'Services - Inflows'!AU38-'Services - Outflows '!AU38</f>
        <v>9.467689529999987</v>
      </c>
      <c r="AV38" s="23"/>
      <c r="AW38" s="26"/>
      <c r="AX38" s="25"/>
      <c r="AY38" s="23"/>
      <c r="AZ38" s="23"/>
      <c r="BA38" s="25"/>
      <c r="BB38" s="23"/>
      <c r="BC38" s="23"/>
      <c r="BD38" s="23"/>
    </row>
    <row r="39" spans="1:56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-0.26048759069188776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4">
        <f>'Services - Inflows'!AR39-'Services - Outflows '!AR39</f>
        <v>-10</v>
      </c>
      <c r="AS39" s="4">
        <f>'Services - Inflows'!AS39-'Services - Outflows '!AS39</f>
        <v>-5.9768556800000212</v>
      </c>
      <c r="AT39" s="4">
        <f>'Services - Inflows'!AT39-'Services - Outflows '!AT39</f>
        <v>8.3622015699999892</v>
      </c>
      <c r="AU39" s="4">
        <f>'Services - Inflows'!AU39-'Services - Outflows '!AU39</f>
        <v>-6.6446577400000209</v>
      </c>
      <c r="AV39" s="23"/>
      <c r="AW39" s="26"/>
      <c r="AX39" s="25"/>
      <c r="AY39" s="23"/>
      <c r="AZ39" s="23"/>
      <c r="BA39" s="25"/>
      <c r="BB39" s="23"/>
      <c r="BC39" s="23"/>
      <c r="BD39" s="23"/>
    </row>
    <row r="40" spans="1:56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0.88192889677349684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3">
        <f>'Services - Inflows'!AR40-'Services - Outflows '!AR40</f>
        <v>-2</v>
      </c>
      <c r="AS40" s="3">
        <f>'Services - Inflows'!AS40-'Services - Outflows '!AS40</f>
        <v>0.67532435999999985</v>
      </c>
      <c r="AT40" s="3">
        <f>'Services - Inflows'!AT40-'Services - Outflows '!AT40</f>
        <v>-0.12090470000000053</v>
      </c>
      <c r="AU40" s="3">
        <f>'Services - Inflows'!AU40-'Services - Outflows '!AU40</f>
        <v>-0.78397810999999984</v>
      </c>
      <c r="AV40" s="23"/>
      <c r="AW40" s="26"/>
      <c r="AX40" s="25"/>
      <c r="AY40" s="23"/>
      <c r="AZ40" s="23"/>
      <c r="BA40" s="25"/>
      <c r="BB40" s="23"/>
      <c r="BC40" s="23"/>
      <c r="BD40" s="23"/>
    </row>
    <row r="41" spans="1:56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8">
        <f>'Services - Inflows'!AR41-'Services - Outflows '!AR41</f>
        <v>-3</v>
      </c>
      <c r="AS41" s="8">
        <f>'Services - Inflows'!AS41-'Services - Outflows '!AS41</f>
        <v>0.34067494999999992</v>
      </c>
      <c r="AT41" s="8">
        <f>'Services - Inflows'!AT41-'Services - Outflows '!AT41</f>
        <v>-0.27932950000000045</v>
      </c>
      <c r="AU41" s="8">
        <f>'Services - Inflows'!AU41-'Services - Outflows '!AU41</f>
        <v>-1.01086118</v>
      </c>
      <c r="AV41" s="23"/>
      <c r="AW41" s="26"/>
      <c r="AX41" s="25"/>
      <c r="AY41" s="23"/>
      <c r="AZ41" s="23"/>
      <c r="BA41" s="25"/>
      <c r="BB41" s="23"/>
      <c r="BC41" s="23"/>
      <c r="BD41" s="23"/>
    </row>
    <row r="42" spans="1:56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4">
        <f>'Services - Inflows'!AR42-'Services - Outflows '!AR42</f>
        <v>1</v>
      </c>
      <c r="AS42" s="4">
        <f>'Services - Inflows'!AS42-'Services - Outflows '!AS42</f>
        <v>0.33464940999999992</v>
      </c>
      <c r="AT42" s="4">
        <f>'Services - Inflows'!AT42-'Services - Outflows '!AT42</f>
        <v>0.15842480000000003</v>
      </c>
      <c r="AU42" s="4">
        <f>'Services - Inflows'!AU42-'Services - Outflows '!AU42</f>
        <v>0.22688307000000008</v>
      </c>
      <c r="AV42" s="23"/>
      <c r="AW42" s="26"/>
      <c r="AX42" s="25"/>
      <c r="AY42" s="23"/>
      <c r="AZ42" s="23"/>
      <c r="BA42" s="25"/>
      <c r="BB42" s="23"/>
      <c r="BC42" s="23"/>
      <c r="BD42" s="23"/>
    </row>
    <row r="43" spans="1:56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4.1712371496484102E-2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3">
        <f>'Services - Inflows'!AR43-'Services - Outflows '!AR43</f>
        <v>0</v>
      </c>
      <c r="AS43" s="3">
        <f>'Services - Inflows'!AS43-'Services - Outflows '!AS43</f>
        <v>7.0260909999999788E-2</v>
      </c>
      <c r="AT43" s="3">
        <f>'Services - Inflows'!AT43-'Services - Outflows '!AT43</f>
        <v>-0.4660118099999998</v>
      </c>
      <c r="AU43" s="3">
        <f>'Services - Inflows'!AU43-'Services - Outflows '!AU43</f>
        <v>0.51659338999999982</v>
      </c>
      <c r="AV43" s="23"/>
      <c r="AW43" s="26"/>
      <c r="AX43" s="25"/>
      <c r="AY43" s="23"/>
      <c r="AZ43" s="23"/>
      <c r="BA43" s="25"/>
      <c r="BB43" s="23"/>
      <c r="BC43" s="23"/>
      <c r="BD43" s="23"/>
    </row>
    <row r="45" spans="1:56" x14ac:dyDescent="0.25">
      <c r="B45" s="9" t="s">
        <v>40</v>
      </c>
    </row>
    <row r="47" spans="1:56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2026-04-29T04:07:14Z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