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1. Nov 2025 (30.12.2025)\"/>
    </mc:Choice>
  </mc:AlternateContent>
  <xr:revisionPtr revIDLastSave="0" documentId="13_ncr:1_{81D34F2B-E694-4DDF-B622-2EBBB39463B6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3" i="5" l="1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4"/>
  <c r="AQ5" i="1"/>
  <c r="AQ5" i="5" s="1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4"/>
  <c r="AP5" i="1"/>
  <c r="AP5" i="5" s="1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O5" i="5" l="1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<sst xmlns="http://schemas.openxmlformats.org/spreadsheetml/2006/main" count="129" uniqueCount="42">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</sst>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U45"/>
  <sheetViews>
    <sheetView tabSelected="1"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Q5" sqref="AQ5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3" width="9.28515625" style="9" customWidth="1"/>
    <col min="44" max="16384" width="8.85546875" style="7"/>
  </cols>
  <sheetData>
    <row r="1" spans="2:47" ht="6" customHeight="1" x14ac:dyDescent="0.25"/>
    <row r="2" spans="2:47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 t="s">
        <v>36</v>
      </c>
    </row>
    <row r="3" spans="2:47" ht="6" customHeight="1" x14ac:dyDescent="0.25"/>
    <row r="4" spans="2:47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</row>
    <row r="5" spans="2:47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:AP5" si="5">+AO6+AO7+AO8+AO18+AO22+AO26+AO29+AO30+AO31+AO36+AO40+AO43</f>
        <v>503.13001415960002</v>
      </c>
      <c r="AP5" s="14">
        <f t="shared" si="5"/>
        <v>495.6163297280001</v>
      </c>
      <c r="AQ5" s="14">
        <f t="shared" ref="AQ5" si="6">+AQ6+AQ7+AQ8+AQ18+AQ22+AQ26+AQ29+AQ30+AQ31+AQ36+AQ40+AQ43</f>
        <v>560.8886447932</v>
      </c>
      <c r="AR5" s="25"/>
      <c r="AS5" s="26"/>
      <c r="AT5" s="23"/>
      <c r="AU5" s="23"/>
    </row>
    <row r="6" spans="2:47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3">
        <v>1.5905470499999996</v>
      </c>
      <c r="AQ6" s="3">
        <v>1.7934926000000002</v>
      </c>
      <c r="AR6" s="23"/>
      <c r="AS6" s="26"/>
      <c r="AT6" s="23"/>
    </row>
    <row r="7" spans="2:47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3">
        <v>0.87000075999999993</v>
      </c>
      <c r="AQ7" s="3">
        <v>1.13175256</v>
      </c>
      <c r="AR7" s="23"/>
      <c r="AS7" s="26"/>
      <c r="AT7" s="23"/>
    </row>
    <row r="8" spans="2:47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3">
        <v>158.64747890000001</v>
      </c>
      <c r="AQ8" s="3">
        <v>125.77925173000001</v>
      </c>
      <c r="AR8" s="23"/>
      <c r="AS8" s="26"/>
      <c r="AT8" s="23"/>
    </row>
    <row r="9" spans="2:47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4">
        <v>116.51846247</v>
      </c>
      <c r="AQ9" s="4">
        <v>87.914221120000008</v>
      </c>
      <c r="AR9" s="23"/>
      <c r="AS9" s="26"/>
      <c r="AT9" s="23"/>
    </row>
    <row r="10" spans="2:47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4">
        <v>6.6095210000000001E-2</v>
      </c>
      <c r="AQ10" s="4">
        <v>2.9600000000000001E-5</v>
      </c>
      <c r="AR10" s="23"/>
      <c r="AS10" s="26"/>
      <c r="AT10" s="23"/>
    </row>
    <row r="11" spans="2:47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4">
        <v>78.88877445</v>
      </c>
      <c r="AQ11" s="4">
        <v>57.080624910000012</v>
      </c>
      <c r="AR11" s="23"/>
      <c r="AS11" s="26"/>
      <c r="AT11" s="23"/>
    </row>
    <row r="12" spans="2:47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4">
        <v>37.563592809999996</v>
      </c>
      <c r="AQ12" s="4">
        <v>30.833566609999998</v>
      </c>
      <c r="AR12" s="23"/>
      <c r="AS12" s="26"/>
      <c r="AT12" s="23"/>
    </row>
    <row r="13" spans="2:47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4">
        <v>42.057068520000001</v>
      </c>
      <c r="AQ13" s="4">
        <v>37.771678489999999</v>
      </c>
      <c r="AR13" s="23"/>
      <c r="AS13" s="26"/>
      <c r="AT13" s="23"/>
    </row>
    <row r="14" spans="2:47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4">
        <v>28.279811300000006</v>
      </c>
      <c r="AQ14" s="4">
        <v>26.881033849999998</v>
      </c>
      <c r="AR14" s="23"/>
      <c r="AS14" s="26"/>
      <c r="AT14" s="23"/>
    </row>
    <row r="15" spans="2:47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4">
        <v>2.5315351400000004</v>
      </c>
      <c r="AQ15" s="4">
        <v>2.15388578</v>
      </c>
      <c r="AR15" s="23"/>
      <c r="AS15" s="26"/>
      <c r="AT15" s="23"/>
    </row>
    <row r="16" spans="2:47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4">
        <v>11.24572208</v>
      </c>
      <c r="AQ16" s="4">
        <v>8.7367588599999984</v>
      </c>
      <c r="AR16" s="23"/>
      <c r="AS16" s="26"/>
      <c r="AT16" s="23"/>
    </row>
    <row r="17" spans="1:46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6">
        <v>7.1947910000000004E-2</v>
      </c>
      <c r="AQ17" s="6">
        <v>9.3352119999999997E-2</v>
      </c>
      <c r="AR17" s="23"/>
      <c r="AS17" s="26"/>
      <c r="AT17" s="23"/>
    </row>
    <row r="18" spans="1:46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3">
        <v>186.135507768</v>
      </c>
      <c r="AQ18" s="3">
        <v>251.57658517319996</v>
      </c>
      <c r="AR18" s="23"/>
      <c r="AS18" s="26"/>
      <c r="AT18" s="23"/>
    </row>
    <row r="19" spans="1:46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3"/>
      <c r="AS19" s="26"/>
      <c r="AT19" s="23"/>
    </row>
    <row r="20" spans="1:46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3"/>
      <c r="AS20" s="26"/>
      <c r="AT20" s="23"/>
    </row>
    <row r="21" spans="1:46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3"/>
      <c r="AS21" s="26"/>
      <c r="AT21" s="23"/>
    </row>
    <row r="22" spans="1:46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3">
        <v>7.3652355900000011</v>
      </c>
      <c r="AQ22" s="3">
        <v>11.18041695</v>
      </c>
      <c r="AR22" s="23"/>
      <c r="AS22" s="26"/>
      <c r="AT22" s="23"/>
    </row>
    <row r="23" spans="1:46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4">
        <v>0.13465197000000001</v>
      </c>
      <c r="AQ23" s="4">
        <v>2.0681065799999998</v>
      </c>
      <c r="AR23" s="23"/>
      <c r="AS23" s="26"/>
      <c r="AT23" s="23"/>
    </row>
    <row r="24" spans="1:46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4">
        <v>2.2556439699999999</v>
      </c>
      <c r="AQ24" s="4">
        <v>2.8014340299999994</v>
      </c>
      <c r="AR24" s="23"/>
      <c r="AS24" s="26"/>
      <c r="AT24" s="23"/>
    </row>
    <row r="25" spans="1:46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4">
        <v>4.9749396500000014</v>
      </c>
      <c r="AQ25" s="4">
        <v>6.3108763400000001</v>
      </c>
      <c r="AR25" s="23"/>
      <c r="AS25" s="26"/>
      <c r="AT25" s="23"/>
    </row>
    <row r="26" spans="1:46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3">
        <v>1.4409580599999998</v>
      </c>
      <c r="AQ26" s="3">
        <v>1.6824574399999996</v>
      </c>
      <c r="AR26" s="23"/>
      <c r="AS26" s="26"/>
      <c r="AT26" s="23"/>
    </row>
    <row r="27" spans="1:46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4">
        <v>1.2551325899999999</v>
      </c>
      <c r="AQ27" s="4">
        <v>1.5525469199999997</v>
      </c>
      <c r="AR27" s="23"/>
      <c r="AS27" s="26"/>
      <c r="AT27" s="23"/>
    </row>
    <row r="28" spans="1:46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4">
        <v>0.18582546999999996</v>
      </c>
      <c r="AQ28" s="4">
        <v>0.12991052</v>
      </c>
      <c r="AR28" s="23"/>
      <c r="AS28" s="26"/>
      <c r="AT28" s="23"/>
    </row>
    <row r="29" spans="1:46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3">
        <v>2.9734186799999982</v>
      </c>
      <c r="AQ29" s="3">
        <v>3.4432154199999996</v>
      </c>
      <c r="AR29" s="23"/>
      <c r="AS29" s="26"/>
      <c r="AT29" s="23"/>
    </row>
    <row r="30" spans="1:46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3">
        <v>0.57530995000000007</v>
      </c>
      <c r="AQ30" s="3">
        <v>0.86285966000000003</v>
      </c>
      <c r="AR30" s="23"/>
      <c r="AS30" s="26"/>
      <c r="AT30" s="23"/>
    </row>
    <row r="31" spans="1:46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3">
        <v>60.248199919999998</v>
      </c>
      <c r="AQ31" s="3">
        <v>66.863674169999996</v>
      </c>
      <c r="AR31" s="23"/>
      <c r="AS31" s="26"/>
      <c r="AT31" s="23"/>
    </row>
    <row r="32" spans="1:46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4">
        <v>9.6549341099999992</v>
      </c>
      <c r="AQ32" s="4">
        <v>8.7382573600000004</v>
      </c>
      <c r="AR32" s="23"/>
      <c r="AS32" s="26"/>
      <c r="AT32" s="23"/>
    </row>
    <row r="33" spans="1:46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4">
        <v>50.593265809999998</v>
      </c>
      <c r="AQ33" s="4">
        <v>58.12541680999999</v>
      </c>
      <c r="AR33" s="23"/>
      <c r="AS33" s="26"/>
      <c r="AT33" s="23"/>
    </row>
    <row r="34" spans="1:46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4">
        <v>50.144350939999995</v>
      </c>
      <c r="AQ34" s="4">
        <v>58.113127019999993</v>
      </c>
      <c r="AR34" s="23"/>
      <c r="AS34" s="26"/>
      <c r="AT34" s="23"/>
    </row>
    <row r="35" spans="1:46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4">
        <v>0.44891486999999997</v>
      </c>
      <c r="AQ35" s="4">
        <v>1.228979E-2</v>
      </c>
      <c r="AR35" s="23"/>
      <c r="AS35" s="26"/>
      <c r="AT35" s="23"/>
    </row>
    <row r="36" spans="1:46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3">
        <v>73.793453589999984</v>
      </c>
      <c r="AQ36" s="3">
        <v>94.552200030000023</v>
      </c>
      <c r="AR36" s="23"/>
      <c r="AS36" s="26"/>
      <c r="AT36" s="23"/>
    </row>
    <row r="37" spans="1:46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4">
        <v>4.8871331299999996</v>
      </c>
      <c r="AQ37" s="4">
        <v>4.5121319199999999</v>
      </c>
      <c r="AR37" s="23"/>
      <c r="AS37" s="26"/>
      <c r="AT37" s="23"/>
    </row>
    <row r="38" spans="1:46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4">
        <v>26.904250919999985</v>
      </c>
      <c r="AQ38" s="4">
        <v>38.819450040000014</v>
      </c>
      <c r="AR38" s="23"/>
      <c r="AS38" s="26"/>
      <c r="AT38" s="23"/>
    </row>
    <row r="39" spans="1:46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4">
        <v>42.002069540000001</v>
      </c>
      <c r="AQ39" s="4">
        <v>51.22061807</v>
      </c>
      <c r="AR39" s="23"/>
      <c r="AS39" s="26"/>
      <c r="AT39" s="23"/>
    </row>
    <row r="40" spans="1:46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3">
        <v>1.10874267</v>
      </c>
      <c r="AQ40" s="3">
        <v>1.1636327400000002</v>
      </c>
      <c r="AR40" s="23"/>
      <c r="AS40" s="26"/>
      <c r="AT40" s="23"/>
    </row>
    <row r="41" spans="1:46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8">
        <v>0.52914113000000007</v>
      </c>
      <c r="AQ41" s="8">
        <v>0.82340737000000008</v>
      </c>
      <c r="AR41" s="23"/>
      <c r="AS41" s="26"/>
      <c r="AT41" s="23"/>
    </row>
    <row r="42" spans="1:46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4">
        <v>0.57960153999999997</v>
      </c>
      <c r="AQ42" s="4">
        <v>0.34022537000000003</v>
      </c>
      <c r="AR42" s="23"/>
      <c r="AS42" s="26"/>
      <c r="AT42" s="23"/>
    </row>
    <row r="43" spans="1:46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3">
        <v>0.86747679000000011</v>
      </c>
      <c r="AQ43" s="3">
        <v>0.85910631999999998</v>
      </c>
      <c r="AR43" s="23"/>
      <c r="AS43" s="26"/>
      <c r="AT43" s="23"/>
    </row>
    <row r="45" spans="1:46" x14ac:dyDescent="0.25">
      <c r="B45" s="9" t="s">
        <v>40</v>
      </c>
    </row>
  </sheetData>
  <mergeCells count="59"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  <mergeCell ref="B33:C33"/>
    <mergeCell ref="B35:D35"/>
    <mergeCell ref="D33:H33"/>
    <mergeCell ref="C36:H36"/>
    <mergeCell ref="E34:H34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D24:H24"/>
    <mergeCell ref="B12:D12"/>
    <mergeCell ref="B14:D14"/>
    <mergeCell ref="B13:C13"/>
    <mergeCell ref="C18:H18"/>
    <mergeCell ref="C22:H22"/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AY49"/>
  <sheetViews>
    <sheetView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Q43" sqref="AQ43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3" width="9.28515625" style="9" customWidth="1"/>
    <col min="44" max="16384" width="8.85546875" style="7"/>
  </cols>
  <sheetData>
    <row r="1" spans="2:51" ht="6" customHeight="1" x14ac:dyDescent="0.25"/>
    <row r="2" spans="2:51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 t="s">
        <v>36</v>
      </c>
    </row>
    <row r="3" spans="2:51" ht="6" customHeight="1" x14ac:dyDescent="0.25"/>
    <row r="4" spans="2:51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</row>
    <row r="5" spans="2:51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220.3975656974057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:AP5" si="6">+AO6+AO7+AO8+AO18+AO22+AO26+AO29+AO30+AO31+AO36+AO40+AO43</f>
        <v>322.38931248224827</v>
      </c>
      <c r="AP5" s="14">
        <f t="shared" si="6"/>
        <v>250.42646542064958</v>
      </c>
      <c r="AQ5" s="14">
        <f t="shared" ref="AQ5" si="7">+AQ6+AQ7+AQ8+AQ18+AQ22+AQ26+AQ29+AQ30+AQ31+AQ36+AQ40+AQ43</f>
        <v>290.48158956398402</v>
      </c>
      <c r="AR5" s="25"/>
      <c r="AS5" s="26"/>
      <c r="AT5" s="26"/>
      <c r="AU5" s="23"/>
      <c r="AV5" s="25"/>
      <c r="AW5" s="23"/>
      <c r="AX5" s="23"/>
      <c r="AY5" s="23"/>
    </row>
    <row r="6" spans="2:51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16.759015719999994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3">
        <v>5.0816355900000012</v>
      </c>
      <c r="AQ6" s="3">
        <v>4.8018162899999997</v>
      </c>
      <c r="AR6" s="23"/>
      <c r="AS6" s="26"/>
      <c r="AT6" s="25"/>
      <c r="AU6" s="23"/>
      <c r="AV6" s="23"/>
      <c r="AW6" s="23"/>
    </row>
    <row r="7" spans="2:51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0.26110165000000007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3">
        <v>1.2257734899999995</v>
      </c>
      <c r="AQ7" s="3">
        <v>5.2218187999999994</v>
      </c>
      <c r="AR7" s="23"/>
      <c r="AS7" s="26"/>
      <c r="AT7" s="25"/>
      <c r="AU7" s="23"/>
      <c r="AV7" s="23"/>
      <c r="AW7" s="23"/>
    </row>
    <row r="8" spans="2:51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65.221708680000006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3">
        <v>83.267228119999999</v>
      </c>
      <c r="AQ8" s="3">
        <v>70.590632530000008</v>
      </c>
      <c r="AR8" s="23"/>
      <c r="AS8" s="26"/>
      <c r="AT8" s="25"/>
      <c r="AU8" s="23"/>
      <c r="AV8" s="23"/>
      <c r="AW8" s="23"/>
    </row>
    <row r="9" spans="2:51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4">
        <v>28.995775369999993</v>
      </c>
      <c r="AQ9" s="4">
        <v>19.079250320000003</v>
      </c>
      <c r="AR9" s="23"/>
      <c r="AS9" s="26"/>
      <c r="AT9" s="25"/>
      <c r="AU9" s="23"/>
      <c r="AV9" s="23"/>
      <c r="AW9" s="23"/>
    </row>
    <row r="10" spans="2:51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4">
        <v>1.5345599999999997E-2</v>
      </c>
      <c r="AQ10" s="4">
        <v>1.4069999999999998E-4</v>
      </c>
      <c r="AR10" s="23"/>
      <c r="AS10" s="26"/>
      <c r="AT10" s="25"/>
      <c r="AU10" s="23"/>
      <c r="AV10" s="23"/>
      <c r="AW10" s="23"/>
    </row>
    <row r="11" spans="2:51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4">
        <v>23.495451059999994</v>
      </c>
      <c r="AQ11" s="4">
        <v>17.518007990000005</v>
      </c>
      <c r="AR11" s="23"/>
      <c r="AS11" s="26"/>
      <c r="AT11" s="25"/>
      <c r="AU11" s="23"/>
      <c r="AV11" s="23"/>
      <c r="AW11" s="23"/>
    </row>
    <row r="12" spans="2:51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4">
        <v>5.48497871</v>
      </c>
      <c r="AQ12" s="4">
        <v>1.56110163</v>
      </c>
      <c r="AR12" s="23"/>
      <c r="AS12" s="26"/>
      <c r="AT12" s="25"/>
      <c r="AU12" s="23"/>
      <c r="AV12" s="23"/>
      <c r="AW12" s="23"/>
    </row>
    <row r="13" spans="2:51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4">
        <v>54.196452749999999</v>
      </c>
      <c r="AQ13" s="4">
        <v>51.481222330000001</v>
      </c>
      <c r="AR13" s="23"/>
      <c r="AS13" s="26"/>
      <c r="AT13" s="25"/>
      <c r="AU13" s="23"/>
      <c r="AV13" s="23"/>
      <c r="AW13" s="23"/>
    </row>
    <row r="14" spans="2:51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4">
        <v>13.266392409999998</v>
      </c>
      <c r="AQ14" s="4">
        <v>14.26045656</v>
      </c>
      <c r="AR14" s="23"/>
      <c r="AS14" s="26"/>
      <c r="AT14" s="25"/>
      <c r="AU14" s="23"/>
      <c r="AV14" s="23"/>
      <c r="AW14" s="23"/>
    </row>
    <row r="15" spans="2:51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4">
        <v>31.210620909999996</v>
      </c>
      <c r="AQ15" s="4">
        <v>28.069905550000005</v>
      </c>
      <c r="AR15" s="23"/>
      <c r="AS15" s="26"/>
      <c r="AT15" s="25"/>
      <c r="AU15" s="23"/>
      <c r="AV15" s="23"/>
      <c r="AW15" s="23"/>
    </row>
    <row r="16" spans="2:51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4">
        <v>9.7194394300000013</v>
      </c>
      <c r="AQ16" s="4">
        <v>9.1508602200000002</v>
      </c>
      <c r="AR16" s="23"/>
      <c r="AS16" s="26"/>
      <c r="AT16" s="25"/>
      <c r="AU16" s="23"/>
      <c r="AV16" s="23"/>
      <c r="AW16" s="23"/>
    </row>
    <row r="17" spans="1:51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0.82261141000000004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6">
        <v>7.4999999999999997E-2</v>
      </c>
      <c r="AQ17" s="6">
        <v>3.0159880000000003E-2</v>
      </c>
      <c r="AR17" s="23"/>
      <c r="AS17" s="26"/>
      <c r="AT17" s="25"/>
      <c r="AU17" s="23"/>
      <c r="AV17" s="23"/>
      <c r="AW17" s="23"/>
    </row>
    <row r="18" spans="1:51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3">
        <v>48.983147280649526</v>
      </c>
      <c r="AQ18" s="3">
        <v>97.767420013984079</v>
      </c>
      <c r="AR18" s="23"/>
      <c r="AS18" s="26"/>
      <c r="AT18" s="25"/>
      <c r="AU18" s="23"/>
      <c r="AV18" s="23"/>
      <c r="AW18" s="23"/>
    </row>
    <row r="19" spans="1:51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6">
        <v>39.603155330649521</v>
      </c>
      <c r="AQ19" s="6">
        <v>88.34217099398407</v>
      </c>
      <c r="AR19" s="23"/>
      <c r="AS19" s="26"/>
      <c r="AT19" s="25"/>
      <c r="AU19" s="23"/>
      <c r="AV19" s="23"/>
      <c r="AW19" s="23"/>
    </row>
    <row r="20" spans="1:51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6">
        <v>0.10320939000000001</v>
      </c>
      <c r="AQ20" s="6">
        <v>6.2222000000000006E-2</v>
      </c>
      <c r="AR20" s="23"/>
      <c r="AS20" s="26"/>
      <c r="AT20" s="25"/>
      <c r="AU20" s="23"/>
      <c r="AV20" s="23"/>
      <c r="AW20" s="23"/>
    </row>
    <row r="21" spans="1:51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6">
        <v>9.2767825600000009</v>
      </c>
      <c r="AQ21" s="6">
        <v>9.3630270199999988</v>
      </c>
      <c r="AR21" s="23"/>
      <c r="AS21" s="26"/>
      <c r="AT21" s="25"/>
      <c r="AU21" s="23"/>
      <c r="AV21" s="23"/>
      <c r="AW21" s="23"/>
    </row>
    <row r="22" spans="1:51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3">
        <v>2.5489939599999998</v>
      </c>
      <c r="AQ22" s="3">
        <v>1.2895264899999999</v>
      </c>
      <c r="AR22" s="23"/>
      <c r="AS22" s="26"/>
      <c r="AT22" s="25"/>
      <c r="AU22" s="23"/>
      <c r="AV22" s="23"/>
      <c r="AW22" s="23"/>
    </row>
    <row r="23" spans="1:51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4">
        <v>0.15741425000000001</v>
      </c>
      <c r="AQ23" s="4">
        <v>0.21588750000000001</v>
      </c>
      <c r="AR23" s="23"/>
      <c r="AS23" s="26"/>
      <c r="AT23" s="25"/>
      <c r="AU23" s="23"/>
      <c r="AV23" s="23"/>
      <c r="AW23" s="23"/>
    </row>
    <row r="24" spans="1:51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4">
        <v>0.22554676000000001</v>
      </c>
      <c r="AQ24" s="4">
        <v>5.2999999999999999E-2</v>
      </c>
      <c r="AR24" s="23"/>
      <c r="AS24" s="26"/>
      <c r="AT24" s="25"/>
      <c r="AU24" s="23"/>
      <c r="AV24" s="23"/>
      <c r="AW24" s="23"/>
    </row>
    <row r="25" spans="1:51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4">
        <v>2.16603295</v>
      </c>
      <c r="AQ25" s="4">
        <v>1.0206389899999999</v>
      </c>
      <c r="AR25" s="23"/>
      <c r="AS25" s="26"/>
      <c r="AT25" s="25"/>
      <c r="AU25" s="23"/>
      <c r="AV25" s="23"/>
      <c r="AW25" s="23"/>
    </row>
    <row r="26" spans="1:51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3">
        <v>6.9249582199999997</v>
      </c>
      <c r="AQ26" s="3">
        <v>2.3761492700000004</v>
      </c>
      <c r="AR26" s="23"/>
      <c r="AS26" s="26"/>
      <c r="AT26" s="25"/>
      <c r="AU26" s="23"/>
      <c r="AV26" s="23"/>
      <c r="AW26" s="23"/>
    </row>
    <row r="27" spans="1:51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4">
        <v>0.47276794999999999</v>
      </c>
      <c r="AQ27" s="4">
        <v>0.32955564999999998</v>
      </c>
      <c r="AR27" s="23"/>
      <c r="AS27" s="26"/>
      <c r="AT27" s="25"/>
      <c r="AU27" s="23"/>
      <c r="AV27" s="23"/>
      <c r="AW27" s="23"/>
      <c r="AX27" s="23"/>
    </row>
    <row r="28" spans="1:51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4">
        <v>6.45219027</v>
      </c>
      <c r="AQ28" s="4">
        <v>2.0465936200000003</v>
      </c>
      <c r="AR28" s="23"/>
      <c r="AS28" s="26"/>
      <c r="AT28" s="25"/>
      <c r="AU28" s="23"/>
      <c r="AV28" s="23"/>
      <c r="AW28" s="23"/>
    </row>
    <row r="29" spans="1:51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3">
        <v>2.52406599</v>
      </c>
      <c r="AQ29" s="3">
        <v>1.2725550499999998</v>
      </c>
      <c r="AR29" s="23"/>
      <c r="AS29" s="26"/>
      <c r="AT29" s="25"/>
      <c r="AU29" s="23"/>
      <c r="AV29" s="23"/>
      <c r="AW29" s="23"/>
    </row>
    <row r="30" spans="1:51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8.1323693000000006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3">
        <v>12.623320190000003</v>
      </c>
      <c r="AQ30" s="3">
        <v>12.540209229999999</v>
      </c>
      <c r="AR30" s="23"/>
      <c r="AS30" s="26"/>
      <c r="AT30" s="25"/>
      <c r="AU30" s="23"/>
      <c r="AV30" s="23"/>
      <c r="AW30" s="23"/>
      <c r="AX30" s="23"/>
      <c r="AY30" s="23"/>
    </row>
    <row r="31" spans="1:51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3">
        <v>24.300453230000006</v>
      </c>
      <c r="AQ31" s="3">
        <v>23.37616761</v>
      </c>
      <c r="AR31" s="23"/>
      <c r="AS31" s="26"/>
      <c r="AT31" s="25"/>
      <c r="AU31" s="23"/>
      <c r="AV31" s="23"/>
      <c r="AW31" s="23"/>
    </row>
    <row r="32" spans="1:51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4">
        <v>3.3338872600000005</v>
      </c>
      <c r="AQ32" s="4">
        <v>2.59386765</v>
      </c>
      <c r="AR32" s="23"/>
      <c r="AS32" s="26"/>
      <c r="AT32" s="25"/>
      <c r="AU32" s="23"/>
      <c r="AV32" s="23"/>
      <c r="AW32" s="23"/>
    </row>
    <row r="33" spans="1:49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4">
        <v>20.966565970000005</v>
      </c>
      <c r="AQ33" s="4">
        <v>20.78229996</v>
      </c>
      <c r="AR33" s="23"/>
      <c r="AS33" s="26"/>
      <c r="AT33" s="25"/>
      <c r="AU33" s="23"/>
      <c r="AV33" s="23"/>
      <c r="AW33" s="23"/>
    </row>
    <row r="34" spans="1:49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4">
        <v>20.236952330000005</v>
      </c>
      <c r="AQ34" s="4">
        <v>20.241975369999999</v>
      </c>
      <c r="AR34" s="23"/>
      <c r="AS34" s="26"/>
      <c r="AT34" s="25"/>
      <c r="AU34" s="23"/>
      <c r="AV34" s="23"/>
      <c r="AW34" s="23"/>
    </row>
    <row r="35" spans="1:49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4">
        <v>0.72961364000000006</v>
      </c>
      <c r="AQ35" s="4">
        <v>0.54032458999999999</v>
      </c>
      <c r="AR35" s="23"/>
      <c r="AS35" s="26"/>
      <c r="AT35" s="25"/>
      <c r="AU35" s="23"/>
      <c r="AV35" s="23"/>
      <c r="AW35" s="23"/>
    </row>
    <row r="36" spans="1:49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49.869231330000005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3">
        <v>60.058111940000003</v>
      </c>
      <c r="AQ36" s="3">
        <v>69.681026419999995</v>
      </c>
      <c r="AR36" s="23"/>
      <c r="AS36" s="26"/>
      <c r="AT36" s="25"/>
      <c r="AU36" s="23"/>
      <c r="AV36" s="23"/>
      <c r="AW36" s="23"/>
    </row>
    <row r="37" spans="1:49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6.9704620199999994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4">
        <v>6.7899013500000009</v>
      </c>
      <c r="AQ37" s="4">
        <v>10.114396719999998</v>
      </c>
      <c r="AR37" s="23"/>
      <c r="AS37" s="26"/>
      <c r="AT37" s="25"/>
      <c r="AU37" s="23"/>
      <c r="AV37" s="23"/>
      <c r="AW37" s="23"/>
    </row>
    <row r="38" spans="1:49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23.920543310000006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4">
        <v>12.861987730000001</v>
      </c>
      <c r="AQ38" s="4">
        <v>15.107884220000003</v>
      </c>
      <c r="AR38" s="23"/>
      <c r="AS38" s="26"/>
      <c r="AT38" s="25"/>
      <c r="AU38" s="23"/>
      <c r="AV38" s="23"/>
      <c r="AW38" s="23"/>
    </row>
    <row r="39" spans="1:49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18.978225999999999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4">
        <v>40.40622286</v>
      </c>
      <c r="AQ39" s="4">
        <v>44.458745479999997</v>
      </c>
      <c r="AR39" s="23"/>
      <c r="AS39" s="26"/>
      <c r="AT39" s="25"/>
      <c r="AU39" s="23"/>
      <c r="AV39" s="23"/>
      <c r="AW39" s="23"/>
    </row>
    <row r="40" spans="1:49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1.0770785599999999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3">
        <v>2.3635056200000002</v>
      </c>
      <c r="AQ40" s="3">
        <v>1.3596281999999997</v>
      </c>
      <c r="AR40" s="23"/>
      <c r="AS40" s="26"/>
      <c r="AT40" s="25"/>
      <c r="AU40" s="23"/>
      <c r="AV40" s="23"/>
      <c r="AW40" s="23"/>
    </row>
    <row r="41" spans="1:49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8">
        <v>2.3126027300000001</v>
      </c>
      <c r="AQ41" s="8">
        <v>1.2931663699999998</v>
      </c>
      <c r="AR41" s="23"/>
      <c r="AS41" s="26"/>
      <c r="AT41" s="25"/>
      <c r="AU41" s="23"/>
      <c r="AV41" s="23"/>
      <c r="AW41" s="23"/>
    </row>
    <row r="42" spans="1:49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4">
        <v>5.0902890000000006E-2</v>
      </c>
      <c r="AQ42" s="4">
        <v>6.646183E-2</v>
      </c>
      <c r="AR42" s="23"/>
      <c r="AS42" s="26"/>
      <c r="AT42" s="25"/>
      <c r="AU42" s="23"/>
      <c r="AV42" s="23"/>
      <c r="AW42" s="23"/>
    </row>
    <row r="43" spans="1:49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0.10867273999999999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3">
        <v>0.52527178999999991</v>
      </c>
      <c r="AQ43" s="3">
        <v>0.20463966</v>
      </c>
      <c r="AR43" s="23"/>
      <c r="AS43" s="26"/>
      <c r="AT43" s="25"/>
      <c r="AU43" s="23"/>
      <c r="AV43" s="23"/>
      <c r="AW43" s="23"/>
    </row>
    <row r="45" spans="1:49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9" spans="33:43" x14ac:dyDescent="0.25"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BA47"/>
  <sheetViews>
    <sheetView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Q5" sqref="AQ5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3" width="9.28515625" style="9" customWidth="1"/>
    <col min="44" max="47" width="8.85546875" style="7"/>
    <col min="48" max="48" width="9.140625" style="7" bestFit="1" customWidth="1"/>
    <col min="49" max="16384" width="8.85546875" style="7"/>
  </cols>
  <sheetData>
    <row r="1" spans="2:53" ht="6" customHeight="1" x14ac:dyDescent="0.25"/>
    <row r="2" spans="2:53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 t="s">
        <v>36</v>
      </c>
    </row>
    <row r="3" spans="2:53" ht="6" customHeight="1" x14ac:dyDescent="0.25"/>
    <row r="4" spans="2:53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Y4" s="23"/>
      <c r="AZ4" s="23"/>
    </row>
    <row r="5" spans="2:53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397.74621517709426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14">
        <f>'Services - Inflows'!AP5-'Services - Outflows '!AP5</f>
        <v>245.18986430735052</v>
      </c>
      <c r="AQ5" s="14">
        <f>'Services - Inflows'!AQ5-'Services - Outflows '!AQ5</f>
        <v>270.40705522921598</v>
      </c>
      <c r="AR5" s="25"/>
      <c r="AS5" s="26"/>
      <c r="AT5" s="26"/>
      <c r="AU5" s="23"/>
      <c r="AV5" s="26"/>
      <c r="AW5" s="25"/>
      <c r="AX5" s="23"/>
      <c r="AY5" s="23"/>
      <c r="AZ5" s="23"/>
      <c r="BA5" s="23"/>
    </row>
    <row r="6" spans="2:53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-15.508983659999993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3">
        <f>'Services - Inflows'!AP6-'Services - Outflows '!AP6</f>
        <v>-3.4910885400000016</v>
      </c>
      <c r="AQ6" s="3">
        <f>'Services - Inflows'!AQ6-'Services - Outflows '!AQ6</f>
        <v>-3.0083236899999992</v>
      </c>
      <c r="AR6" s="23"/>
      <c r="AS6" s="26"/>
      <c r="AT6" s="25"/>
      <c r="AU6" s="23"/>
      <c r="AV6" s="23"/>
      <c r="AW6" s="25"/>
      <c r="AX6" s="23"/>
      <c r="AY6" s="23"/>
      <c r="AZ6" s="23"/>
    </row>
    <row r="7" spans="2:53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1.3874151499999998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3">
        <f>'Services - Inflows'!AP7-'Services - Outflows '!AP7</f>
        <v>-0.35577272999999954</v>
      </c>
      <c r="AQ7" s="3">
        <f>'Services - Inflows'!AQ7-'Services - Outflows '!AQ7</f>
        <v>-4.0900662399999996</v>
      </c>
      <c r="AR7" s="23"/>
      <c r="AS7" s="26"/>
      <c r="AT7" s="25"/>
      <c r="AU7" s="23"/>
      <c r="AV7" s="23"/>
      <c r="AW7" s="25"/>
      <c r="AX7" s="23"/>
      <c r="AY7" s="23"/>
      <c r="AZ7" s="23"/>
    </row>
    <row r="8" spans="2:53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77.277608909999969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3">
        <f>'Services - Inflows'!AP8-'Services - Outflows '!AP8</f>
        <v>75.380250780000011</v>
      </c>
      <c r="AQ8" s="3">
        <f>'Services - Inflows'!AQ8-'Services - Outflows '!AQ8</f>
        <v>55.188619200000005</v>
      </c>
      <c r="AR8" s="23"/>
      <c r="AS8" s="26"/>
      <c r="AT8" s="25"/>
      <c r="AU8" s="23"/>
      <c r="AV8" s="23"/>
      <c r="AW8" s="25"/>
      <c r="AX8" s="23"/>
      <c r="AY8" s="23"/>
      <c r="AZ8" s="23"/>
    </row>
    <row r="9" spans="2:53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4">
        <f>'Services - Inflows'!AP9-'Services - Outflows '!AP9</f>
        <v>87.522687100000013</v>
      </c>
      <c r="AQ9" s="4">
        <f>'Services - Inflows'!AQ9-'Services - Outflows '!AQ9</f>
        <v>68.834970800000008</v>
      </c>
      <c r="AR9" s="23"/>
      <c r="AS9" s="26"/>
      <c r="AT9" s="25"/>
      <c r="AU9" s="23"/>
      <c r="AV9" s="23"/>
      <c r="AW9" s="25"/>
      <c r="AX9" s="23"/>
      <c r="AY9" s="23"/>
      <c r="AZ9" s="23"/>
    </row>
    <row r="10" spans="2:53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4">
        <f>'Services - Inflows'!AP10-'Services - Outflows '!AP10</f>
        <v>5.0749610000000001E-2</v>
      </c>
      <c r="AQ10" s="4">
        <f>'Services - Inflows'!AQ10-'Services - Outflows '!AQ10</f>
        <v>-1.1109999999999998E-4</v>
      </c>
      <c r="AR10" s="23"/>
      <c r="AS10" s="26"/>
      <c r="AT10" s="25"/>
      <c r="AU10" s="23"/>
      <c r="AV10" s="23"/>
      <c r="AW10" s="25"/>
      <c r="AX10" s="23"/>
      <c r="AY10" s="23"/>
      <c r="AZ10" s="23"/>
    </row>
    <row r="11" spans="2:53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4">
        <f>'Services - Inflows'!AP11-'Services - Outflows '!AP11</f>
        <v>55.393323390000006</v>
      </c>
      <c r="AQ11" s="4">
        <f>'Services - Inflows'!AQ11-'Services - Outflows '!AQ11</f>
        <v>39.562616920000011</v>
      </c>
      <c r="AR11" s="23"/>
      <c r="AS11" s="26"/>
      <c r="AT11" s="25"/>
      <c r="AU11" s="23"/>
      <c r="AV11" s="23"/>
      <c r="AW11" s="25"/>
      <c r="AX11" s="23"/>
      <c r="AY11" s="23"/>
      <c r="AZ11" s="23"/>
    </row>
    <row r="12" spans="2:53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4">
        <f>'Services - Inflows'!AP12-'Services - Outflows '!AP12</f>
        <v>32.078614099999996</v>
      </c>
      <c r="AQ12" s="4">
        <f>'Services - Inflows'!AQ12-'Services - Outflows '!AQ12</f>
        <v>29.272464979999999</v>
      </c>
      <c r="AR12" s="23"/>
      <c r="AS12" s="26"/>
      <c r="AT12" s="25"/>
      <c r="AU12" s="23"/>
      <c r="AV12" s="23"/>
      <c r="AW12" s="25"/>
      <c r="AX12" s="23"/>
      <c r="AY12" s="23"/>
      <c r="AZ12" s="23"/>
    </row>
    <row r="13" spans="2:53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4">
        <f>'Services - Inflows'!AP13-'Services - Outflows '!AP13</f>
        <v>-12.139384229999997</v>
      </c>
      <c r="AQ13" s="4">
        <f>'Services - Inflows'!AQ13-'Services - Outflows '!AQ13</f>
        <v>-13.709543840000002</v>
      </c>
      <c r="AR13" s="23"/>
      <c r="AS13" s="26"/>
      <c r="AT13" s="25"/>
      <c r="AU13" s="23"/>
      <c r="AV13" s="23"/>
      <c r="AW13" s="25"/>
      <c r="AX13" s="23"/>
      <c r="AY13" s="23"/>
      <c r="AZ13" s="23"/>
    </row>
    <row r="14" spans="2:53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4">
        <f>'Services - Inflows'!AP14-'Services - Outflows '!AP14</f>
        <v>15.013418890000008</v>
      </c>
      <c r="AQ14" s="4">
        <f>'Services - Inflows'!AQ14-'Services - Outflows '!AQ14</f>
        <v>12.620577289999998</v>
      </c>
      <c r="AR14" s="23"/>
      <c r="AS14" s="26"/>
      <c r="AT14" s="25"/>
      <c r="AU14" s="23"/>
      <c r="AV14" s="23"/>
      <c r="AW14" s="25"/>
      <c r="AX14" s="23"/>
      <c r="AY14" s="23"/>
      <c r="AZ14" s="23"/>
    </row>
    <row r="15" spans="2:53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4">
        <f>'Services - Inflows'!AP15-'Services - Outflows '!AP15</f>
        <v>-28.679085769999997</v>
      </c>
      <c r="AQ15" s="4">
        <f>'Services - Inflows'!AQ15-'Services - Outflows '!AQ15</f>
        <v>-25.916019770000005</v>
      </c>
      <c r="AR15" s="23"/>
      <c r="AS15" s="26"/>
      <c r="AT15" s="25"/>
      <c r="AU15" s="23"/>
      <c r="AV15" s="23"/>
      <c r="AW15" s="25"/>
      <c r="AX15" s="23"/>
      <c r="AY15" s="23"/>
      <c r="AZ15" s="23"/>
    </row>
    <row r="16" spans="2:53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4">
        <f>'Services - Inflows'!AP16-'Services - Outflows '!AP16</f>
        <v>1.5262826499999989</v>
      </c>
      <c r="AQ16" s="4">
        <f>'Services - Inflows'!AQ16-'Services - Outflows '!AQ16</f>
        <v>-0.41410136000000186</v>
      </c>
      <c r="AR16" s="23"/>
      <c r="AS16" s="26"/>
      <c r="AT16" s="25"/>
      <c r="AU16" s="23"/>
      <c r="AV16" s="23"/>
      <c r="AW16" s="25"/>
      <c r="AX16" s="23"/>
      <c r="AY16" s="23"/>
      <c r="AZ16" s="23"/>
    </row>
    <row r="17" spans="1:52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-0.73163264000000006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6">
        <f>'Services - Inflows'!AP17-'Services - Outflows '!AP17</f>
        <v>-3.0520899999999934E-3</v>
      </c>
      <c r="AQ17" s="6">
        <f>'Services - Inflows'!AQ17-'Services - Outflows '!AQ17</f>
        <v>6.3192239999999997E-2</v>
      </c>
      <c r="AR17" s="23"/>
      <c r="AS17" s="26"/>
      <c r="AT17" s="25"/>
      <c r="AU17" s="23"/>
      <c r="AV17" s="23"/>
      <c r="AW17" s="25"/>
      <c r="AX17" s="23"/>
      <c r="AY17" s="23"/>
      <c r="AZ17" s="23"/>
    </row>
    <row r="18" spans="1:52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3">
        <f>'Services - Inflows'!AP18-'Services - Outflows '!AP18</f>
        <v>137.15236048735048</v>
      </c>
      <c r="AQ18" s="3">
        <f>'Services - Inflows'!AQ18-'Services - Outflows '!AQ18</f>
        <v>153.80916515921587</v>
      </c>
      <c r="AR18" s="23"/>
      <c r="AS18" s="26"/>
      <c r="AT18" s="25"/>
      <c r="AU18" s="23"/>
      <c r="AV18" s="23"/>
      <c r="AW18" s="25"/>
      <c r="AX18" s="23"/>
      <c r="AY18" s="23"/>
      <c r="AZ18" s="23"/>
    </row>
    <row r="19" spans="1:52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3"/>
      <c r="AS19" s="26"/>
      <c r="AT19" s="25"/>
      <c r="AU19" s="23"/>
      <c r="AV19" s="23"/>
      <c r="AW19" s="25"/>
      <c r="AX19" s="23"/>
      <c r="AY19" s="23"/>
      <c r="AZ19" s="23"/>
    </row>
    <row r="20" spans="1:52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3"/>
      <c r="AS20" s="26"/>
      <c r="AT20" s="25"/>
      <c r="AU20" s="23"/>
      <c r="AV20" s="23"/>
      <c r="AW20" s="25"/>
      <c r="AX20" s="23"/>
      <c r="AY20" s="23"/>
      <c r="AZ20" s="23"/>
    </row>
    <row r="21" spans="1:52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3"/>
      <c r="AS21" s="26"/>
      <c r="AT21" s="25"/>
      <c r="AU21" s="23"/>
      <c r="AV21" s="23"/>
      <c r="AW21" s="25"/>
      <c r="AX21" s="23"/>
      <c r="AY21" s="23"/>
      <c r="AZ21" s="23"/>
    </row>
    <row r="22" spans="1:52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3">
        <f>'Services - Inflows'!AP22-'Services - Outflows '!AP22</f>
        <v>4.8162416300000013</v>
      </c>
      <c r="AQ22" s="3">
        <f>'Services - Inflows'!AQ22-'Services - Outflows '!AQ22</f>
        <v>9.8908904599999996</v>
      </c>
      <c r="AR22" s="23"/>
      <c r="AS22" s="26"/>
      <c r="AT22" s="25"/>
      <c r="AU22" s="23"/>
      <c r="AV22" s="23"/>
      <c r="AW22" s="25"/>
      <c r="AX22" s="23"/>
      <c r="AY22" s="23"/>
      <c r="AZ22" s="23"/>
    </row>
    <row r="23" spans="1:52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4">
        <f>'Services - Inflows'!AP23-'Services - Outflows '!AP23</f>
        <v>-2.2762279999999996E-2</v>
      </c>
      <c r="AQ23" s="4">
        <f>'Services - Inflows'!AQ23-'Services - Outflows '!AQ23</f>
        <v>1.8522190799999998</v>
      </c>
      <c r="AR23" s="23"/>
      <c r="AS23" s="26"/>
      <c r="AT23" s="25"/>
      <c r="AU23" s="23"/>
      <c r="AV23" s="23"/>
      <c r="AW23" s="25"/>
      <c r="AX23" s="23"/>
      <c r="AY23" s="23"/>
      <c r="AZ23" s="23"/>
    </row>
    <row r="24" spans="1:52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4">
        <f>'Services - Inflows'!AP24-'Services - Outflows '!AP24</f>
        <v>2.0300972100000001</v>
      </c>
      <c r="AQ24" s="4">
        <f>'Services - Inflows'!AQ24-'Services - Outflows '!AQ24</f>
        <v>2.7484340299999994</v>
      </c>
      <c r="AR24" s="23"/>
      <c r="AS24" s="26"/>
      <c r="AT24" s="25"/>
      <c r="AU24" s="23"/>
      <c r="AV24" s="23"/>
      <c r="AW24" s="25"/>
      <c r="AX24" s="23"/>
      <c r="AY24" s="23"/>
      <c r="AZ24" s="23"/>
    </row>
    <row r="25" spans="1:52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4">
        <f>'Services - Inflows'!AP25-'Services - Outflows '!AP25</f>
        <v>2.8089067000000014</v>
      </c>
      <c r="AQ25" s="4">
        <f>'Services - Inflows'!AQ25-'Services - Outflows '!AQ25</f>
        <v>5.2902373499999999</v>
      </c>
      <c r="AR25" s="23"/>
      <c r="AS25" s="26"/>
      <c r="AT25" s="25"/>
      <c r="AU25" s="23"/>
      <c r="AV25" s="23"/>
      <c r="AW25" s="25"/>
      <c r="AX25" s="23"/>
      <c r="AY25" s="23"/>
      <c r="AZ25" s="23"/>
    </row>
    <row r="26" spans="1:52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3">
        <f>'Services - Inflows'!AP26-'Services - Outflows '!AP26</f>
        <v>-5.4840001599999999</v>
      </c>
      <c r="AQ26" s="3">
        <f>'Services - Inflows'!AQ26-'Services - Outflows '!AQ26</f>
        <v>-0.69369183000000079</v>
      </c>
      <c r="AR26" s="23"/>
      <c r="AS26" s="26"/>
      <c r="AT26" s="25"/>
      <c r="AU26" s="23"/>
      <c r="AV26" s="23"/>
      <c r="AW26" s="25"/>
      <c r="AX26" s="23"/>
      <c r="AY26" s="23"/>
      <c r="AZ26" s="23"/>
    </row>
    <row r="27" spans="1:52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4">
        <f>'Services - Inflows'!AP27-'Services - Outflows '!AP27</f>
        <v>0.78236463999999994</v>
      </c>
      <c r="AQ27" s="4">
        <f>'Services - Inflows'!AQ27-'Services - Outflows '!AQ27</f>
        <v>1.2229912699999996</v>
      </c>
      <c r="AR27" s="23"/>
      <c r="AS27" s="26"/>
      <c r="AT27" s="25"/>
      <c r="AU27" s="23"/>
      <c r="AV27" s="23"/>
      <c r="AW27" s="25"/>
      <c r="AX27" s="23"/>
      <c r="AY27" s="23"/>
      <c r="AZ27" s="23"/>
    </row>
    <row r="28" spans="1:52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4">
        <f>'Services - Inflows'!AP28-'Services - Outflows '!AP28</f>
        <v>-6.2663647999999998</v>
      </c>
      <c r="AQ28" s="4">
        <f>'Services - Inflows'!AQ28-'Services - Outflows '!AQ28</f>
        <v>-1.9166831000000004</v>
      </c>
      <c r="AR28" s="23"/>
      <c r="AS28" s="26"/>
      <c r="AT28" s="25"/>
      <c r="AU28" s="23"/>
      <c r="AV28" s="23"/>
      <c r="AW28" s="25"/>
      <c r="AX28" s="23"/>
      <c r="AY28" s="23"/>
      <c r="AZ28" s="23"/>
    </row>
    <row r="29" spans="1:52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3">
        <f>'Services - Inflows'!AP29-'Services - Outflows '!AP29</f>
        <v>0.44935268999999822</v>
      </c>
      <c r="AQ29" s="3">
        <f>'Services - Inflows'!AQ29-'Services - Outflows '!AQ29</f>
        <v>2.1706603699999998</v>
      </c>
      <c r="AR29" s="23"/>
      <c r="AS29" s="26"/>
      <c r="AT29" s="25"/>
      <c r="AU29" s="23"/>
      <c r="AV29" s="23"/>
      <c r="AW29" s="25"/>
      <c r="AX29" s="23"/>
      <c r="AY29" s="23"/>
      <c r="AZ29" s="23"/>
    </row>
    <row r="30" spans="1:52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-6.3586500699999995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3">
        <f>'Services - Inflows'!AP30-'Services - Outflows '!AP30</f>
        <v>-12.048010240000004</v>
      </c>
      <c r="AQ30" s="3">
        <f>'Services - Inflows'!AQ30-'Services - Outflows '!AQ30</f>
        <v>-11.677349569999999</v>
      </c>
      <c r="AR30" s="23"/>
      <c r="AS30" s="26"/>
      <c r="AT30" s="25"/>
      <c r="AU30" s="23"/>
      <c r="AV30" s="23"/>
      <c r="AW30" s="25"/>
      <c r="AX30" s="23"/>
      <c r="AY30" s="23"/>
      <c r="AZ30" s="23"/>
    </row>
    <row r="31" spans="1:52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3">
        <f>'Services - Inflows'!AP31-'Services - Outflows '!AP31</f>
        <v>35.947746689999988</v>
      </c>
      <c r="AQ31" s="3">
        <f>'Services - Inflows'!AQ31-'Services - Outflows '!AQ31</f>
        <v>43.48750656</v>
      </c>
      <c r="AR31" s="23"/>
      <c r="AS31" s="26"/>
      <c r="AT31" s="25"/>
      <c r="AU31" s="23"/>
      <c r="AV31" s="23"/>
      <c r="AW31" s="25"/>
      <c r="AX31" s="23"/>
      <c r="AY31" s="23"/>
      <c r="AZ31" s="23"/>
    </row>
    <row r="32" spans="1:52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4">
        <f>'Services - Inflows'!AP32-'Services - Outflows '!AP32</f>
        <v>6.3210468499999983</v>
      </c>
      <c r="AQ32" s="4">
        <f>'Services - Inflows'!AQ32-'Services - Outflows '!AQ32</f>
        <v>6.1443897100000004</v>
      </c>
      <c r="AR32" s="23"/>
      <c r="AS32" s="26"/>
      <c r="AT32" s="25"/>
      <c r="AU32" s="23"/>
      <c r="AV32" s="23"/>
      <c r="AW32" s="25"/>
      <c r="AX32" s="23"/>
      <c r="AY32" s="23"/>
      <c r="AZ32" s="23"/>
    </row>
    <row r="33" spans="1:52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4">
        <f>'Services - Inflows'!AP33-'Services - Outflows '!AP33</f>
        <v>29.626699839999993</v>
      </c>
      <c r="AQ33" s="4">
        <f>'Services - Inflows'!AQ33-'Services - Outflows '!AQ33</f>
        <v>37.343116849999987</v>
      </c>
      <c r="AR33" s="23"/>
      <c r="AS33" s="26"/>
      <c r="AT33" s="25"/>
      <c r="AU33" s="23"/>
      <c r="AV33" s="23"/>
      <c r="AW33" s="25"/>
      <c r="AX33" s="23"/>
      <c r="AY33" s="23"/>
      <c r="AZ33" s="23"/>
    </row>
    <row r="34" spans="1:52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4">
        <f>'Services - Inflows'!AP34-'Services - Outflows '!AP34</f>
        <v>29.907398609999991</v>
      </c>
      <c r="AQ34" s="4">
        <f>'Services - Inflows'!AQ34-'Services - Outflows '!AQ34</f>
        <v>37.871151649999995</v>
      </c>
      <c r="AR34" s="23"/>
      <c r="AS34" s="26"/>
      <c r="AT34" s="25"/>
      <c r="AU34" s="23"/>
      <c r="AV34" s="23"/>
      <c r="AW34" s="25"/>
      <c r="AX34" s="23"/>
      <c r="AY34" s="23"/>
      <c r="AZ34" s="23"/>
    </row>
    <row r="35" spans="1:52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4">
        <f>'Services - Inflows'!AP35-'Services - Outflows '!AP35</f>
        <v>-0.2806987700000001</v>
      </c>
      <c r="AQ35" s="4">
        <f>'Services - Inflows'!AQ35-'Services - Outflows '!AQ35</f>
        <v>-0.52803480000000003</v>
      </c>
      <c r="AR35" s="23"/>
      <c r="AS35" s="26"/>
      <c r="AT35" s="25"/>
      <c r="AU35" s="23"/>
      <c r="AV35" s="23"/>
      <c r="AW35" s="25"/>
      <c r="AX35" s="23"/>
      <c r="AY35" s="23"/>
      <c r="AZ35" s="23"/>
    </row>
    <row r="36" spans="1:52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-13.853346230000014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3">
        <f>'Services - Inflows'!AP36-'Services - Outflows '!AP36</f>
        <v>13.735341649999981</v>
      </c>
      <c r="AQ36" s="3">
        <f>'Services - Inflows'!AQ36-'Services - Outflows '!AQ36</f>
        <v>24.871173610000028</v>
      </c>
      <c r="AR36" s="23"/>
      <c r="AS36" s="26"/>
      <c r="AT36" s="25"/>
      <c r="AU36" s="23"/>
      <c r="AV36" s="23"/>
      <c r="AW36" s="25"/>
      <c r="AX36" s="23"/>
      <c r="AY36" s="23"/>
      <c r="AZ36" s="23"/>
    </row>
    <row r="37" spans="1:52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-3.3073721699999989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4">
        <f>'Services - Inflows'!AP37-'Services - Outflows '!AP37</f>
        <v>-1.9027682200000013</v>
      </c>
      <c r="AQ37" s="4">
        <f>'Services - Inflows'!AQ37-'Services - Outflows '!AQ37</f>
        <v>-5.6022647999999986</v>
      </c>
      <c r="AR37" s="23"/>
      <c r="AS37" s="26"/>
      <c r="AT37" s="25"/>
      <c r="AU37" s="23"/>
      <c r="AV37" s="23"/>
      <c r="AW37" s="25"/>
      <c r="AX37" s="23"/>
      <c r="AY37" s="23"/>
      <c r="AZ37" s="23"/>
    </row>
    <row r="38" spans="1:52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-10.271194900000012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4">
        <f>'Services - Inflows'!AP38-'Services - Outflows '!AP38</f>
        <v>14.042263189999984</v>
      </c>
      <c r="AQ38" s="4">
        <f>'Services - Inflows'!AQ38-'Services - Outflows '!AQ38</f>
        <v>23.711565820000011</v>
      </c>
      <c r="AR38" s="23"/>
      <c r="AS38" s="26"/>
      <c r="AT38" s="25"/>
      <c r="AU38" s="23"/>
      <c r="AV38" s="23"/>
      <c r="AW38" s="25"/>
      <c r="AX38" s="23"/>
      <c r="AY38" s="23"/>
      <c r="AZ38" s="23"/>
    </row>
    <row r="39" spans="1:52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-0.27477916000000135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4">
        <f>'Services - Inflows'!AP39-'Services - Outflows '!AP39</f>
        <v>1.5958466800000011</v>
      </c>
      <c r="AQ39" s="4">
        <f>'Services - Inflows'!AQ39-'Services - Outflows '!AQ39</f>
        <v>6.761872590000003</v>
      </c>
      <c r="AR39" s="23"/>
      <c r="AS39" s="26"/>
      <c r="AT39" s="25"/>
      <c r="AU39" s="23"/>
      <c r="AV39" s="23"/>
      <c r="AW39" s="25"/>
      <c r="AX39" s="23"/>
      <c r="AY39" s="23"/>
      <c r="AZ39" s="23"/>
    </row>
    <row r="40" spans="1:52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0.87180944000000005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3">
        <f>'Services - Inflows'!AP40-'Services - Outflows '!AP40</f>
        <v>-1.2547629500000002</v>
      </c>
      <c r="AQ40" s="3">
        <f>'Services - Inflows'!AQ40-'Services - Outflows '!AQ40</f>
        <v>-0.19599545999999957</v>
      </c>
      <c r="AR40" s="23"/>
      <c r="AS40" s="26"/>
      <c r="AT40" s="25"/>
      <c r="AU40" s="23"/>
      <c r="AV40" s="23"/>
      <c r="AW40" s="25"/>
      <c r="AX40" s="23"/>
      <c r="AY40" s="23"/>
      <c r="AZ40" s="23"/>
    </row>
    <row r="41" spans="1:52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8">
        <f>'Services - Inflows'!AP41-'Services - Outflows '!AP41</f>
        <v>-1.7834615999999999</v>
      </c>
      <c r="AQ41" s="8">
        <f>'Services - Inflows'!AQ41-'Services - Outflows '!AQ41</f>
        <v>-0.4697589999999997</v>
      </c>
      <c r="AR41" s="23"/>
      <c r="AS41" s="26"/>
      <c r="AT41" s="25"/>
      <c r="AU41" s="23"/>
      <c r="AV41" s="23"/>
      <c r="AW41" s="25"/>
      <c r="AX41" s="23"/>
      <c r="AY41" s="23"/>
      <c r="AZ41" s="23"/>
    </row>
    <row r="42" spans="1:52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4">
        <f>'Services - Inflows'!AP42-'Services - Outflows '!AP42</f>
        <v>0.52869864999999994</v>
      </c>
      <c r="AQ42" s="4">
        <f>'Services - Inflows'!AQ42-'Services - Outflows '!AQ42</f>
        <v>0.27376354000000003</v>
      </c>
      <c r="AR42" s="23"/>
      <c r="AS42" s="26"/>
      <c r="AT42" s="25"/>
      <c r="AU42" s="23"/>
      <c r="AV42" s="23"/>
      <c r="AW42" s="25"/>
      <c r="AX42" s="23"/>
      <c r="AY42" s="23"/>
      <c r="AZ42" s="23"/>
    </row>
    <row r="43" spans="1:52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4.2491060000000025E-2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3">
        <f>'Services - Inflows'!AP43-'Services - Outflows '!AP43</f>
        <v>0.3422050000000002</v>
      </c>
      <c r="AQ43" s="3">
        <f>'Services - Inflows'!AQ43-'Services - Outflows '!AQ43</f>
        <v>0.65446665999999998</v>
      </c>
      <c r="AR43" s="23"/>
      <c r="AS43" s="26"/>
      <c r="AT43" s="25"/>
      <c r="AU43" s="23"/>
      <c r="AV43" s="23"/>
      <c r="AW43" s="25"/>
      <c r="AX43" s="23"/>
      <c r="AY43" s="23"/>
      <c r="AZ43" s="23"/>
    </row>
    <row r="45" spans="1:52" x14ac:dyDescent="0.25">
      <c r="B45" s="9" t="s">
        <v>40</v>
      </c>
    </row>
    <row r="47" spans="1:52" x14ac:dyDescent="0.25"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2025-12-29T04:33:00Z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