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7. Jul 2025 (26.08.2025)\"/>
    </mc:Choice>
  </mc:AlternateContent>
  <xr:revisionPtr revIDLastSave="0" documentId="13_ncr:1_{F66D17E4-E8AF-4F5E-8F7C-F61A3071E935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6" i="5" l="1"/>
  <c r="AM43" i="5"/>
  <c r="AM42" i="5"/>
  <c r="AM41" i="5"/>
  <c r="AM40" i="5"/>
  <c r="AM39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5" i="5"/>
  <c r="AM24" i="5"/>
  <c r="AM23" i="5"/>
  <c r="AM22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1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4"/>
  <c r="AL5" i="1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4"/>
  <c r="AK5" i="1"/>
  <c r="AI5" i="1"/>
  <c r="AJ5" i="1"/>
  <c r="AI5" i="4"/>
  <c r="AJ5" i="4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I27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6" i="5"/>
  <c r="AI25" i="5"/>
  <c r="AI24" i="5"/>
  <c r="AI23" i="5"/>
  <c r="AI22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5" i="5"/>
  <c r="AH24" i="5"/>
  <c r="AH23" i="5"/>
  <c r="AH22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M5" i="4" l="1"/>
  <c r="AM5" i="5" s="1"/>
  <c r="AL5" i="5"/>
  <c r="AK5" i="5"/>
  <c r="AJ5" i="5"/>
  <c r="AI5" i="5"/>
  <c r="AH26" i="5"/>
  <c r="AH5" i="4"/>
  <c r="AH5" i="1"/>
  <c r="AG5" i="4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G5" i="5" l="1"/>
  <c r="AH5" i="5"/>
  <c r="AF5" i="5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Z5" i="5" s="1"/>
  <c r="Y5" i="1"/>
  <c r="Y5" i="5" s="1"/>
  <c r="X5" i="1"/>
  <c r="X5" i="5" s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<sst xmlns="http://schemas.openxmlformats.org/spreadsheetml/2006/main" count="129" uniqueCount="42">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</sst>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3" fontId="8" fillId="2" borderId="0" xfId="0" applyNumberFormat="1" applyFont="1" applyFill="1" applyAlignment="1">
      <alignment horizontal="right"/>
    </xf>
    <xf numFmtId="164" fontId="11" fillId="4" borderId="0" xfId="0" applyNumberFormat="1" applyFont="1" applyFill="1"/>
    <xf numFmtId="4" fontId="11" fillId="4" borderId="0" xfId="0" applyNumberFormat="1" applyFont="1" applyFill="1"/>
    <xf numFmtId="0" fontId="8" fillId="4" borderId="0" xfId="0" applyFont="1" applyFill="1" applyAlignment="1">
      <alignment horizontal="right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Q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M4" sqref="AM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9" width="9.28515625" style="9" customWidth="1"/>
    <col min="40" max="16384" width="8.85546875" style="7"/>
  </cols>
  <sheetData>
    <row r="1" spans="2:43" ht="6" customHeight="1" x14ac:dyDescent="0.25"/>
    <row r="2" spans="2:43" ht="21" x14ac:dyDescent="0.25">
      <c r="B2" s="22" t="s">
        <v>37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27"/>
      <c r="AH2" s="27"/>
      <c r="AI2" s="27"/>
      <c r="AJ2" s="27"/>
      <c r="AK2" s="27"/>
      <c r="AL2" s="27"/>
      <c r="AM2" s="27" t="s">
        <v>36</v>
      </c>
    </row>
    <row r="3" spans="2:43" ht="6" customHeight="1" x14ac:dyDescent="0.25"/>
    <row r="4" spans="2:43" ht="14.45" customHeight="1" thickBot="1" x14ac:dyDescent="0.3">
      <c r="B4" s="28" t="s">
        <v>32</v>
      </c>
      <c r="C4" s="29"/>
      <c r="D4" s="29"/>
      <c r="E4" s="29"/>
      <c r="F4" s="29"/>
      <c r="G4" s="29"/>
      <c r="H4" s="30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  <c r="AM4" s="10">
        <v>45839</v>
      </c>
    </row>
    <row r="5" spans="2:43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14">
        <f>+AH6+AH7+AH8+AH18+AH22+AH26+AH29+AH30+AH31+AH36+AH40+AH43</f>
        <v>664.49627849280023</v>
      </c>
      <c r="AI5" s="14">
        <f t="shared" ref="AI5:AJ5" si="2">+AI6+AI7+AI8+AI18+AI22+AI26+AI29+AI30+AI31+AI36+AI40+AI43</f>
        <v>664.97704899230018</v>
      </c>
      <c r="AJ5" s="14">
        <f t="shared" si="2"/>
        <v>602.45891541519995</v>
      </c>
      <c r="AK5" s="14">
        <f t="shared" ref="AK5:AL5" si="3">+AK6+AK7+AK8+AK18+AK22+AK26+AK29+AK30+AK31+AK36+AK40+AK43</f>
        <v>463.55577995139998</v>
      </c>
      <c r="AL5" s="14">
        <f t="shared" si="3"/>
        <v>508.39063788760006</v>
      </c>
      <c r="AM5" s="14">
        <f t="shared" ref="AM5" si="4">+AM6+AM7+AM8+AM18+AM22+AM26+AM29+AM30+AM31+AM36+AM40+AM43</f>
        <v>618.00271948559987</v>
      </c>
      <c r="AN5" s="25"/>
      <c r="AO5" s="26"/>
      <c r="AP5" s="23"/>
      <c r="AQ5" s="23"/>
    </row>
    <row r="6" spans="2:43" ht="15.75" thickBot="1" x14ac:dyDescent="0.3">
      <c r="B6" s="1"/>
      <c r="C6" s="37" t="s">
        <v>1</v>
      </c>
      <c r="D6" s="37"/>
      <c r="E6" s="37"/>
      <c r="F6" s="37"/>
      <c r="G6" s="37"/>
      <c r="H6" s="38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3">
        <v>0.65912672999999988</v>
      </c>
      <c r="AI6" s="3">
        <v>0.64688811000000002</v>
      </c>
      <c r="AJ6" s="3">
        <v>0.63247280000000006</v>
      </c>
      <c r="AK6" s="3">
        <v>0.88686973999999996</v>
      </c>
      <c r="AL6" s="3">
        <v>0.66278269999999995</v>
      </c>
      <c r="AM6" s="3">
        <v>0.94308400999999986</v>
      </c>
      <c r="AN6" s="23"/>
      <c r="AO6" s="26"/>
      <c r="AP6" s="23"/>
    </row>
    <row r="7" spans="2:43" ht="15.75" thickBot="1" x14ac:dyDescent="0.3">
      <c r="B7" s="1"/>
      <c r="C7" s="37" t="s">
        <v>28</v>
      </c>
      <c r="D7" s="37"/>
      <c r="E7" s="37"/>
      <c r="F7" s="37"/>
      <c r="G7" s="37"/>
      <c r="H7" s="38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3">
        <v>0.59907277999999986</v>
      </c>
      <c r="AI7" s="3">
        <v>0.36983283999999994</v>
      </c>
      <c r="AJ7" s="3">
        <v>1.00315493</v>
      </c>
      <c r="AK7" s="3">
        <v>0.16872138999999997</v>
      </c>
      <c r="AL7" s="3">
        <v>3.3943024999999998</v>
      </c>
      <c r="AM7" s="3">
        <v>0.59043033000000011</v>
      </c>
      <c r="AN7" s="23"/>
      <c r="AO7" s="26"/>
      <c r="AP7" s="23"/>
    </row>
    <row r="8" spans="2:43" ht="15.75" thickBot="1" x14ac:dyDescent="0.3">
      <c r="B8" s="1"/>
      <c r="C8" s="37" t="s">
        <v>2</v>
      </c>
      <c r="D8" s="37"/>
      <c r="E8" s="37"/>
      <c r="F8" s="37"/>
      <c r="G8" s="37"/>
      <c r="H8" s="38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3">
        <v>168.69813203000001</v>
      </c>
      <c r="AI8" s="3">
        <v>152.53248041000001</v>
      </c>
      <c r="AJ8" s="3">
        <v>199.63415708000005</v>
      </c>
      <c r="AK8" s="3">
        <v>137.28276948999999</v>
      </c>
      <c r="AL8" s="3">
        <v>186.36523456000003</v>
      </c>
      <c r="AM8" s="3">
        <v>138.21182323000002</v>
      </c>
      <c r="AN8" s="23"/>
      <c r="AO8" s="26"/>
      <c r="AP8" s="23"/>
    </row>
    <row r="9" spans="2:43" ht="15.75" thickBot="1" x14ac:dyDescent="0.3">
      <c r="B9" s="39"/>
      <c r="C9" s="40"/>
      <c r="D9" s="33" t="s">
        <v>3</v>
      </c>
      <c r="E9" s="33"/>
      <c r="F9" s="33"/>
      <c r="G9" s="33"/>
      <c r="H9" s="34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4">
        <v>128.17147299000001</v>
      </c>
      <c r="AI9" s="4">
        <v>110.11520920000001</v>
      </c>
      <c r="AJ9" s="4">
        <v>161.72951357000005</v>
      </c>
      <c r="AK9" s="4">
        <v>98.077664900000002</v>
      </c>
      <c r="AL9" s="4">
        <v>150.79646158000003</v>
      </c>
      <c r="AM9" s="4">
        <v>99.514638040000008</v>
      </c>
      <c r="AN9" s="23"/>
      <c r="AO9" s="26"/>
      <c r="AP9" s="23"/>
    </row>
    <row r="10" spans="2:43" ht="15.75" thickBot="1" x14ac:dyDescent="0.3">
      <c r="B10" s="41"/>
      <c r="C10" s="42"/>
      <c r="D10" s="42"/>
      <c r="E10" s="35" t="s">
        <v>4</v>
      </c>
      <c r="F10" s="35"/>
      <c r="G10" s="35"/>
      <c r="H10" s="36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4">
        <v>3.1073099999999998E-3</v>
      </c>
      <c r="AI10" s="4">
        <v>1E-4</v>
      </c>
      <c r="AJ10" s="4">
        <v>8.8006399999999985E-3</v>
      </c>
      <c r="AK10" s="4">
        <v>6.4450869999999993E-2</v>
      </c>
      <c r="AL10" s="4">
        <v>6.9957600000000009E-2</v>
      </c>
      <c r="AM10" s="4">
        <v>0.21132731999999999</v>
      </c>
      <c r="AN10" s="23"/>
      <c r="AO10" s="26"/>
      <c r="AP10" s="23"/>
    </row>
    <row r="11" spans="2:43" ht="15.75" thickBot="1" x14ac:dyDescent="0.3">
      <c r="B11" s="41"/>
      <c r="C11" s="42"/>
      <c r="D11" s="42"/>
      <c r="E11" s="35" t="s">
        <v>5</v>
      </c>
      <c r="F11" s="35"/>
      <c r="G11" s="35"/>
      <c r="H11" s="36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4">
        <v>66.941503790000013</v>
      </c>
      <c r="AI11" s="4">
        <v>62.041579340000006</v>
      </c>
      <c r="AJ11" s="4">
        <v>72.73808622</v>
      </c>
      <c r="AK11" s="4">
        <v>54.583638969999996</v>
      </c>
      <c r="AL11" s="4">
        <v>57.159238730000013</v>
      </c>
      <c r="AM11" s="4">
        <v>65.041808210000013</v>
      </c>
      <c r="AN11" s="23"/>
      <c r="AO11" s="26"/>
      <c r="AP11" s="23"/>
    </row>
    <row r="12" spans="2:43" ht="15.75" thickBot="1" x14ac:dyDescent="0.3">
      <c r="B12" s="41"/>
      <c r="C12" s="42"/>
      <c r="D12" s="42"/>
      <c r="E12" s="35" t="s">
        <v>6</v>
      </c>
      <c r="F12" s="35"/>
      <c r="G12" s="35"/>
      <c r="H12" s="36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4">
        <v>61.226861889999995</v>
      </c>
      <c r="AI12" s="4">
        <v>48.073529860000001</v>
      </c>
      <c r="AJ12" s="4">
        <v>88.982626710000034</v>
      </c>
      <c r="AK12" s="4">
        <v>43.429575060000005</v>
      </c>
      <c r="AL12" s="4">
        <v>93.567265250000005</v>
      </c>
      <c r="AM12" s="4">
        <v>34.26150251</v>
      </c>
      <c r="AN12" s="23"/>
      <c r="AO12" s="26"/>
      <c r="AP12" s="23"/>
    </row>
    <row r="13" spans="2:43" ht="15.75" thickBot="1" x14ac:dyDescent="0.3">
      <c r="B13" s="41"/>
      <c r="C13" s="42"/>
      <c r="D13" s="35" t="s">
        <v>7</v>
      </c>
      <c r="E13" s="35"/>
      <c r="F13" s="35"/>
      <c r="G13" s="35"/>
      <c r="H13" s="36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4">
        <v>40.447388970000006</v>
      </c>
      <c r="AI13" s="4">
        <v>42.275135229999997</v>
      </c>
      <c r="AJ13" s="4">
        <v>37.745343020000014</v>
      </c>
      <c r="AK13" s="4">
        <v>39.167298950000003</v>
      </c>
      <c r="AL13" s="4">
        <v>35.532610529999999</v>
      </c>
      <c r="AM13" s="4">
        <v>38.678048680000003</v>
      </c>
      <c r="AN13" s="23"/>
      <c r="AO13" s="26"/>
      <c r="AP13" s="23"/>
    </row>
    <row r="14" spans="2:43" ht="15.75" thickBot="1" x14ac:dyDescent="0.3">
      <c r="B14" s="41"/>
      <c r="C14" s="42"/>
      <c r="D14" s="42"/>
      <c r="E14" s="35" t="s">
        <v>4</v>
      </c>
      <c r="F14" s="35"/>
      <c r="G14" s="35"/>
      <c r="H14" s="36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4">
        <v>29.875571450000006</v>
      </c>
      <c r="AI14" s="4">
        <v>31.433166609999997</v>
      </c>
      <c r="AJ14" s="4">
        <v>27.338081200000008</v>
      </c>
      <c r="AK14" s="4">
        <v>30.063294190000004</v>
      </c>
      <c r="AL14" s="4">
        <v>19.83833744</v>
      </c>
      <c r="AM14" s="4">
        <v>26.034985920000004</v>
      </c>
      <c r="AN14" s="23"/>
      <c r="AO14" s="26"/>
      <c r="AP14" s="23"/>
    </row>
    <row r="15" spans="2:43" ht="15.75" thickBot="1" x14ac:dyDescent="0.3">
      <c r="B15" s="41"/>
      <c r="C15" s="42"/>
      <c r="D15" s="42"/>
      <c r="E15" s="35" t="s">
        <v>5</v>
      </c>
      <c r="F15" s="35"/>
      <c r="G15" s="35"/>
      <c r="H15" s="36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4">
        <v>2.9367102300000001</v>
      </c>
      <c r="AI15" s="4">
        <v>3.3919111100000001</v>
      </c>
      <c r="AJ15" s="4">
        <v>4.5494574399999994</v>
      </c>
      <c r="AK15" s="4">
        <v>2.5748288399999995</v>
      </c>
      <c r="AL15" s="4">
        <v>2.4356202900000006</v>
      </c>
      <c r="AM15" s="4">
        <v>2.5813545699999998</v>
      </c>
      <c r="AN15" s="23"/>
      <c r="AO15" s="26"/>
      <c r="AP15" s="23"/>
    </row>
    <row r="16" spans="2:43" ht="15.75" thickBot="1" x14ac:dyDescent="0.3">
      <c r="B16" s="41"/>
      <c r="C16" s="42"/>
      <c r="D16" s="42"/>
      <c r="E16" s="35" t="s">
        <v>6</v>
      </c>
      <c r="F16" s="35"/>
      <c r="G16" s="35"/>
      <c r="H16" s="36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4">
        <v>7.6351072900000005</v>
      </c>
      <c r="AI16" s="4">
        <v>7.4500575099999988</v>
      </c>
      <c r="AJ16" s="4">
        <v>5.8578043800000019</v>
      </c>
      <c r="AK16" s="4">
        <v>6.529175920000001</v>
      </c>
      <c r="AL16" s="4">
        <v>13.258652800000002</v>
      </c>
      <c r="AM16" s="4">
        <v>10.061708190000001</v>
      </c>
      <c r="AN16" s="23"/>
      <c r="AO16" s="26"/>
      <c r="AP16" s="23"/>
    </row>
    <row r="17" spans="1:42" ht="15.75" thickBot="1" x14ac:dyDescent="0.3">
      <c r="B17" s="48"/>
      <c r="C17" s="49"/>
      <c r="D17" s="46" t="s">
        <v>31</v>
      </c>
      <c r="E17" s="46"/>
      <c r="F17" s="46"/>
      <c r="G17" s="46"/>
      <c r="H17" s="47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6">
        <v>7.9270069999999998E-2</v>
      </c>
      <c r="AI17" s="6">
        <v>0.14213598</v>
      </c>
      <c r="AJ17" s="6">
        <v>0.15930049000000002</v>
      </c>
      <c r="AK17" s="6">
        <v>3.7805640000000001E-2</v>
      </c>
      <c r="AL17" s="6">
        <v>3.6162450000000006E-2</v>
      </c>
      <c r="AM17" s="6">
        <v>1.9136510000000002E-2</v>
      </c>
      <c r="AN17" s="23"/>
      <c r="AO17" s="26"/>
      <c r="AP17" s="23"/>
    </row>
    <row r="18" spans="1:42" ht="15.75" thickBot="1" x14ac:dyDescent="0.3">
      <c r="B18" s="1"/>
      <c r="C18" s="37" t="s">
        <v>8</v>
      </c>
      <c r="D18" s="37"/>
      <c r="E18" s="37"/>
      <c r="F18" s="37"/>
      <c r="G18" s="37"/>
      <c r="H18" s="38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3">
        <v>367.58087013779999</v>
      </c>
      <c r="AI18" s="3">
        <v>354.02295029480007</v>
      </c>
      <c r="AJ18" s="3">
        <v>256.69024299519998</v>
      </c>
      <c r="AK18" s="3">
        <v>164.12979014140004</v>
      </c>
      <c r="AL18" s="3">
        <v>169.51437668760002</v>
      </c>
      <c r="AM18" s="3">
        <v>318.45051622559998</v>
      </c>
      <c r="AN18" s="23"/>
      <c r="AO18" s="26"/>
      <c r="AP18" s="23"/>
    </row>
    <row r="19" spans="1:42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1"/>
      <c r="AI19" s="21"/>
      <c r="AJ19" s="21"/>
      <c r="AK19" s="21"/>
      <c r="AL19" s="21"/>
      <c r="AM19" s="21"/>
      <c r="AN19" s="23"/>
      <c r="AO19" s="26"/>
      <c r="AP19" s="23"/>
    </row>
    <row r="20" spans="1:42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1"/>
      <c r="AI20" s="21"/>
      <c r="AJ20" s="21"/>
      <c r="AK20" s="21"/>
      <c r="AL20" s="21"/>
      <c r="AM20" s="21"/>
      <c r="AN20" s="23"/>
      <c r="AO20" s="26"/>
      <c r="AP20" s="23"/>
    </row>
    <row r="21" spans="1:42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1"/>
      <c r="AI21" s="21"/>
      <c r="AJ21" s="21"/>
      <c r="AK21" s="21"/>
      <c r="AL21" s="21"/>
      <c r="AM21" s="21"/>
      <c r="AN21" s="23"/>
      <c r="AO21" s="26"/>
      <c r="AP21" s="23"/>
    </row>
    <row r="22" spans="1:42" ht="15.75" thickBot="1" x14ac:dyDescent="0.3">
      <c r="B22" s="1"/>
      <c r="C22" s="37" t="s">
        <v>9</v>
      </c>
      <c r="D22" s="37"/>
      <c r="E22" s="37"/>
      <c r="F22" s="37"/>
      <c r="G22" s="37"/>
      <c r="H22" s="38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3">
        <v>6.9079036799999987</v>
      </c>
      <c r="AI22" s="3">
        <v>15.668223999999999</v>
      </c>
      <c r="AJ22" s="3">
        <v>16.497873970000001</v>
      </c>
      <c r="AK22" s="3">
        <v>9.7042674000000027</v>
      </c>
      <c r="AL22" s="3">
        <v>8.0250452599999988</v>
      </c>
      <c r="AM22" s="3">
        <v>9.9988414900000002</v>
      </c>
      <c r="AN22" s="23"/>
      <c r="AO22" s="26"/>
      <c r="AP22" s="23"/>
    </row>
    <row r="23" spans="1:42" ht="15.75" thickBot="1" x14ac:dyDescent="0.3">
      <c r="B23" s="39"/>
      <c r="C23" s="40"/>
      <c r="D23" s="33" t="s">
        <v>10</v>
      </c>
      <c r="E23" s="33"/>
      <c r="F23" s="33"/>
      <c r="G23" s="33"/>
      <c r="H23" s="33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4">
        <v>1.3049641999999999</v>
      </c>
      <c r="AI23" s="4">
        <v>3.0834009600000001</v>
      </c>
      <c r="AJ23" s="4">
        <v>1.5150595600000001</v>
      </c>
      <c r="AK23" s="4">
        <v>0.41980127</v>
      </c>
      <c r="AL23" s="4">
        <v>1.4278984599999998</v>
      </c>
      <c r="AM23" s="4">
        <v>0.62013308999999994</v>
      </c>
      <c r="AN23" s="23"/>
      <c r="AO23" s="26"/>
      <c r="AP23" s="23"/>
    </row>
    <row r="24" spans="1:42" ht="15.75" thickBot="1" x14ac:dyDescent="0.3">
      <c r="B24" s="39"/>
      <c r="C24" s="40"/>
      <c r="D24" s="31" t="s">
        <v>11</v>
      </c>
      <c r="E24" s="31"/>
      <c r="F24" s="31"/>
      <c r="G24" s="31"/>
      <c r="H24" s="31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4">
        <v>1.6567373600000002</v>
      </c>
      <c r="AI24" s="4">
        <v>5.5758270499999982</v>
      </c>
      <c r="AJ24" s="4">
        <v>5.9731551400000011</v>
      </c>
      <c r="AK24" s="4">
        <v>2.9324681999999997</v>
      </c>
      <c r="AL24" s="4">
        <v>2.6593822</v>
      </c>
      <c r="AM24" s="4">
        <v>4.1757070099999991</v>
      </c>
      <c r="AN24" s="23"/>
      <c r="AO24" s="26"/>
      <c r="AP24" s="23"/>
    </row>
    <row r="25" spans="1:42" ht="15.75" thickBot="1" x14ac:dyDescent="0.3">
      <c r="B25" s="39"/>
      <c r="C25" s="40"/>
      <c r="D25" s="33" t="s">
        <v>12</v>
      </c>
      <c r="E25" s="33"/>
      <c r="F25" s="33"/>
      <c r="G25" s="33"/>
      <c r="H25" s="34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4">
        <v>3.9462021199999993</v>
      </c>
      <c r="AI25" s="4">
        <v>7.0089959899999998</v>
      </c>
      <c r="AJ25" s="4">
        <v>9.0096592700000002</v>
      </c>
      <c r="AK25" s="4">
        <v>6.3519979300000022</v>
      </c>
      <c r="AL25" s="4">
        <v>3.9377646000000004</v>
      </c>
      <c r="AM25" s="4">
        <v>5.2030013900000016</v>
      </c>
      <c r="AN25" s="23"/>
      <c r="AO25" s="26"/>
      <c r="AP25" s="23"/>
    </row>
    <row r="26" spans="1:42" ht="15.75" thickBot="1" x14ac:dyDescent="0.3">
      <c r="B26" s="1"/>
      <c r="C26" s="37" t="s">
        <v>13</v>
      </c>
      <c r="D26" s="37"/>
      <c r="E26" s="37"/>
      <c r="F26" s="37"/>
      <c r="G26" s="37"/>
      <c r="H26" s="38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3">
        <v>0.93897803999999996</v>
      </c>
      <c r="AI26" s="3">
        <v>1.5419217800000002</v>
      </c>
      <c r="AJ26" s="3">
        <v>2.3668321400000001</v>
      </c>
      <c r="AK26" s="3">
        <v>1.6552436299999997</v>
      </c>
      <c r="AL26" s="3">
        <v>0.95643399000000007</v>
      </c>
      <c r="AM26" s="3">
        <v>1.4230350899999999</v>
      </c>
      <c r="AN26" s="23"/>
      <c r="AO26" s="26"/>
      <c r="AP26" s="23"/>
    </row>
    <row r="27" spans="1:42" ht="15.75" thickBot="1" x14ac:dyDescent="0.3">
      <c r="B27" s="39"/>
      <c r="C27" s="40"/>
      <c r="D27" s="33" t="s">
        <v>14</v>
      </c>
      <c r="E27" s="33"/>
      <c r="F27" s="33"/>
      <c r="G27" s="33"/>
      <c r="H27" s="34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4">
        <v>0.89342418000000001</v>
      </c>
      <c r="AI27" s="4">
        <v>1.4336267000000003</v>
      </c>
      <c r="AJ27" s="4">
        <v>1.9031117200000001</v>
      </c>
      <c r="AK27" s="4">
        <v>1.6232215399999999</v>
      </c>
      <c r="AL27" s="4">
        <v>0.91619567000000002</v>
      </c>
      <c r="AM27" s="4">
        <v>1.3869023899999999</v>
      </c>
      <c r="AN27" s="23"/>
      <c r="AO27" s="26"/>
      <c r="AP27" s="23"/>
    </row>
    <row r="28" spans="1:42" ht="15.75" thickBot="1" x14ac:dyDescent="0.3">
      <c r="B28" s="39"/>
      <c r="C28" s="40"/>
      <c r="D28" s="33" t="s">
        <v>15</v>
      </c>
      <c r="E28" s="33"/>
      <c r="F28" s="33"/>
      <c r="G28" s="33"/>
      <c r="H28" s="34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4">
        <v>4.5553859999999995E-2</v>
      </c>
      <c r="AI28" s="4">
        <v>0.10829508</v>
      </c>
      <c r="AJ28" s="4">
        <v>0.46372042000000002</v>
      </c>
      <c r="AK28" s="4">
        <v>3.2022089999999996E-2</v>
      </c>
      <c r="AL28" s="4">
        <v>4.0238320000000001E-2</v>
      </c>
      <c r="AM28" s="4">
        <v>3.6132700000000004E-2</v>
      </c>
      <c r="AN28" s="23"/>
      <c r="AO28" s="26"/>
      <c r="AP28" s="23"/>
    </row>
    <row r="29" spans="1:42" ht="15.75" thickBot="1" x14ac:dyDescent="0.3">
      <c r="B29" s="1"/>
      <c r="C29" s="37" t="s">
        <v>16</v>
      </c>
      <c r="D29" s="37"/>
      <c r="E29" s="37"/>
      <c r="F29" s="37"/>
      <c r="G29" s="37"/>
      <c r="H29" s="38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5</v>
      </c>
      <c r="AH29" s="3">
        <v>4.0227985749999995</v>
      </c>
      <c r="AI29" s="3">
        <v>3.9067813875000006</v>
      </c>
      <c r="AJ29" s="3">
        <v>4.7604511699999996</v>
      </c>
      <c r="AK29" s="3">
        <v>2.6071300200000005</v>
      </c>
      <c r="AL29" s="3">
        <v>2.4793782600000003</v>
      </c>
      <c r="AM29" s="3">
        <v>4.917276369999998</v>
      </c>
      <c r="AN29" s="23"/>
      <c r="AO29" s="26"/>
      <c r="AP29" s="23"/>
    </row>
    <row r="30" spans="1:42" ht="15.75" thickBot="1" x14ac:dyDescent="0.3">
      <c r="B30" s="1"/>
      <c r="C30" s="37" t="s">
        <v>29</v>
      </c>
      <c r="D30" s="37"/>
      <c r="E30" s="37"/>
      <c r="F30" s="37"/>
      <c r="G30" s="37"/>
      <c r="H30" s="38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3">
        <v>0.16365310999999999</v>
      </c>
      <c r="AI30" s="3">
        <v>3.43025E-2</v>
      </c>
      <c r="AJ30" s="3">
        <v>1.3266750199999997</v>
      </c>
      <c r="AK30" s="3">
        <v>1.5510431600000001</v>
      </c>
      <c r="AL30" s="3">
        <v>0.59912905999999988</v>
      </c>
      <c r="AM30" s="3">
        <v>1.3535804100000002</v>
      </c>
      <c r="AN30" s="23"/>
      <c r="AO30" s="26"/>
      <c r="AP30" s="23"/>
    </row>
    <row r="31" spans="1:42" ht="15.75" thickBot="1" x14ac:dyDescent="0.3">
      <c r="B31" s="1"/>
      <c r="C31" s="37" t="s">
        <v>17</v>
      </c>
      <c r="D31" s="37"/>
      <c r="E31" s="37"/>
      <c r="F31" s="37"/>
      <c r="G31" s="37"/>
      <c r="H31" s="38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71</v>
      </c>
      <c r="AH31" s="3">
        <v>71.237502960000029</v>
      </c>
      <c r="AI31" s="3">
        <v>80.725614230000019</v>
      </c>
      <c r="AJ31" s="3">
        <v>69.821206589999989</v>
      </c>
      <c r="AK31" s="3">
        <v>95.245811549999985</v>
      </c>
      <c r="AL31" s="3">
        <v>78.25080973</v>
      </c>
      <c r="AM31" s="3">
        <v>67.22555985999999</v>
      </c>
      <c r="AN31" s="23"/>
      <c r="AO31" s="26"/>
      <c r="AP31" s="23"/>
    </row>
    <row r="32" spans="1:42" ht="15.75" thickBot="1" x14ac:dyDescent="0.3">
      <c r="B32" s="39"/>
      <c r="C32" s="40"/>
      <c r="D32" s="33" t="s">
        <v>18</v>
      </c>
      <c r="E32" s="33"/>
      <c r="F32" s="33"/>
      <c r="G32" s="33"/>
      <c r="H32" s="34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4">
        <v>8.70736226</v>
      </c>
      <c r="AI32" s="4">
        <v>6.2100737699999984</v>
      </c>
      <c r="AJ32" s="4">
        <v>8.1794042999999999</v>
      </c>
      <c r="AK32" s="4">
        <v>9.8560824000000018</v>
      </c>
      <c r="AL32" s="4">
        <v>8.8561282600000002</v>
      </c>
      <c r="AM32" s="4">
        <v>6.5257103099999991</v>
      </c>
      <c r="AN32" s="23"/>
      <c r="AO32" s="26"/>
      <c r="AP32" s="23"/>
    </row>
    <row r="33" spans="1:42" ht="15.75" thickBot="1" x14ac:dyDescent="0.3">
      <c r="B33" s="39"/>
      <c r="C33" s="40"/>
      <c r="D33" s="33" t="s">
        <v>19</v>
      </c>
      <c r="E33" s="33"/>
      <c r="F33" s="33"/>
      <c r="G33" s="33"/>
      <c r="H33" s="34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65</v>
      </c>
      <c r="AH33" s="4">
        <v>62.530140700000032</v>
      </c>
      <c r="AI33" s="4">
        <v>74.515540460000025</v>
      </c>
      <c r="AJ33" s="4">
        <v>61.641802289999994</v>
      </c>
      <c r="AK33" s="4">
        <v>85.38972914999998</v>
      </c>
      <c r="AL33" s="4">
        <v>69.394681469999995</v>
      </c>
      <c r="AM33" s="4">
        <v>60.699849549999996</v>
      </c>
      <c r="AN33" s="23"/>
      <c r="AO33" s="26"/>
      <c r="AP33" s="23"/>
    </row>
    <row r="34" spans="1:42" ht="15.75" thickBot="1" x14ac:dyDescent="0.3">
      <c r="A34" s="5"/>
      <c r="B34" s="45"/>
      <c r="C34" s="45"/>
      <c r="D34" s="45"/>
      <c r="E34" s="35" t="s">
        <v>20</v>
      </c>
      <c r="F34" s="35"/>
      <c r="G34" s="35"/>
      <c r="H34" s="36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64</v>
      </c>
      <c r="AH34" s="4">
        <v>61.608990500000033</v>
      </c>
      <c r="AI34" s="4">
        <v>73.60839113000003</v>
      </c>
      <c r="AJ34" s="4">
        <v>60.942145859999997</v>
      </c>
      <c r="AK34" s="4">
        <v>84.958696409999973</v>
      </c>
      <c r="AL34" s="4">
        <v>68.726834639999993</v>
      </c>
      <c r="AM34" s="4">
        <v>60.252876459999996</v>
      </c>
      <c r="AN34" s="23"/>
      <c r="AO34" s="26"/>
      <c r="AP34" s="23"/>
    </row>
    <row r="35" spans="1:42" ht="15.75" thickBot="1" x14ac:dyDescent="0.3">
      <c r="B35" s="39"/>
      <c r="C35" s="40"/>
      <c r="D35" s="40"/>
      <c r="E35" s="31" t="s">
        <v>21</v>
      </c>
      <c r="F35" s="31"/>
      <c r="G35" s="31"/>
      <c r="H35" s="32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4">
        <v>0.92115019999999981</v>
      </c>
      <c r="AI35" s="4">
        <v>0.90714932999999998</v>
      </c>
      <c r="AJ35" s="4">
        <v>0.69965643000000011</v>
      </c>
      <c r="AK35" s="4">
        <v>0.43103274000000008</v>
      </c>
      <c r="AL35" s="4">
        <v>0.66784683</v>
      </c>
      <c r="AM35" s="4">
        <v>0.44697308999999996</v>
      </c>
      <c r="AN35" s="23"/>
      <c r="AO35" s="26"/>
      <c r="AP35" s="23"/>
    </row>
    <row r="36" spans="1:42" ht="15.75" thickBot="1" x14ac:dyDescent="0.3">
      <c r="B36" s="1"/>
      <c r="C36" s="37" t="s">
        <v>22</v>
      </c>
      <c r="D36" s="37"/>
      <c r="E36" s="37"/>
      <c r="F36" s="37"/>
      <c r="G36" s="37"/>
      <c r="H36" s="38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3">
        <v>41.169207389999983</v>
      </c>
      <c r="AI36" s="3">
        <v>53.253847830000005</v>
      </c>
      <c r="AJ36" s="3">
        <v>47.153499049999994</v>
      </c>
      <c r="AK36" s="3">
        <v>47.698077249999997</v>
      </c>
      <c r="AL36" s="3">
        <v>56.953890520000002</v>
      </c>
      <c r="AM36" s="3">
        <v>72.757608459999972</v>
      </c>
      <c r="AN36" s="23"/>
      <c r="AO36" s="26"/>
      <c r="AP36" s="23"/>
    </row>
    <row r="37" spans="1:42" ht="15.75" thickBot="1" x14ac:dyDescent="0.3">
      <c r="B37" s="39"/>
      <c r="C37" s="40"/>
      <c r="D37" s="33" t="s">
        <v>41</v>
      </c>
      <c r="E37" s="33"/>
      <c r="F37" s="33"/>
      <c r="G37" s="33"/>
      <c r="H37" s="34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4">
        <v>2.4324552699999997</v>
      </c>
      <c r="AI37" s="4">
        <v>3.0332716000000017</v>
      </c>
      <c r="AJ37" s="4">
        <v>4.3995683000000021</v>
      </c>
      <c r="AK37" s="4">
        <v>3.74044416</v>
      </c>
      <c r="AL37" s="4">
        <v>2.3280396200000002</v>
      </c>
      <c r="AM37" s="4">
        <v>3.3652916800000003</v>
      </c>
      <c r="AN37" s="23"/>
      <c r="AO37" s="26"/>
      <c r="AP37" s="23"/>
    </row>
    <row r="38" spans="1:42" ht="15.75" thickBot="1" x14ac:dyDescent="0.3">
      <c r="B38" s="41"/>
      <c r="C38" s="42"/>
      <c r="D38" s="33" t="s">
        <v>23</v>
      </c>
      <c r="E38" s="33"/>
      <c r="F38" s="33"/>
      <c r="G38" s="33"/>
      <c r="H38" s="34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4">
        <v>20.27507894999999</v>
      </c>
      <c r="AI38" s="4">
        <v>31.348810390000001</v>
      </c>
      <c r="AJ38" s="4">
        <v>25.770580169999988</v>
      </c>
      <c r="AK38" s="4">
        <v>21.096618569999997</v>
      </c>
      <c r="AL38" s="4">
        <v>22.796489229999999</v>
      </c>
      <c r="AM38" s="4">
        <v>40.951614169999985</v>
      </c>
      <c r="AN38" s="23"/>
      <c r="AO38" s="26"/>
      <c r="AP38" s="23"/>
    </row>
    <row r="39" spans="1:42" ht="15.75" thickBot="1" x14ac:dyDescent="0.3">
      <c r="B39" s="43"/>
      <c r="C39" s="44"/>
      <c r="D39" s="33" t="s">
        <v>24</v>
      </c>
      <c r="E39" s="33"/>
      <c r="F39" s="33"/>
      <c r="G39" s="33"/>
      <c r="H39" s="34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4">
        <v>18.461673169999994</v>
      </c>
      <c r="AI39" s="4">
        <v>18.871765840000002</v>
      </c>
      <c r="AJ39" s="4">
        <v>16.98335058</v>
      </c>
      <c r="AK39" s="4">
        <v>22.861014520000001</v>
      </c>
      <c r="AL39" s="4">
        <v>31.829361670000001</v>
      </c>
      <c r="AM39" s="4">
        <v>28.440702609999992</v>
      </c>
      <c r="AN39" s="23"/>
      <c r="AO39" s="26"/>
      <c r="AP39" s="23"/>
    </row>
    <row r="40" spans="1:42" ht="15.75" thickBot="1" x14ac:dyDescent="0.3">
      <c r="B40" s="1"/>
      <c r="C40" s="37" t="s">
        <v>25</v>
      </c>
      <c r="D40" s="37"/>
      <c r="E40" s="37"/>
      <c r="F40" s="37"/>
      <c r="G40" s="37"/>
      <c r="H40" s="38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3">
        <v>1.53137016</v>
      </c>
      <c r="AI40" s="3">
        <v>1.3683732200000001</v>
      </c>
      <c r="AJ40" s="3">
        <v>1.2081257400000001</v>
      </c>
      <c r="AK40" s="3">
        <v>0.58970248000000003</v>
      </c>
      <c r="AL40" s="3">
        <v>0.7786225200000001</v>
      </c>
      <c r="AM40" s="3">
        <v>1.3063409800000003</v>
      </c>
      <c r="AN40" s="23"/>
      <c r="AO40" s="26"/>
      <c r="AP40" s="23"/>
    </row>
    <row r="41" spans="1:42" ht="15.75" thickBot="1" x14ac:dyDescent="0.3">
      <c r="B41" s="39"/>
      <c r="C41" s="40"/>
      <c r="D41" s="33" t="s">
        <v>26</v>
      </c>
      <c r="E41" s="33"/>
      <c r="F41" s="33"/>
      <c r="G41" s="33"/>
      <c r="H41" s="34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8">
        <v>0.75085860999999998</v>
      </c>
      <c r="AI41" s="8">
        <v>0.74023946000000007</v>
      </c>
      <c r="AJ41" s="8">
        <v>0.50135975000000021</v>
      </c>
      <c r="AK41" s="8">
        <v>0.22014492000000005</v>
      </c>
      <c r="AL41" s="8">
        <v>0.22829372000000003</v>
      </c>
      <c r="AM41" s="8">
        <v>0.78674724000000007</v>
      </c>
      <c r="AN41" s="23"/>
      <c r="AO41" s="26"/>
      <c r="AP41" s="23"/>
    </row>
    <row r="42" spans="1:42" ht="15.75" thickBot="1" x14ac:dyDescent="0.3">
      <c r="B42" s="41"/>
      <c r="C42" s="42"/>
      <c r="D42" s="33" t="s">
        <v>27</v>
      </c>
      <c r="E42" s="33"/>
      <c r="F42" s="33"/>
      <c r="G42" s="33"/>
      <c r="H42" s="34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4">
        <v>0.78051155000000005</v>
      </c>
      <c r="AI42" s="4">
        <v>0.6281337600000001</v>
      </c>
      <c r="AJ42" s="4">
        <v>0.70676598999999984</v>
      </c>
      <c r="AK42" s="4">
        <v>0.36955756000000001</v>
      </c>
      <c r="AL42" s="4">
        <v>0.55032880000000006</v>
      </c>
      <c r="AM42" s="4">
        <v>0.51959374000000014</v>
      </c>
      <c r="AN42" s="23"/>
      <c r="AO42" s="26"/>
      <c r="AP42" s="23"/>
    </row>
    <row r="43" spans="1:42" ht="15.75" thickBot="1" x14ac:dyDescent="0.3">
      <c r="B43" s="2"/>
      <c r="C43" s="37" t="s">
        <v>30</v>
      </c>
      <c r="D43" s="37"/>
      <c r="E43" s="37"/>
      <c r="F43" s="37"/>
      <c r="G43" s="37"/>
      <c r="H43" s="38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3">
        <v>0.98766290000000001</v>
      </c>
      <c r="AI43" s="3">
        <v>0.90583238999999982</v>
      </c>
      <c r="AJ43" s="3">
        <v>1.3642239299999999</v>
      </c>
      <c r="AK43" s="3">
        <v>2.0363537000000003</v>
      </c>
      <c r="AL43" s="3">
        <v>0.41063209999999994</v>
      </c>
      <c r="AM43" s="3">
        <v>0.82462303000000003</v>
      </c>
      <c r="AN43" s="23"/>
      <c r="AO43" s="26"/>
      <c r="AP43" s="23"/>
    </row>
    <row r="45" spans="1:42" x14ac:dyDescent="0.25">
      <c r="B45" s="9" t="s">
        <v>40</v>
      </c>
    </row>
  </sheetData>
  <mergeCells count="59"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  <mergeCell ref="D24:H24"/>
    <mergeCell ref="B12:D12"/>
    <mergeCell ref="B14:D14"/>
    <mergeCell ref="B13:C13"/>
    <mergeCell ref="C18:H18"/>
    <mergeCell ref="C22:H22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B33:C33"/>
    <mergeCell ref="B35:D35"/>
    <mergeCell ref="D33:H33"/>
    <mergeCell ref="C36:H36"/>
    <mergeCell ref="E34:H34"/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U49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M4" sqref="AM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9" width="9.28515625" style="9" customWidth="1"/>
    <col min="40" max="16384" width="8.85546875" style="7"/>
  </cols>
  <sheetData>
    <row r="1" spans="2:47" ht="6" customHeight="1" x14ac:dyDescent="0.25"/>
    <row r="2" spans="2:47" ht="21" x14ac:dyDescent="0.25">
      <c r="B2" s="22" t="s">
        <v>38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7"/>
      <c r="AH2" s="27"/>
      <c r="AI2" s="27"/>
      <c r="AJ2" s="27"/>
      <c r="AK2" s="27"/>
      <c r="AL2" s="27"/>
      <c r="AM2" s="27" t="s">
        <v>36</v>
      </c>
    </row>
    <row r="3" spans="2:47" ht="6" customHeight="1" x14ac:dyDescent="0.25"/>
    <row r="4" spans="2:47" ht="14.45" customHeight="1" thickBot="1" x14ac:dyDescent="0.3">
      <c r="B4" s="28" t="s">
        <v>32</v>
      </c>
      <c r="C4" s="29"/>
      <c r="D4" s="29"/>
      <c r="E4" s="29"/>
      <c r="F4" s="29"/>
      <c r="G4" s="29"/>
      <c r="H4" s="30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  <c r="AM4" s="10">
        <v>45839</v>
      </c>
    </row>
    <row r="5" spans="2:47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14">
        <f t="shared" ref="AH5:AJ5" si="3">+AH6+AH7+AH8+AH18+AH22+AH26+AH29+AH30+AH31+AH36+AH40+AH43</f>
        <v>256.08681487036137</v>
      </c>
      <c r="AI5" s="14">
        <f t="shared" si="3"/>
        <v>271.70366107262799</v>
      </c>
      <c r="AJ5" s="14">
        <f t="shared" si="3"/>
        <v>234.25122487673423</v>
      </c>
      <c r="AK5" s="14">
        <f t="shared" ref="AK5:AL5" si="4">+AK6+AK7+AK8+AK18+AK22+AK26+AK29+AK30+AK31+AK36+AK40+AK43</f>
        <v>236.94384590582348</v>
      </c>
      <c r="AL5" s="14">
        <f t="shared" si="4"/>
        <v>264.06434666781757</v>
      </c>
      <c r="AM5" s="14">
        <f t="shared" ref="AM5" si="5">+AM6+AM7+AM8+AM18+AM22+AM26+AM29+AM30+AM31+AM36+AM40+AM43</f>
        <v>301.28827338732083</v>
      </c>
      <c r="AN5" s="25"/>
      <c r="AO5" s="26"/>
      <c r="AP5" s="26"/>
      <c r="AQ5" s="23"/>
      <c r="AR5" s="25"/>
      <c r="AS5" s="23"/>
      <c r="AT5" s="23"/>
      <c r="AU5" s="23"/>
    </row>
    <row r="6" spans="2:47" ht="15.75" thickBot="1" x14ac:dyDescent="0.3">
      <c r="B6" s="1"/>
      <c r="C6" s="37" t="s">
        <v>1</v>
      </c>
      <c r="D6" s="37"/>
      <c r="E6" s="37"/>
      <c r="F6" s="37"/>
      <c r="G6" s="37"/>
      <c r="H6" s="38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3">
        <v>10.38944379</v>
      </c>
      <c r="AI6" s="3">
        <v>16.316376100000006</v>
      </c>
      <c r="AJ6" s="3">
        <v>13.572523100000005</v>
      </c>
      <c r="AK6" s="3">
        <v>8.8239616900000009</v>
      </c>
      <c r="AL6" s="3">
        <v>8.9457453200000003</v>
      </c>
      <c r="AM6" s="3">
        <v>14.322147460000007</v>
      </c>
      <c r="AN6" s="23"/>
      <c r="AO6" s="26"/>
      <c r="AP6" s="25"/>
      <c r="AQ6" s="23"/>
      <c r="AR6" s="23"/>
      <c r="AS6" s="23"/>
    </row>
    <row r="7" spans="2:47" ht="15.75" thickBot="1" x14ac:dyDescent="0.3">
      <c r="B7" s="1"/>
      <c r="C7" s="37" t="s">
        <v>28</v>
      </c>
      <c r="D7" s="37"/>
      <c r="E7" s="37"/>
      <c r="F7" s="37"/>
      <c r="G7" s="37"/>
      <c r="H7" s="38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3">
        <v>5.7885071399999983</v>
      </c>
      <c r="AI7" s="3">
        <v>8.8748459000000022</v>
      </c>
      <c r="AJ7" s="3">
        <v>4.57197853</v>
      </c>
      <c r="AK7" s="3">
        <v>3.9747161200000005</v>
      </c>
      <c r="AL7" s="3">
        <v>4.2864183099999993</v>
      </c>
      <c r="AM7" s="3">
        <v>5.8886710800000008</v>
      </c>
      <c r="AN7" s="23"/>
      <c r="AO7" s="26"/>
      <c r="AP7" s="25"/>
      <c r="AQ7" s="23"/>
      <c r="AR7" s="23"/>
      <c r="AS7" s="23"/>
    </row>
    <row r="8" spans="2:47" ht="15.75" thickBot="1" x14ac:dyDescent="0.3">
      <c r="B8" s="1"/>
      <c r="C8" s="37" t="s">
        <v>2</v>
      </c>
      <c r="D8" s="37"/>
      <c r="E8" s="37"/>
      <c r="F8" s="37"/>
      <c r="G8" s="37"/>
      <c r="H8" s="38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3">
        <v>87.485134739999978</v>
      </c>
      <c r="AI8" s="3">
        <v>70.069007040000002</v>
      </c>
      <c r="AJ8" s="3">
        <v>75.936461700000024</v>
      </c>
      <c r="AK8" s="3">
        <v>91.828120190000007</v>
      </c>
      <c r="AL8" s="3">
        <v>88.896410559999993</v>
      </c>
      <c r="AM8" s="3">
        <v>76.870673030000006</v>
      </c>
      <c r="AN8" s="23"/>
      <c r="AO8" s="26"/>
      <c r="AP8" s="25"/>
      <c r="AQ8" s="23"/>
      <c r="AR8" s="23"/>
      <c r="AS8" s="23"/>
    </row>
    <row r="9" spans="2:47" ht="15.75" thickBot="1" x14ac:dyDescent="0.3">
      <c r="B9" s="39"/>
      <c r="C9" s="40"/>
      <c r="D9" s="33" t="s">
        <v>3</v>
      </c>
      <c r="E9" s="33"/>
      <c r="F9" s="33"/>
      <c r="G9" s="33"/>
      <c r="H9" s="34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4">
        <v>37.367811889999984</v>
      </c>
      <c r="AI9" s="4">
        <v>26.542790880000005</v>
      </c>
      <c r="AJ9" s="4">
        <v>41.005464560000007</v>
      </c>
      <c r="AK9" s="4">
        <v>41.994213730000013</v>
      </c>
      <c r="AL9" s="4">
        <v>41.960920120000004</v>
      </c>
      <c r="AM9" s="4">
        <v>25.437250950000006</v>
      </c>
      <c r="AN9" s="23"/>
      <c r="AO9" s="26"/>
      <c r="AP9" s="25"/>
      <c r="AQ9" s="23"/>
      <c r="AR9" s="23"/>
      <c r="AS9" s="23"/>
    </row>
    <row r="10" spans="2:47" ht="15.75" thickBot="1" x14ac:dyDescent="0.3">
      <c r="B10" s="41"/>
      <c r="C10" s="42"/>
      <c r="D10" s="42"/>
      <c r="E10" s="35" t="s">
        <v>4</v>
      </c>
      <c r="F10" s="35"/>
      <c r="G10" s="35"/>
      <c r="H10" s="36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4">
        <v>1.0180000000000002E-2</v>
      </c>
      <c r="AI10" s="4">
        <v>3.3276499999999997E-3</v>
      </c>
      <c r="AJ10" s="4">
        <v>1.9675619999999998E-2</v>
      </c>
      <c r="AK10" s="4">
        <v>1.2882060000000001E-2</v>
      </c>
      <c r="AL10" s="4">
        <v>2.583647E-2</v>
      </c>
      <c r="AM10" s="4">
        <v>2.3272150000000002E-2</v>
      </c>
      <c r="AN10" s="23"/>
      <c r="AO10" s="26"/>
      <c r="AP10" s="25"/>
      <c r="AQ10" s="23"/>
      <c r="AR10" s="23"/>
      <c r="AS10" s="23"/>
    </row>
    <row r="11" spans="2:47" ht="15.75" thickBot="1" x14ac:dyDescent="0.3">
      <c r="B11" s="41"/>
      <c r="C11" s="42"/>
      <c r="D11" s="42"/>
      <c r="E11" s="35" t="s">
        <v>5</v>
      </c>
      <c r="F11" s="35"/>
      <c r="G11" s="35"/>
      <c r="H11" s="36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4">
        <v>35.076071609999985</v>
      </c>
      <c r="AI11" s="4">
        <v>24.999572470000007</v>
      </c>
      <c r="AJ11" s="4">
        <v>37.583123610000008</v>
      </c>
      <c r="AK11" s="4">
        <v>36.637079990000011</v>
      </c>
      <c r="AL11" s="4">
        <v>40.058813050000005</v>
      </c>
      <c r="AM11" s="4">
        <v>22.310956560000005</v>
      </c>
      <c r="AN11" s="23"/>
      <c r="AO11" s="26"/>
      <c r="AP11" s="25"/>
      <c r="AQ11" s="23"/>
      <c r="AR11" s="23"/>
      <c r="AS11" s="23"/>
    </row>
    <row r="12" spans="2:47" ht="15.75" thickBot="1" x14ac:dyDescent="0.3">
      <c r="B12" s="41"/>
      <c r="C12" s="42"/>
      <c r="D12" s="42"/>
      <c r="E12" s="35" t="s">
        <v>6</v>
      </c>
      <c r="F12" s="35"/>
      <c r="G12" s="35"/>
      <c r="H12" s="36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4">
        <v>2.2815602799999999</v>
      </c>
      <c r="AI12" s="4">
        <v>1.53989076</v>
      </c>
      <c r="AJ12" s="4">
        <v>3.4026653299999996</v>
      </c>
      <c r="AK12" s="4">
        <v>5.3442516800000002</v>
      </c>
      <c r="AL12" s="4">
        <v>1.8762706000000002</v>
      </c>
      <c r="AM12" s="4">
        <v>3.10302224</v>
      </c>
      <c r="AN12" s="23"/>
      <c r="AO12" s="26"/>
      <c r="AP12" s="25"/>
      <c r="AQ12" s="23"/>
      <c r="AR12" s="23"/>
      <c r="AS12" s="23"/>
    </row>
    <row r="13" spans="2:47" ht="15.75" thickBot="1" x14ac:dyDescent="0.3">
      <c r="B13" s="41"/>
      <c r="C13" s="42"/>
      <c r="D13" s="35" t="s">
        <v>7</v>
      </c>
      <c r="E13" s="35"/>
      <c r="F13" s="35"/>
      <c r="G13" s="35"/>
      <c r="H13" s="36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4">
        <v>50.041268889999991</v>
      </c>
      <c r="AI13" s="4">
        <v>43.306376889999996</v>
      </c>
      <c r="AJ13" s="4">
        <v>34.705957180000006</v>
      </c>
      <c r="AK13" s="4">
        <v>49.379439689999991</v>
      </c>
      <c r="AL13" s="4">
        <v>46.918103349999996</v>
      </c>
      <c r="AM13" s="4">
        <v>51.418166649999996</v>
      </c>
      <c r="AN13" s="23"/>
      <c r="AO13" s="26"/>
      <c r="AP13" s="25"/>
      <c r="AQ13" s="23"/>
      <c r="AR13" s="23"/>
      <c r="AS13" s="23"/>
    </row>
    <row r="14" spans="2:47" ht="15.75" thickBot="1" x14ac:dyDescent="0.3">
      <c r="B14" s="41"/>
      <c r="C14" s="42"/>
      <c r="D14" s="42"/>
      <c r="E14" s="35" t="s">
        <v>4</v>
      </c>
      <c r="F14" s="35"/>
      <c r="G14" s="35"/>
      <c r="H14" s="36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4">
        <v>18.827243849999999</v>
      </c>
      <c r="AI14" s="4">
        <v>13.486905699999998</v>
      </c>
      <c r="AJ14" s="4">
        <v>16.63626009</v>
      </c>
      <c r="AK14" s="4">
        <v>16.73281729</v>
      </c>
      <c r="AL14" s="4">
        <v>15.522773760000002</v>
      </c>
      <c r="AM14" s="4">
        <v>20.675966299999999</v>
      </c>
      <c r="AN14" s="23"/>
      <c r="AO14" s="26"/>
      <c r="AP14" s="25"/>
      <c r="AQ14" s="23"/>
      <c r="AR14" s="23"/>
      <c r="AS14" s="23"/>
    </row>
    <row r="15" spans="2:47" ht="15.75" thickBot="1" x14ac:dyDescent="0.3">
      <c r="B15" s="41"/>
      <c r="C15" s="42"/>
      <c r="D15" s="42"/>
      <c r="E15" s="35" t="s">
        <v>5</v>
      </c>
      <c r="F15" s="35"/>
      <c r="G15" s="35"/>
      <c r="H15" s="36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4">
        <v>20.73753756999999</v>
      </c>
      <c r="AI15" s="4">
        <v>26.00889329</v>
      </c>
      <c r="AJ15" s="4">
        <v>15.705312730000003</v>
      </c>
      <c r="AK15" s="4">
        <v>26.076715609999997</v>
      </c>
      <c r="AL15" s="4">
        <v>26.606237629999992</v>
      </c>
      <c r="AM15" s="4">
        <v>26.913882749999996</v>
      </c>
      <c r="AN15" s="23"/>
      <c r="AO15" s="26"/>
      <c r="AP15" s="25"/>
      <c r="AQ15" s="23"/>
      <c r="AR15" s="23"/>
      <c r="AS15" s="23"/>
    </row>
    <row r="16" spans="2:47" ht="15.75" thickBot="1" x14ac:dyDescent="0.3">
      <c r="B16" s="41"/>
      <c r="C16" s="42"/>
      <c r="D16" s="42"/>
      <c r="E16" s="35" t="s">
        <v>6</v>
      </c>
      <c r="F16" s="35"/>
      <c r="G16" s="35"/>
      <c r="H16" s="36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4">
        <v>10.47648747</v>
      </c>
      <c r="AI16" s="4">
        <v>3.8105778999999997</v>
      </c>
      <c r="AJ16" s="4">
        <v>2.3643843599999999</v>
      </c>
      <c r="AK16" s="4">
        <v>6.5699067899999992</v>
      </c>
      <c r="AL16" s="4">
        <v>4.7890919600000004</v>
      </c>
      <c r="AM16" s="4">
        <v>3.8283176000000001</v>
      </c>
      <c r="AN16" s="23"/>
      <c r="AO16" s="26"/>
      <c r="AP16" s="25"/>
      <c r="AQ16" s="23"/>
      <c r="AR16" s="23"/>
      <c r="AS16" s="23"/>
    </row>
    <row r="17" spans="1:47" ht="15.75" thickBot="1" x14ac:dyDescent="0.3">
      <c r="B17" s="48"/>
      <c r="C17" s="49"/>
      <c r="D17" s="46" t="s">
        <v>31</v>
      </c>
      <c r="E17" s="46"/>
      <c r="F17" s="46"/>
      <c r="G17" s="46"/>
      <c r="H17" s="47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6">
        <v>7.6053960000000004E-2</v>
      </c>
      <c r="AI17" s="6">
        <v>0.21983927</v>
      </c>
      <c r="AJ17" s="6">
        <v>0.22503996000000004</v>
      </c>
      <c r="AK17" s="6">
        <v>0.45446677000000002</v>
      </c>
      <c r="AL17" s="6">
        <v>1.7387090000000001E-2</v>
      </c>
      <c r="AM17" s="6">
        <v>1.525543E-2</v>
      </c>
      <c r="AN17" s="23"/>
      <c r="AO17" s="26"/>
      <c r="AP17" s="25"/>
      <c r="AQ17" s="23"/>
      <c r="AR17" s="23"/>
      <c r="AS17" s="23"/>
    </row>
    <row r="18" spans="1:47" ht="15.75" thickBot="1" x14ac:dyDescent="0.3">
      <c r="B18" s="1"/>
      <c r="C18" s="37" t="s">
        <v>8</v>
      </c>
      <c r="D18" s="37"/>
      <c r="E18" s="37"/>
      <c r="F18" s="37"/>
      <c r="G18" s="37"/>
      <c r="H18" s="38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3">
        <v>77.99437753036139</v>
      </c>
      <c r="AI18" s="3">
        <v>68.796946872628027</v>
      </c>
      <c r="AJ18" s="3">
        <v>53.132278026734213</v>
      </c>
      <c r="AK18" s="3">
        <v>39.390454085823478</v>
      </c>
      <c r="AL18" s="3">
        <v>54.402720427817584</v>
      </c>
      <c r="AM18" s="3">
        <v>80.967026887320799</v>
      </c>
      <c r="AN18" s="23"/>
      <c r="AO18" s="26"/>
      <c r="AP18" s="25"/>
      <c r="AQ18" s="23"/>
      <c r="AR18" s="23"/>
      <c r="AS18" s="23"/>
    </row>
    <row r="19" spans="1:47" ht="15.75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6">
        <v>65.368105080361389</v>
      </c>
      <c r="AI19" s="6">
        <v>55.963102082628026</v>
      </c>
      <c r="AJ19" s="6">
        <v>44.361748616734211</v>
      </c>
      <c r="AK19" s="6">
        <v>29.307612315823484</v>
      </c>
      <c r="AL19" s="6">
        <v>44.521477687817594</v>
      </c>
      <c r="AM19" s="6">
        <v>67.316412347320806</v>
      </c>
      <c r="AN19" s="23"/>
      <c r="AO19" s="26"/>
      <c r="AP19" s="25"/>
      <c r="AQ19" s="23"/>
      <c r="AR19" s="23"/>
      <c r="AS19" s="23"/>
    </row>
    <row r="20" spans="1:47" ht="15.75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6">
        <v>4.3046139999999997E-2</v>
      </c>
      <c r="AI20" s="6">
        <v>0.11080792</v>
      </c>
      <c r="AJ20" s="6">
        <v>2.8036970000000001E-2</v>
      </c>
      <c r="AK20" s="6">
        <v>0.13580219999999998</v>
      </c>
      <c r="AL20" s="6">
        <v>2.5361349999999998E-2</v>
      </c>
      <c r="AM20" s="6">
        <v>1.9613130000000003E-2</v>
      </c>
      <c r="AN20" s="23"/>
      <c r="AO20" s="26"/>
      <c r="AP20" s="25"/>
      <c r="AQ20" s="23"/>
      <c r="AR20" s="23"/>
      <c r="AS20" s="23"/>
    </row>
    <row r="21" spans="1:47" ht="15.75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6">
        <v>12.583226310000004</v>
      </c>
      <c r="AI21" s="6">
        <v>12.72303687</v>
      </c>
      <c r="AJ21" s="6">
        <v>8.7424924399999995</v>
      </c>
      <c r="AK21" s="6">
        <v>9.9470395699999976</v>
      </c>
      <c r="AL21" s="6">
        <v>9.8558813899999986</v>
      </c>
      <c r="AM21" s="6">
        <v>13.631001410000003</v>
      </c>
      <c r="AN21" s="23"/>
      <c r="AO21" s="26"/>
      <c r="AP21" s="25"/>
      <c r="AQ21" s="23"/>
      <c r="AR21" s="23"/>
      <c r="AS21" s="23"/>
    </row>
    <row r="22" spans="1:47" ht="15.75" thickBot="1" x14ac:dyDescent="0.3">
      <c r="B22" s="1"/>
      <c r="C22" s="37" t="s">
        <v>9</v>
      </c>
      <c r="D22" s="37"/>
      <c r="E22" s="37"/>
      <c r="F22" s="37"/>
      <c r="G22" s="37"/>
      <c r="H22" s="38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3">
        <v>2.4626032899999997</v>
      </c>
      <c r="AI22" s="3">
        <v>2.3158283699999997</v>
      </c>
      <c r="AJ22" s="3">
        <v>5.5772870399999999</v>
      </c>
      <c r="AK22" s="3">
        <v>1.2817427300000004</v>
      </c>
      <c r="AL22" s="3">
        <v>4.2876014300000005</v>
      </c>
      <c r="AM22" s="3">
        <v>1.5646077999999999</v>
      </c>
      <c r="AN22" s="23"/>
      <c r="AO22" s="26"/>
      <c r="AP22" s="25"/>
      <c r="AQ22" s="23"/>
      <c r="AR22" s="23"/>
      <c r="AS22" s="23"/>
    </row>
    <row r="23" spans="1:47" ht="15.75" thickBot="1" x14ac:dyDescent="0.3">
      <c r="B23" s="39"/>
      <c r="C23" s="40"/>
      <c r="D23" s="33" t="s">
        <v>10</v>
      </c>
      <c r="E23" s="33"/>
      <c r="F23" s="33"/>
      <c r="G23" s="33"/>
      <c r="H23" s="33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4">
        <v>0.16441746000000002</v>
      </c>
      <c r="AI23" s="4">
        <v>5.4863170000000003E-2</v>
      </c>
      <c r="AJ23" s="4">
        <v>1.8480000000000001</v>
      </c>
      <c r="AK23" s="4">
        <v>4.4749999999999998E-2</v>
      </c>
      <c r="AL23" s="4">
        <v>0.05</v>
      </c>
      <c r="AM23" s="4">
        <v>1.0299020000000001E-2</v>
      </c>
      <c r="AN23" s="23"/>
      <c r="AO23" s="26"/>
      <c r="AP23" s="25"/>
      <c r="AQ23" s="23"/>
      <c r="AR23" s="23"/>
      <c r="AS23" s="23"/>
    </row>
    <row r="24" spans="1:47" ht="15.75" thickBot="1" x14ac:dyDescent="0.3">
      <c r="B24" s="39"/>
      <c r="C24" s="40"/>
      <c r="D24" s="31" t="s">
        <v>11</v>
      </c>
      <c r="E24" s="31"/>
      <c r="F24" s="31"/>
      <c r="G24" s="31"/>
      <c r="H24" s="31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4">
        <v>5.3784170000000006E-2</v>
      </c>
      <c r="AI24" s="4">
        <v>8.175E-3</v>
      </c>
      <c r="AJ24" s="4">
        <v>2.2036620899999999</v>
      </c>
      <c r="AK24" s="4">
        <v>0.04</v>
      </c>
      <c r="AL24" s="4">
        <v>0.27324609999999999</v>
      </c>
      <c r="AM24" s="4">
        <v>4.818422E-2</v>
      </c>
      <c r="AN24" s="23"/>
      <c r="AO24" s="26"/>
      <c r="AP24" s="25"/>
      <c r="AQ24" s="23"/>
      <c r="AR24" s="23"/>
      <c r="AS24" s="23"/>
    </row>
    <row r="25" spans="1:47" ht="15.75" thickBot="1" x14ac:dyDescent="0.3">
      <c r="B25" s="39"/>
      <c r="C25" s="40"/>
      <c r="D25" s="33" t="s">
        <v>12</v>
      </c>
      <c r="E25" s="33"/>
      <c r="F25" s="33"/>
      <c r="G25" s="33"/>
      <c r="H25" s="34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4">
        <v>2.2444016599999994</v>
      </c>
      <c r="AI25" s="4">
        <v>2.2527901999999997</v>
      </c>
      <c r="AJ25" s="4">
        <v>1.5256249499999999</v>
      </c>
      <c r="AK25" s="4">
        <v>1.1969927300000003</v>
      </c>
      <c r="AL25" s="4">
        <v>3.9643553300000005</v>
      </c>
      <c r="AM25" s="4">
        <v>1.5061245599999999</v>
      </c>
      <c r="AN25" s="23"/>
      <c r="AO25" s="26"/>
      <c r="AP25" s="25"/>
      <c r="AQ25" s="23"/>
      <c r="AR25" s="23"/>
      <c r="AS25" s="23"/>
    </row>
    <row r="26" spans="1:47" ht="15.75" thickBot="1" x14ac:dyDescent="0.3">
      <c r="B26" s="1"/>
      <c r="C26" s="37" t="s">
        <v>13</v>
      </c>
      <c r="D26" s="37"/>
      <c r="E26" s="37"/>
      <c r="F26" s="37"/>
      <c r="G26" s="37"/>
      <c r="H26" s="38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3">
        <v>2.4838412400000003</v>
      </c>
      <c r="AI26" s="3">
        <v>4.2454559300000012</v>
      </c>
      <c r="AJ26" s="3">
        <v>2.9199170299999997</v>
      </c>
      <c r="AK26" s="3">
        <v>2.8767645099999988</v>
      </c>
      <c r="AL26" s="3">
        <v>4.459469809999999</v>
      </c>
      <c r="AM26" s="3">
        <v>4.6329324100000004</v>
      </c>
      <c r="AN26" s="23"/>
      <c r="AO26" s="26"/>
      <c r="AP26" s="25"/>
      <c r="AQ26" s="23"/>
      <c r="AR26" s="23"/>
      <c r="AS26" s="23"/>
    </row>
    <row r="27" spans="1:47" ht="15.75" thickBot="1" x14ac:dyDescent="0.3">
      <c r="B27" s="39"/>
      <c r="C27" s="40"/>
      <c r="D27" s="33" t="s">
        <v>14</v>
      </c>
      <c r="E27" s="33"/>
      <c r="F27" s="33"/>
      <c r="G27" s="33"/>
      <c r="H27" s="34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4">
        <v>0.56836087000000002</v>
      </c>
      <c r="AI27" s="4">
        <v>1.4860173000000001</v>
      </c>
      <c r="AJ27" s="4">
        <v>1.3624074900000001</v>
      </c>
      <c r="AK27" s="4">
        <v>0.63101701999999993</v>
      </c>
      <c r="AL27" s="4">
        <v>1.1019312899999998</v>
      </c>
      <c r="AM27" s="4">
        <v>0.77706092999999998</v>
      </c>
      <c r="AN27" s="23"/>
      <c r="AO27" s="26"/>
      <c r="AP27" s="25"/>
      <c r="AQ27" s="23"/>
      <c r="AR27" s="23"/>
      <c r="AS27" s="23"/>
      <c r="AT27" s="23"/>
    </row>
    <row r="28" spans="1:47" ht="15.75" thickBot="1" x14ac:dyDescent="0.3">
      <c r="B28" s="39"/>
      <c r="C28" s="40"/>
      <c r="D28" s="33" t="s">
        <v>15</v>
      </c>
      <c r="E28" s="33"/>
      <c r="F28" s="33"/>
      <c r="G28" s="33"/>
      <c r="H28" s="34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4">
        <v>1.91548037</v>
      </c>
      <c r="AI28" s="4">
        <v>2.7594386300000009</v>
      </c>
      <c r="AJ28" s="4">
        <v>1.5575095399999996</v>
      </c>
      <c r="AK28" s="4">
        <v>2.2497361799999989</v>
      </c>
      <c r="AL28" s="4">
        <v>3.3533276799999996</v>
      </c>
      <c r="AM28" s="4">
        <v>3.8558714800000002</v>
      </c>
      <c r="AN28" s="23"/>
      <c r="AO28" s="26"/>
      <c r="AP28" s="25"/>
      <c r="AQ28" s="23"/>
      <c r="AR28" s="23"/>
      <c r="AS28" s="23"/>
    </row>
    <row r="29" spans="1:47" ht="15.75" thickBot="1" x14ac:dyDescent="0.3">
      <c r="B29" s="1"/>
      <c r="C29" s="37" t="s">
        <v>16</v>
      </c>
      <c r="D29" s="37"/>
      <c r="E29" s="37"/>
      <c r="F29" s="37"/>
      <c r="G29" s="37"/>
      <c r="H29" s="38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3">
        <v>1.7854290500000003</v>
      </c>
      <c r="AI29" s="3">
        <v>2.2614131700000009</v>
      </c>
      <c r="AJ29" s="3">
        <v>2.0766354200000015</v>
      </c>
      <c r="AK29" s="3">
        <v>1.0598132600000001</v>
      </c>
      <c r="AL29" s="3">
        <v>0.68380040999999991</v>
      </c>
      <c r="AM29" s="3">
        <v>1.4003594800000003</v>
      </c>
      <c r="AN29" s="23"/>
      <c r="AO29" s="26"/>
      <c r="AP29" s="25"/>
      <c r="AQ29" s="23"/>
      <c r="AR29" s="23"/>
      <c r="AS29" s="23"/>
    </row>
    <row r="30" spans="1:47" ht="15.75" thickBot="1" x14ac:dyDescent="0.3">
      <c r="B30" s="1"/>
      <c r="C30" s="37" t="s">
        <v>29</v>
      </c>
      <c r="D30" s="37"/>
      <c r="E30" s="37"/>
      <c r="F30" s="37"/>
      <c r="G30" s="37"/>
      <c r="H30" s="38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3">
        <v>7.5605206900000006</v>
      </c>
      <c r="AI30" s="3">
        <v>20.635840330000004</v>
      </c>
      <c r="AJ30" s="3">
        <v>10.976463599999997</v>
      </c>
      <c r="AK30" s="3">
        <v>11.22253074</v>
      </c>
      <c r="AL30" s="3">
        <v>10.536186069999999</v>
      </c>
      <c r="AM30" s="3">
        <v>21.929434669999996</v>
      </c>
      <c r="AN30" s="23"/>
      <c r="AO30" s="26"/>
      <c r="AP30" s="25"/>
      <c r="AQ30" s="23"/>
      <c r="AR30" s="23"/>
      <c r="AS30" s="23"/>
      <c r="AT30" s="23"/>
      <c r="AU30" s="23"/>
    </row>
    <row r="31" spans="1:47" ht="15.75" thickBot="1" x14ac:dyDescent="0.3">
      <c r="B31" s="1"/>
      <c r="C31" s="37" t="s">
        <v>17</v>
      </c>
      <c r="D31" s="37"/>
      <c r="E31" s="37"/>
      <c r="F31" s="37"/>
      <c r="G31" s="37"/>
      <c r="H31" s="38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3">
        <v>19.954165650000007</v>
      </c>
      <c r="AI31" s="3">
        <v>25.572669369999996</v>
      </c>
      <c r="AJ31" s="3">
        <v>18.34660178</v>
      </c>
      <c r="AK31" s="3">
        <v>23.01850121</v>
      </c>
      <c r="AL31" s="3">
        <v>24.33089206</v>
      </c>
      <c r="AM31" s="3">
        <v>26.90602501</v>
      </c>
      <c r="AN31" s="23"/>
      <c r="AO31" s="26"/>
      <c r="AP31" s="25"/>
      <c r="AQ31" s="23"/>
      <c r="AR31" s="23"/>
      <c r="AS31" s="23"/>
    </row>
    <row r="32" spans="1:47" ht="15.75" thickBot="1" x14ac:dyDescent="0.3">
      <c r="B32" s="39"/>
      <c r="C32" s="40"/>
      <c r="D32" s="33" t="s">
        <v>18</v>
      </c>
      <c r="E32" s="33"/>
      <c r="F32" s="33"/>
      <c r="G32" s="33"/>
      <c r="H32" s="34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4">
        <v>2.2136437799999999</v>
      </c>
      <c r="AI32" s="4">
        <v>5.3304010300000009</v>
      </c>
      <c r="AJ32" s="4">
        <v>1.1556232199999998</v>
      </c>
      <c r="AK32" s="4">
        <v>1.5006317900000001</v>
      </c>
      <c r="AL32" s="4">
        <v>4.7098270100000006</v>
      </c>
      <c r="AM32" s="4">
        <v>2.7932293399999994</v>
      </c>
      <c r="AN32" s="23"/>
      <c r="AO32" s="26"/>
      <c r="AP32" s="25"/>
      <c r="AQ32" s="23"/>
      <c r="AR32" s="23"/>
      <c r="AS32" s="23"/>
    </row>
    <row r="33" spans="1:45" ht="15.75" thickBot="1" x14ac:dyDescent="0.3">
      <c r="B33" s="39"/>
      <c r="C33" s="40"/>
      <c r="D33" s="33" t="s">
        <v>19</v>
      </c>
      <c r="E33" s="33"/>
      <c r="F33" s="33"/>
      <c r="G33" s="33"/>
      <c r="H33" s="34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4">
        <v>17.740521870000006</v>
      </c>
      <c r="AI33" s="4">
        <v>20.242268339999995</v>
      </c>
      <c r="AJ33" s="4">
        <v>17.190978560000001</v>
      </c>
      <c r="AK33" s="4">
        <v>21.51786942</v>
      </c>
      <c r="AL33" s="4">
        <v>19.621065049999999</v>
      </c>
      <c r="AM33" s="4">
        <v>24.112795670000001</v>
      </c>
      <c r="AN33" s="23"/>
      <c r="AO33" s="26"/>
      <c r="AP33" s="25"/>
      <c r="AQ33" s="23"/>
      <c r="AR33" s="23"/>
      <c r="AS33" s="23"/>
    </row>
    <row r="34" spans="1:45" ht="15.75" thickBot="1" x14ac:dyDescent="0.3">
      <c r="A34" s="5"/>
      <c r="B34" s="45"/>
      <c r="C34" s="45"/>
      <c r="D34" s="45"/>
      <c r="E34" s="35" t="s">
        <v>20</v>
      </c>
      <c r="F34" s="35"/>
      <c r="G34" s="35"/>
      <c r="H34" s="36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4">
        <v>17.141548280000006</v>
      </c>
      <c r="AI34" s="4">
        <v>19.792155409999996</v>
      </c>
      <c r="AJ34" s="4">
        <v>16.887236550000001</v>
      </c>
      <c r="AK34" s="4">
        <v>21.009624370000001</v>
      </c>
      <c r="AL34" s="4">
        <v>19.474713779999998</v>
      </c>
      <c r="AM34" s="4">
        <v>23.241234670000001</v>
      </c>
      <c r="AN34" s="23"/>
      <c r="AO34" s="26"/>
      <c r="AP34" s="25"/>
      <c r="AQ34" s="23"/>
      <c r="AR34" s="23"/>
      <c r="AS34" s="23"/>
    </row>
    <row r="35" spans="1:45" ht="15.75" thickBot="1" x14ac:dyDescent="0.3">
      <c r="B35" s="39"/>
      <c r="C35" s="40"/>
      <c r="D35" s="40"/>
      <c r="E35" s="31" t="s">
        <v>21</v>
      </c>
      <c r="F35" s="31"/>
      <c r="G35" s="31"/>
      <c r="H35" s="32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4">
        <v>0.59897358999999994</v>
      </c>
      <c r="AI35" s="4">
        <v>0.45011292999999997</v>
      </c>
      <c r="AJ35" s="4">
        <v>0.30374200999999995</v>
      </c>
      <c r="AK35" s="4">
        <v>0.50824504999999998</v>
      </c>
      <c r="AL35" s="4">
        <v>0.14635126999999998</v>
      </c>
      <c r="AM35" s="4">
        <v>0.87156100000000014</v>
      </c>
      <c r="AN35" s="23"/>
      <c r="AO35" s="26"/>
      <c r="AP35" s="25"/>
      <c r="AQ35" s="23"/>
      <c r="AR35" s="23"/>
      <c r="AS35" s="23"/>
    </row>
    <row r="36" spans="1:45" ht="15.75" thickBot="1" x14ac:dyDescent="0.3">
      <c r="B36" s="1"/>
      <c r="C36" s="37" t="s">
        <v>22</v>
      </c>
      <c r="D36" s="37"/>
      <c r="E36" s="37"/>
      <c r="F36" s="37"/>
      <c r="G36" s="37"/>
      <c r="H36" s="38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3">
        <v>38.762299660000011</v>
      </c>
      <c r="AI36" s="3">
        <v>49.140809809999993</v>
      </c>
      <c r="AJ36" s="3">
        <v>45.234308079999991</v>
      </c>
      <c r="AK36" s="3">
        <v>51.740301410000001</v>
      </c>
      <c r="AL36" s="3">
        <v>60.764750060000004</v>
      </c>
      <c r="AM36" s="3">
        <v>64.97565594999999</v>
      </c>
      <c r="AN36" s="23"/>
      <c r="AO36" s="26"/>
      <c r="AP36" s="25"/>
      <c r="AQ36" s="23"/>
      <c r="AR36" s="23"/>
      <c r="AS36" s="23"/>
    </row>
    <row r="37" spans="1:45" ht="15.75" thickBot="1" x14ac:dyDescent="0.3">
      <c r="B37" s="39"/>
      <c r="C37" s="40"/>
      <c r="D37" s="33" t="s">
        <v>41</v>
      </c>
      <c r="E37" s="33"/>
      <c r="F37" s="33"/>
      <c r="G37" s="33"/>
      <c r="H37" s="34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4">
        <v>7.9853413500000006</v>
      </c>
      <c r="AI37" s="4">
        <v>9.6552335099999969</v>
      </c>
      <c r="AJ37" s="4">
        <v>7.4829297599999993</v>
      </c>
      <c r="AK37" s="4">
        <v>8.0030120600000032</v>
      </c>
      <c r="AL37" s="4">
        <v>6.4084515299999998</v>
      </c>
      <c r="AM37" s="4">
        <v>8.8530704399999998</v>
      </c>
      <c r="AN37" s="23"/>
      <c r="AO37" s="26"/>
      <c r="AP37" s="25"/>
      <c r="AQ37" s="23"/>
      <c r="AR37" s="23"/>
      <c r="AS37" s="23"/>
    </row>
    <row r="38" spans="1:45" ht="15.75" thickBot="1" x14ac:dyDescent="0.3">
      <c r="B38" s="41"/>
      <c r="C38" s="42"/>
      <c r="D38" s="33" t="s">
        <v>23</v>
      </c>
      <c r="E38" s="33"/>
      <c r="F38" s="33"/>
      <c r="G38" s="33"/>
      <c r="H38" s="34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4">
        <v>9.0450974599999991</v>
      </c>
      <c r="AI38" s="4">
        <v>15.972253060000002</v>
      </c>
      <c r="AJ38" s="4">
        <v>12.43550838</v>
      </c>
      <c r="AK38" s="4">
        <v>15.942748119999999</v>
      </c>
      <c r="AL38" s="4">
        <v>16.434627730000003</v>
      </c>
      <c r="AM38" s="4">
        <v>13.559798270000005</v>
      </c>
      <c r="AN38" s="23"/>
      <c r="AO38" s="26"/>
      <c r="AP38" s="25"/>
      <c r="AQ38" s="23"/>
      <c r="AR38" s="23"/>
      <c r="AS38" s="23"/>
    </row>
    <row r="39" spans="1:45" ht="15.75" thickBot="1" x14ac:dyDescent="0.3">
      <c r="B39" s="43"/>
      <c r="C39" s="44"/>
      <c r="D39" s="33" t="s">
        <v>24</v>
      </c>
      <c r="E39" s="33"/>
      <c r="F39" s="33"/>
      <c r="G39" s="33"/>
      <c r="H39" s="34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4">
        <v>21.731860850000007</v>
      </c>
      <c r="AI39" s="4">
        <v>23.513323239999998</v>
      </c>
      <c r="AJ39" s="4">
        <v>25.315869939999995</v>
      </c>
      <c r="AK39" s="4">
        <v>27.794541229999997</v>
      </c>
      <c r="AL39" s="4">
        <v>37.921670800000001</v>
      </c>
      <c r="AM39" s="4">
        <v>42.562787239999984</v>
      </c>
      <c r="AN39" s="23"/>
      <c r="AO39" s="26"/>
      <c r="AP39" s="25"/>
      <c r="AQ39" s="23"/>
      <c r="AR39" s="23"/>
      <c r="AS39" s="23"/>
    </row>
    <row r="40" spans="1:45" ht="15.75" thickBot="1" x14ac:dyDescent="0.3">
      <c r="B40" s="1"/>
      <c r="C40" s="37" t="s">
        <v>25</v>
      </c>
      <c r="D40" s="37"/>
      <c r="E40" s="37"/>
      <c r="F40" s="37"/>
      <c r="G40" s="37"/>
      <c r="H40" s="38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3">
        <v>0.70723227</v>
      </c>
      <c r="AI40" s="3">
        <v>2.9569011700000001</v>
      </c>
      <c r="AJ40" s="3">
        <v>1.53127225</v>
      </c>
      <c r="AK40" s="3">
        <v>1.3132599800000002</v>
      </c>
      <c r="AL40" s="3">
        <v>2.0414079599999999</v>
      </c>
      <c r="AM40" s="3">
        <v>1.6673813500000005</v>
      </c>
      <c r="AN40" s="23"/>
      <c r="AO40" s="26"/>
      <c r="AP40" s="25"/>
      <c r="AQ40" s="23"/>
      <c r="AR40" s="23"/>
      <c r="AS40" s="23"/>
    </row>
    <row r="41" spans="1:45" ht="15.75" thickBot="1" x14ac:dyDescent="0.3">
      <c r="B41" s="39"/>
      <c r="C41" s="40"/>
      <c r="D41" s="33" t="s">
        <v>26</v>
      </c>
      <c r="E41" s="33"/>
      <c r="F41" s="33"/>
      <c r="G41" s="33"/>
      <c r="H41" s="34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8">
        <v>0.70261841999999997</v>
      </c>
      <c r="AI41" s="8">
        <v>2.6033891100000002</v>
      </c>
      <c r="AJ41" s="8">
        <v>1.4803708799999999</v>
      </c>
      <c r="AK41" s="8">
        <v>1.2319445100000002</v>
      </c>
      <c r="AL41" s="8">
        <v>2.0135437399999998</v>
      </c>
      <c r="AM41" s="8">
        <v>1.6631536600000005</v>
      </c>
      <c r="AN41" s="23"/>
      <c r="AO41" s="26"/>
      <c r="AP41" s="25"/>
      <c r="AQ41" s="23"/>
      <c r="AR41" s="23"/>
      <c r="AS41" s="23"/>
    </row>
    <row r="42" spans="1:45" ht="15.75" thickBot="1" x14ac:dyDescent="0.3">
      <c r="B42" s="41"/>
      <c r="C42" s="42"/>
      <c r="D42" s="33" t="s">
        <v>27</v>
      </c>
      <c r="E42" s="33"/>
      <c r="F42" s="33"/>
      <c r="G42" s="33"/>
      <c r="H42" s="34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4">
        <v>4.6138500000000001E-3</v>
      </c>
      <c r="AI42" s="4">
        <v>0.35351206000000002</v>
      </c>
      <c r="AJ42" s="4">
        <v>5.0901370000000008E-2</v>
      </c>
      <c r="AK42" s="4">
        <v>8.1315470000000001E-2</v>
      </c>
      <c r="AL42" s="4">
        <v>2.7864220000000006E-2</v>
      </c>
      <c r="AM42" s="4">
        <v>4.2276900000000001E-3</v>
      </c>
      <c r="AN42" s="23"/>
      <c r="AO42" s="26"/>
      <c r="AP42" s="25"/>
      <c r="AQ42" s="23"/>
      <c r="AR42" s="23"/>
      <c r="AS42" s="23"/>
    </row>
    <row r="43" spans="1:45" ht="15.75" thickBot="1" x14ac:dyDescent="0.3">
      <c r="B43" s="2"/>
      <c r="C43" s="37" t="s">
        <v>30</v>
      </c>
      <c r="D43" s="37"/>
      <c r="E43" s="37"/>
      <c r="F43" s="37"/>
      <c r="G43" s="37"/>
      <c r="H43" s="38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3">
        <v>0.71325981999999999</v>
      </c>
      <c r="AI43" s="3">
        <v>0.51756701000000005</v>
      </c>
      <c r="AJ43" s="3">
        <v>0.37549832000000005</v>
      </c>
      <c r="AK43" s="3">
        <v>0.41367998</v>
      </c>
      <c r="AL43" s="3">
        <v>0.42894424999999992</v>
      </c>
      <c r="AM43" s="3">
        <v>0.16335826000000001</v>
      </c>
      <c r="AN43" s="23"/>
      <c r="AO43" s="26"/>
      <c r="AP43" s="25"/>
      <c r="AQ43" s="23"/>
      <c r="AR43" s="23"/>
      <c r="AS43" s="23"/>
    </row>
    <row r="45" spans="1:45" x14ac:dyDescent="0.25">
      <c r="B45" s="9" t="s">
        <v>40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9" spans="33:39" x14ac:dyDescent="0.25">
      <c r="AG49" s="20"/>
      <c r="AH49" s="20"/>
      <c r="AI49" s="20"/>
      <c r="AJ49" s="20"/>
      <c r="AK49" s="20"/>
      <c r="AL49" s="20"/>
      <c r="AM49" s="20"/>
    </row>
  </sheetData>
  <mergeCells count="59">
    <mergeCell ref="B4:H4"/>
    <mergeCell ref="C6:H6"/>
    <mergeCell ref="C7:H7"/>
    <mergeCell ref="C8:H8"/>
    <mergeCell ref="B9:C9"/>
    <mergeCell ref="D9:H9"/>
    <mergeCell ref="B10:D10"/>
    <mergeCell ref="E10:H10"/>
    <mergeCell ref="B11:D11"/>
    <mergeCell ref="E11:H11"/>
    <mergeCell ref="B12:D12"/>
    <mergeCell ref="E12:H12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W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M4" sqref="AM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9" width="9.28515625" style="9" customWidth="1"/>
    <col min="40" max="43" width="8.85546875" style="7"/>
    <col min="44" max="44" width="9.140625" style="7" bestFit="1" customWidth="1"/>
    <col min="45" max="16384" width="8.85546875" style="7"/>
  </cols>
  <sheetData>
    <row r="1" spans="2:49" ht="6" customHeight="1" x14ac:dyDescent="0.25"/>
    <row r="2" spans="2:49" ht="21" x14ac:dyDescent="0.25">
      <c r="B2" s="22" t="s">
        <v>39</v>
      </c>
      <c r="AD2" s="19"/>
      <c r="AE2" s="24"/>
      <c r="AF2" s="24"/>
      <c r="AG2" s="19"/>
      <c r="AH2" s="19"/>
      <c r="AI2" s="19"/>
      <c r="AJ2" s="19"/>
      <c r="AK2" s="19"/>
      <c r="AL2" s="19"/>
      <c r="AM2" s="19" t="s">
        <v>36</v>
      </c>
    </row>
    <row r="3" spans="2:49" ht="6" customHeight="1" x14ac:dyDescent="0.25"/>
    <row r="4" spans="2:49" ht="14.45" customHeight="1" thickBot="1" x14ac:dyDescent="0.3">
      <c r="B4" s="28" t="s">
        <v>32</v>
      </c>
      <c r="C4" s="29"/>
      <c r="D4" s="29"/>
      <c r="E4" s="29"/>
      <c r="F4" s="29"/>
      <c r="G4" s="29"/>
      <c r="H4" s="30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  <c r="AM4" s="10">
        <v>45839</v>
      </c>
      <c r="AU4" s="23"/>
      <c r="AV4" s="23"/>
    </row>
    <row r="5" spans="2:49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14">
        <f>'Services - Inflows'!AG5-'Services - Outflows '!AG5</f>
        <v>418.26895003838047</v>
      </c>
      <c r="AH5" s="14">
        <f>'Services - Inflows'!AH5-'Services - Outflows '!AH5</f>
        <v>408.40946362243886</v>
      </c>
      <c r="AI5" s="14">
        <f>'Services - Inflows'!AI5-'Services - Outflows '!AI5</f>
        <v>393.27338791967219</v>
      </c>
      <c r="AJ5" s="14">
        <f>'Services - Inflows'!AJ5-'Services - Outflows '!AJ5</f>
        <v>368.20769053846573</v>
      </c>
      <c r="AK5" s="14">
        <f>'Services - Inflows'!AK5-'Services - Outflows '!AK5</f>
        <v>226.6119340455765</v>
      </c>
      <c r="AL5" s="14">
        <f>'Services - Inflows'!AL5-'Services - Outflows '!AL5</f>
        <v>244.32629121978249</v>
      </c>
      <c r="AM5" s="14">
        <f>'Services - Inflows'!AM5-'Services - Outflows '!AM5</f>
        <v>316.71444609827904</v>
      </c>
      <c r="AN5" s="25"/>
      <c r="AO5" s="26"/>
      <c r="AP5" s="26"/>
      <c r="AQ5" s="23"/>
      <c r="AR5" s="26"/>
      <c r="AS5" s="25"/>
      <c r="AT5" s="23"/>
      <c r="AU5" s="23"/>
      <c r="AV5" s="23"/>
      <c r="AW5" s="23"/>
    </row>
    <row r="6" spans="2:49" ht="15.75" thickBot="1" x14ac:dyDescent="0.3">
      <c r="B6" s="1"/>
      <c r="C6" s="37" t="s">
        <v>1</v>
      </c>
      <c r="D6" s="37"/>
      <c r="E6" s="37"/>
      <c r="F6" s="37"/>
      <c r="G6" s="37"/>
      <c r="H6" s="38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3">
        <f>'Services - Inflows'!AG6-'Services - Outflows '!AG6</f>
        <v>-14</v>
      </c>
      <c r="AH6" s="3">
        <f>'Services - Inflows'!AH6-'Services - Outflows '!AH6</f>
        <v>-9.7303170599999991</v>
      </c>
      <c r="AI6" s="3">
        <f>'Services - Inflows'!AI6-'Services - Outflows '!AI6</f>
        <v>-15.669487990000006</v>
      </c>
      <c r="AJ6" s="3">
        <f>'Services - Inflows'!AJ6-'Services - Outflows '!AJ6</f>
        <v>-12.940050300000005</v>
      </c>
      <c r="AK6" s="3">
        <f>'Services - Inflows'!AK6-'Services - Outflows '!AK6</f>
        <v>-7.937091950000001</v>
      </c>
      <c r="AL6" s="3">
        <f>'Services - Inflows'!AL6-'Services - Outflows '!AL6</f>
        <v>-8.2829626200000011</v>
      </c>
      <c r="AM6" s="3">
        <f>'Services - Inflows'!AM6-'Services - Outflows '!AM6</f>
        <v>-13.379063450000007</v>
      </c>
      <c r="AN6" s="23"/>
      <c r="AO6" s="26"/>
      <c r="AP6" s="25"/>
      <c r="AQ6" s="23"/>
      <c r="AR6" s="23"/>
      <c r="AS6" s="25"/>
      <c r="AT6" s="23"/>
      <c r="AU6" s="23"/>
      <c r="AV6" s="23"/>
    </row>
    <row r="7" spans="2:49" ht="15.75" thickBot="1" x14ac:dyDescent="0.3">
      <c r="B7" s="1"/>
      <c r="C7" s="37" t="s">
        <v>28</v>
      </c>
      <c r="D7" s="37"/>
      <c r="E7" s="37"/>
      <c r="F7" s="37"/>
      <c r="G7" s="37"/>
      <c r="H7" s="38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3">
        <f>'Services - Inflows'!AG7-'Services - Outflows '!AG7</f>
        <v>-4</v>
      </c>
      <c r="AH7" s="3">
        <f>'Services - Inflows'!AH7-'Services - Outflows '!AH7</f>
        <v>-5.1894343599999981</v>
      </c>
      <c r="AI7" s="3">
        <f>'Services - Inflows'!AI7-'Services - Outflows '!AI7</f>
        <v>-8.5050130600000031</v>
      </c>
      <c r="AJ7" s="3">
        <f>'Services - Inflows'!AJ7-'Services - Outflows '!AJ7</f>
        <v>-3.5688236</v>
      </c>
      <c r="AK7" s="3">
        <f>'Services - Inflows'!AK7-'Services - Outflows '!AK7</f>
        <v>-3.8059947300000005</v>
      </c>
      <c r="AL7" s="3">
        <f>'Services - Inflows'!AL7-'Services - Outflows '!AL7</f>
        <v>-0.89211580999999951</v>
      </c>
      <c r="AM7" s="3">
        <f>'Services - Inflows'!AM7-'Services - Outflows '!AM7</f>
        <v>-5.2982407500000006</v>
      </c>
      <c r="AN7" s="23"/>
      <c r="AO7" s="26"/>
      <c r="AP7" s="25"/>
      <c r="AQ7" s="23"/>
      <c r="AR7" s="23"/>
      <c r="AS7" s="25"/>
      <c r="AT7" s="23"/>
      <c r="AU7" s="23"/>
      <c r="AV7" s="23"/>
    </row>
    <row r="8" spans="2:49" ht="15.75" thickBot="1" x14ac:dyDescent="0.3">
      <c r="B8" s="1"/>
      <c r="C8" s="37" t="s">
        <v>2</v>
      </c>
      <c r="D8" s="37"/>
      <c r="E8" s="37"/>
      <c r="F8" s="37"/>
      <c r="G8" s="37"/>
      <c r="H8" s="38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3">
        <f>'Services - Inflows'!AG8-'Services - Outflows '!AG8</f>
        <v>56</v>
      </c>
      <c r="AH8" s="3">
        <f>'Services - Inflows'!AH8-'Services - Outflows '!AH8</f>
        <v>81.212997290000033</v>
      </c>
      <c r="AI8" s="3">
        <f>'Services - Inflows'!AI8-'Services - Outflows '!AI8</f>
        <v>82.463473370000003</v>
      </c>
      <c r="AJ8" s="3">
        <f>'Services - Inflows'!AJ8-'Services - Outflows '!AJ8</f>
        <v>123.69769538000003</v>
      </c>
      <c r="AK8" s="3">
        <f>'Services - Inflows'!AK8-'Services - Outflows '!AK8</f>
        <v>45.454649299999986</v>
      </c>
      <c r="AL8" s="3">
        <f>'Services - Inflows'!AL8-'Services - Outflows '!AL8</f>
        <v>97.468824000000041</v>
      </c>
      <c r="AM8" s="3">
        <f>'Services - Inflows'!AM8-'Services - Outflows '!AM8</f>
        <v>61.341150200000016</v>
      </c>
      <c r="AN8" s="23"/>
      <c r="AO8" s="26"/>
      <c r="AP8" s="25"/>
      <c r="AQ8" s="23"/>
      <c r="AR8" s="23"/>
      <c r="AS8" s="25"/>
      <c r="AT8" s="23"/>
      <c r="AU8" s="23"/>
      <c r="AV8" s="23"/>
    </row>
    <row r="9" spans="2:49" ht="15.75" thickBot="1" x14ac:dyDescent="0.3">
      <c r="B9" s="39"/>
      <c r="C9" s="40"/>
      <c r="D9" s="33" t="s">
        <v>3</v>
      </c>
      <c r="E9" s="33"/>
      <c r="F9" s="33"/>
      <c r="G9" s="33"/>
      <c r="H9" s="34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4">
        <f>'Services - Inflows'!AG9-'Services - Outflows '!AG9</f>
        <v>75</v>
      </c>
      <c r="AH9" s="4">
        <f>'Services - Inflows'!AH9-'Services - Outflows '!AH9</f>
        <v>90.803661100000028</v>
      </c>
      <c r="AI9" s="4">
        <f>'Services - Inflows'!AI9-'Services - Outflows '!AI9</f>
        <v>83.572418319999997</v>
      </c>
      <c r="AJ9" s="4">
        <f>'Services - Inflows'!AJ9-'Services - Outflows '!AJ9</f>
        <v>120.72404901000004</v>
      </c>
      <c r="AK9" s="4">
        <f>'Services - Inflows'!AK9-'Services - Outflows '!AK9</f>
        <v>56.083451169999989</v>
      </c>
      <c r="AL9" s="4">
        <f>'Services - Inflows'!AL9-'Services - Outflows '!AL9</f>
        <v>108.83554146000003</v>
      </c>
      <c r="AM9" s="4">
        <f>'Services - Inflows'!AM9-'Services - Outflows '!AM9</f>
        <v>74.077387090000002</v>
      </c>
      <c r="AN9" s="23"/>
      <c r="AO9" s="26"/>
      <c r="AP9" s="25"/>
      <c r="AQ9" s="23"/>
      <c r="AR9" s="23"/>
      <c r="AS9" s="25"/>
      <c r="AT9" s="23"/>
      <c r="AU9" s="23"/>
      <c r="AV9" s="23"/>
    </row>
    <row r="10" spans="2:49" ht="15.75" thickBot="1" x14ac:dyDescent="0.3">
      <c r="B10" s="41"/>
      <c r="C10" s="42"/>
      <c r="D10" s="42"/>
      <c r="E10" s="35" t="s">
        <v>4</v>
      </c>
      <c r="F10" s="35"/>
      <c r="G10" s="35"/>
      <c r="H10" s="36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4">
        <f>'Services - Inflows'!AG10-'Services - Outflows '!AG10</f>
        <v>0</v>
      </c>
      <c r="AH10" s="4">
        <f>'Services - Inflows'!AH10-'Services - Outflows '!AH10</f>
        <v>-7.0726900000000013E-3</v>
      </c>
      <c r="AI10" s="4">
        <f>'Services - Inflows'!AI10-'Services - Outflows '!AI10</f>
        <v>-3.2276499999999999E-3</v>
      </c>
      <c r="AJ10" s="4">
        <f>'Services - Inflows'!AJ10-'Services - Outflows '!AJ10</f>
        <v>-1.0874979999999999E-2</v>
      </c>
      <c r="AK10" s="4">
        <f>'Services - Inflows'!AK10-'Services - Outflows '!AK10</f>
        <v>5.1568809999999993E-2</v>
      </c>
      <c r="AL10" s="4">
        <f>'Services - Inflows'!AL10-'Services - Outflows '!AL10</f>
        <v>4.4121130000000008E-2</v>
      </c>
      <c r="AM10" s="4">
        <f>'Services - Inflows'!AM10-'Services - Outflows '!AM10</f>
        <v>0.18805516999999999</v>
      </c>
      <c r="AN10" s="23"/>
      <c r="AO10" s="26"/>
      <c r="AP10" s="25"/>
      <c r="AQ10" s="23"/>
      <c r="AR10" s="23"/>
      <c r="AS10" s="25"/>
      <c r="AT10" s="23"/>
      <c r="AU10" s="23"/>
      <c r="AV10" s="23"/>
    </row>
    <row r="11" spans="2:49" ht="15.75" thickBot="1" x14ac:dyDescent="0.3">
      <c r="B11" s="41"/>
      <c r="C11" s="42"/>
      <c r="D11" s="42"/>
      <c r="E11" s="35" t="s">
        <v>5</v>
      </c>
      <c r="F11" s="35"/>
      <c r="G11" s="35"/>
      <c r="H11" s="36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4">
        <f>'Services - Inflows'!AG11-'Services - Outflows '!AG11</f>
        <v>41</v>
      </c>
      <c r="AH11" s="4">
        <f>'Services - Inflows'!AH11-'Services - Outflows '!AH11</f>
        <v>31.865432180000028</v>
      </c>
      <c r="AI11" s="4">
        <f>'Services - Inflows'!AI11-'Services - Outflows '!AI11</f>
        <v>37.042006869999994</v>
      </c>
      <c r="AJ11" s="4">
        <f>'Services - Inflows'!AJ11-'Services - Outflows '!AJ11</f>
        <v>35.154962609999991</v>
      </c>
      <c r="AK11" s="4">
        <f>'Services - Inflows'!AK11-'Services - Outflows '!AK11</f>
        <v>17.946558979999985</v>
      </c>
      <c r="AL11" s="4">
        <f>'Services - Inflows'!AL11-'Services - Outflows '!AL11</f>
        <v>17.100425680000008</v>
      </c>
      <c r="AM11" s="4">
        <f>'Services - Inflows'!AM11-'Services - Outflows '!AM11</f>
        <v>42.730851650000005</v>
      </c>
      <c r="AN11" s="23"/>
      <c r="AO11" s="26"/>
      <c r="AP11" s="25"/>
      <c r="AQ11" s="23"/>
      <c r="AR11" s="23"/>
      <c r="AS11" s="25"/>
      <c r="AT11" s="23"/>
      <c r="AU11" s="23"/>
      <c r="AV11" s="23"/>
    </row>
    <row r="12" spans="2:49" ht="15.75" thickBot="1" x14ac:dyDescent="0.3">
      <c r="B12" s="41"/>
      <c r="C12" s="42"/>
      <c r="D12" s="42"/>
      <c r="E12" s="35" t="s">
        <v>6</v>
      </c>
      <c r="F12" s="35"/>
      <c r="G12" s="35"/>
      <c r="H12" s="36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4">
        <f>'Services - Inflows'!AG12-'Services - Outflows '!AG12</f>
        <v>34</v>
      </c>
      <c r="AH12" s="4">
        <f>'Services - Inflows'!AH12-'Services - Outflows '!AH12</f>
        <v>58.945301609999994</v>
      </c>
      <c r="AI12" s="4">
        <f>'Services - Inflows'!AI12-'Services - Outflows '!AI12</f>
        <v>46.533639100000002</v>
      </c>
      <c r="AJ12" s="4">
        <f>'Services - Inflows'!AJ12-'Services - Outflows '!AJ12</f>
        <v>85.579961380000029</v>
      </c>
      <c r="AK12" s="4">
        <f>'Services - Inflows'!AK12-'Services - Outflows '!AK12</f>
        <v>38.085323380000005</v>
      </c>
      <c r="AL12" s="4">
        <f>'Services - Inflows'!AL12-'Services - Outflows '!AL12</f>
        <v>91.690994650000007</v>
      </c>
      <c r="AM12" s="4">
        <f>'Services - Inflows'!AM12-'Services - Outflows '!AM12</f>
        <v>31.158480269999998</v>
      </c>
      <c r="AN12" s="23"/>
      <c r="AO12" s="26"/>
      <c r="AP12" s="25"/>
      <c r="AQ12" s="23"/>
      <c r="AR12" s="23"/>
      <c r="AS12" s="25"/>
      <c r="AT12" s="23"/>
      <c r="AU12" s="23"/>
      <c r="AV12" s="23"/>
    </row>
    <row r="13" spans="2:49" ht="15.75" thickBot="1" x14ac:dyDescent="0.3">
      <c r="B13" s="41"/>
      <c r="C13" s="42"/>
      <c r="D13" s="35" t="s">
        <v>7</v>
      </c>
      <c r="E13" s="35"/>
      <c r="F13" s="35"/>
      <c r="G13" s="35"/>
      <c r="H13" s="36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4">
        <f>'Services - Inflows'!AG13-'Services - Outflows '!AG13</f>
        <v>-19</v>
      </c>
      <c r="AH13" s="4">
        <f>'Services - Inflows'!AH13-'Services - Outflows '!AH13</f>
        <v>-9.5938799199999849</v>
      </c>
      <c r="AI13" s="4">
        <f>'Services - Inflows'!AI13-'Services - Outflows '!AI13</f>
        <v>-1.0312416599999992</v>
      </c>
      <c r="AJ13" s="4">
        <f>'Services - Inflows'!AJ13-'Services - Outflows '!AJ13</f>
        <v>3.0393858400000084</v>
      </c>
      <c r="AK13" s="4">
        <f>'Services - Inflows'!AK13-'Services - Outflows '!AK13</f>
        <v>-10.212140739999988</v>
      </c>
      <c r="AL13" s="4">
        <f>'Services - Inflows'!AL13-'Services - Outflows '!AL13</f>
        <v>-11.385492819999996</v>
      </c>
      <c r="AM13" s="4">
        <f>'Services - Inflows'!AM13-'Services - Outflows '!AM13</f>
        <v>-12.740117969999993</v>
      </c>
      <c r="AN13" s="23"/>
      <c r="AO13" s="26"/>
      <c r="AP13" s="25"/>
      <c r="AQ13" s="23"/>
      <c r="AR13" s="23"/>
      <c r="AS13" s="25"/>
      <c r="AT13" s="23"/>
      <c r="AU13" s="23"/>
      <c r="AV13" s="23"/>
    </row>
    <row r="14" spans="2:49" ht="15.75" thickBot="1" x14ac:dyDescent="0.3">
      <c r="B14" s="41"/>
      <c r="C14" s="42"/>
      <c r="D14" s="42"/>
      <c r="E14" s="35" t="s">
        <v>4</v>
      </c>
      <c r="F14" s="35"/>
      <c r="G14" s="35"/>
      <c r="H14" s="36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4">
        <f>'Services - Inflows'!AG14-'Services - Outflows '!AG14</f>
        <v>6</v>
      </c>
      <c r="AH14" s="4">
        <f>'Services - Inflows'!AH14-'Services - Outflows '!AH14</f>
        <v>11.048327600000007</v>
      </c>
      <c r="AI14" s="4">
        <f>'Services - Inflows'!AI14-'Services - Outflows '!AI14</f>
        <v>17.946260909999999</v>
      </c>
      <c r="AJ14" s="4">
        <f>'Services - Inflows'!AJ14-'Services - Outflows '!AJ14</f>
        <v>10.701821110000008</v>
      </c>
      <c r="AK14" s="4">
        <f>'Services - Inflows'!AK14-'Services - Outflows '!AK14</f>
        <v>13.330476900000004</v>
      </c>
      <c r="AL14" s="4">
        <f>'Services - Inflows'!AL14-'Services - Outflows '!AL14</f>
        <v>4.3155636799999986</v>
      </c>
      <c r="AM14" s="4">
        <f>'Services - Inflows'!AM14-'Services - Outflows '!AM14</f>
        <v>5.3590196200000051</v>
      </c>
      <c r="AN14" s="23"/>
      <c r="AO14" s="26"/>
      <c r="AP14" s="25"/>
      <c r="AQ14" s="23"/>
      <c r="AR14" s="23"/>
      <c r="AS14" s="25"/>
      <c r="AT14" s="23"/>
      <c r="AU14" s="23"/>
      <c r="AV14" s="23"/>
    </row>
    <row r="15" spans="2:49" ht="15.75" thickBot="1" x14ac:dyDescent="0.3">
      <c r="B15" s="41"/>
      <c r="C15" s="42"/>
      <c r="D15" s="42"/>
      <c r="E15" s="35" t="s">
        <v>5</v>
      </c>
      <c r="F15" s="35"/>
      <c r="G15" s="35"/>
      <c r="H15" s="36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4">
        <f>'Services - Inflows'!AG15-'Services - Outflows '!AG15</f>
        <v>-24</v>
      </c>
      <c r="AH15" s="4">
        <f>'Services - Inflows'!AH15-'Services - Outflows '!AH15</f>
        <v>-17.800827339999991</v>
      </c>
      <c r="AI15" s="4">
        <f>'Services - Inflows'!AI15-'Services - Outflows '!AI15</f>
        <v>-22.616982180000001</v>
      </c>
      <c r="AJ15" s="4">
        <f>'Services - Inflows'!AJ15-'Services - Outflows '!AJ15</f>
        <v>-11.155855290000003</v>
      </c>
      <c r="AK15" s="4">
        <f>'Services - Inflows'!AK15-'Services - Outflows '!AK15</f>
        <v>-23.501886769999999</v>
      </c>
      <c r="AL15" s="4">
        <f>'Services - Inflows'!AL15-'Services - Outflows '!AL15</f>
        <v>-24.170617339999993</v>
      </c>
      <c r="AM15" s="4">
        <f>'Services - Inflows'!AM15-'Services - Outflows '!AM15</f>
        <v>-24.332528179999997</v>
      </c>
      <c r="AN15" s="23"/>
      <c r="AO15" s="26"/>
      <c r="AP15" s="25"/>
      <c r="AQ15" s="23"/>
      <c r="AR15" s="23"/>
      <c r="AS15" s="25"/>
      <c r="AT15" s="23"/>
      <c r="AU15" s="23"/>
      <c r="AV15" s="23"/>
    </row>
    <row r="16" spans="2:49" ht="15.75" thickBot="1" x14ac:dyDescent="0.3">
      <c r="B16" s="41"/>
      <c r="C16" s="42"/>
      <c r="D16" s="42"/>
      <c r="E16" s="35" t="s">
        <v>6</v>
      </c>
      <c r="F16" s="35"/>
      <c r="G16" s="35"/>
      <c r="H16" s="36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4">
        <f>'Services - Inflows'!AG16-'Services - Outflows '!AG16</f>
        <v>-1</v>
      </c>
      <c r="AH16" s="4">
        <f>'Services - Inflows'!AH16-'Services - Outflows '!AH16</f>
        <v>-2.8413801799999998</v>
      </c>
      <c r="AI16" s="4">
        <f>'Services - Inflows'!AI16-'Services - Outflows '!AI16</f>
        <v>3.6394796099999991</v>
      </c>
      <c r="AJ16" s="4">
        <f>'Services - Inflows'!AJ16-'Services - Outflows '!AJ16</f>
        <v>3.4934200200000021</v>
      </c>
      <c r="AK16" s="4">
        <f>'Services - Inflows'!AK16-'Services - Outflows '!AK16</f>
        <v>-4.0730869999998198E-2</v>
      </c>
      <c r="AL16" s="4">
        <f>'Services - Inflows'!AL16-'Services - Outflows '!AL16</f>
        <v>8.4695608400000015</v>
      </c>
      <c r="AM16" s="4">
        <f>'Services - Inflows'!AM16-'Services - Outflows '!AM16</f>
        <v>6.2333905900000008</v>
      </c>
      <c r="AN16" s="23"/>
      <c r="AO16" s="26"/>
      <c r="AP16" s="25"/>
      <c r="AQ16" s="23"/>
      <c r="AR16" s="23"/>
      <c r="AS16" s="25"/>
      <c r="AT16" s="23"/>
      <c r="AU16" s="23"/>
      <c r="AV16" s="23"/>
    </row>
    <row r="17" spans="1:48" ht="15.75" thickBot="1" x14ac:dyDescent="0.3">
      <c r="B17" s="48"/>
      <c r="C17" s="49"/>
      <c r="D17" s="46" t="s">
        <v>31</v>
      </c>
      <c r="E17" s="46"/>
      <c r="F17" s="46"/>
      <c r="G17" s="46"/>
      <c r="H17" s="47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6">
        <f>'Services - Inflows'!AG17-'Services - Outflows '!AG17</f>
        <v>0</v>
      </c>
      <c r="AH17" s="6">
        <f>'Services - Inflows'!AH17-'Services - Outflows '!AH17</f>
        <v>3.2161099999999943E-3</v>
      </c>
      <c r="AI17" s="6">
        <f>'Services - Inflows'!AI17-'Services - Outflows '!AI17</f>
        <v>-7.7703290000000008E-2</v>
      </c>
      <c r="AJ17" s="6">
        <f>'Services - Inflows'!AJ17-'Services - Outflows '!AJ17</f>
        <v>-6.5739470000000022E-2</v>
      </c>
      <c r="AK17" s="6">
        <f>'Services - Inflows'!AK17-'Services - Outflows '!AK17</f>
        <v>-0.41666113000000005</v>
      </c>
      <c r="AL17" s="6">
        <f>'Services - Inflows'!AL17-'Services - Outflows '!AL17</f>
        <v>1.8775360000000005E-2</v>
      </c>
      <c r="AM17" s="6">
        <f>'Services - Inflows'!AM17-'Services - Outflows '!AM17</f>
        <v>3.881080000000002E-3</v>
      </c>
      <c r="AN17" s="23"/>
      <c r="AO17" s="26"/>
      <c r="AP17" s="25"/>
      <c r="AQ17" s="23"/>
      <c r="AR17" s="23"/>
      <c r="AS17" s="25"/>
      <c r="AT17" s="23"/>
      <c r="AU17" s="23"/>
      <c r="AV17" s="23"/>
    </row>
    <row r="18" spans="1:48" ht="15.75" thickBot="1" x14ac:dyDescent="0.3">
      <c r="B18" s="1"/>
      <c r="C18" s="37" t="s">
        <v>8</v>
      </c>
      <c r="D18" s="37"/>
      <c r="E18" s="37"/>
      <c r="F18" s="37"/>
      <c r="G18" s="37"/>
      <c r="H18" s="38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3">
        <f>'Services - Inflows'!AG18-'Services - Outflows '!AG18</f>
        <v>348.26895003838035</v>
      </c>
      <c r="AH18" s="3">
        <f>'Services - Inflows'!AH18-'Services - Outflows '!AH18</f>
        <v>289.58649260743857</v>
      </c>
      <c r="AI18" s="3">
        <f>'Services - Inflows'!AI18-'Services - Outflows '!AI18</f>
        <v>285.22600342217203</v>
      </c>
      <c r="AJ18" s="3">
        <f>'Services - Inflows'!AJ18-'Services - Outflows '!AJ18</f>
        <v>203.55796496846577</v>
      </c>
      <c r="AK18" s="3">
        <f>'Services - Inflows'!AK18-'Services - Outflows '!AK18</f>
        <v>124.73933605557656</v>
      </c>
      <c r="AL18" s="3">
        <f>'Services - Inflows'!AL18-'Services - Outflows '!AL18</f>
        <v>115.11165625978244</v>
      </c>
      <c r="AM18" s="3">
        <f>'Services - Inflows'!AM18-'Services - Outflows '!AM18</f>
        <v>237.48348933827918</v>
      </c>
      <c r="AN18" s="23"/>
      <c r="AO18" s="26"/>
      <c r="AP18" s="25"/>
      <c r="AQ18" s="23"/>
      <c r="AR18" s="23"/>
      <c r="AS18" s="25"/>
      <c r="AT18" s="23"/>
      <c r="AU18" s="23"/>
      <c r="AV18" s="23"/>
    </row>
    <row r="19" spans="1:48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3"/>
      <c r="AO19" s="26"/>
      <c r="AP19" s="25"/>
      <c r="AQ19" s="23"/>
      <c r="AR19" s="23"/>
      <c r="AS19" s="25"/>
      <c r="AT19" s="23"/>
      <c r="AU19" s="23"/>
      <c r="AV19" s="23"/>
    </row>
    <row r="20" spans="1:48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3"/>
      <c r="AO20" s="26"/>
      <c r="AP20" s="25"/>
      <c r="AQ20" s="23"/>
      <c r="AR20" s="23"/>
      <c r="AS20" s="25"/>
      <c r="AT20" s="23"/>
      <c r="AU20" s="23"/>
      <c r="AV20" s="23"/>
    </row>
    <row r="21" spans="1:48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3"/>
      <c r="AO21" s="26"/>
      <c r="AP21" s="25"/>
      <c r="AQ21" s="23"/>
      <c r="AR21" s="23"/>
      <c r="AS21" s="25"/>
      <c r="AT21" s="23"/>
      <c r="AU21" s="23"/>
      <c r="AV21" s="23"/>
    </row>
    <row r="22" spans="1:48" ht="15.75" thickBot="1" x14ac:dyDescent="0.3">
      <c r="B22" s="1"/>
      <c r="C22" s="37" t="s">
        <v>9</v>
      </c>
      <c r="D22" s="37"/>
      <c r="E22" s="37"/>
      <c r="F22" s="37"/>
      <c r="G22" s="37"/>
      <c r="H22" s="38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3">
        <f>'Services - Inflows'!AG22-'Services - Outflows '!AG22</f>
        <v>3</v>
      </c>
      <c r="AH22" s="3">
        <f>'Services - Inflows'!AH22-'Services - Outflows '!AH22</f>
        <v>4.445300389999999</v>
      </c>
      <c r="AI22" s="3">
        <f>'Services - Inflows'!AI22-'Services - Outflows '!AI22</f>
        <v>13.352395629999998</v>
      </c>
      <c r="AJ22" s="3">
        <f>'Services - Inflows'!AJ22-'Services - Outflows '!AJ22</f>
        <v>10.920586930000001</v>
      </c>
      <c r="AK22" s="3">
        <f>'Services - Inflows'!AK22-'Services - Outflows '!AK22</f>
        <v>8.4225246700000014</v>
      </c>
      <c r="AL22" s="3">
        <f>'Services - Inflows'!AL22-'Services - Outflows '!AL22</f>
        <v>3.7374438299999984</v>
      </c>
      <c r="AM22" s="3">
        <f>'Services - Inflows'!AM22-'Services - Outflows '!AM22</f>
        <v>8.434233690000001</v>
      </c>
      <c r="AN22" s="23"/>
      <c r="AO22" s="26"/>
      <c r="AP22" s="25"/>
      <c r="AQ22" s="23"/>
      <c r="AR22" s="23"/>
      <c r="AS22" s="25"/>
      <c r="AT22" s="23"/>
      <c r="AU22" s="23"/>
      <c r="AV22" s="23"/>
    </row>
    <row r="23" spans="1:48" ht="15.75" thickBot="1" x14ac:dyDescent="0.3">
      <c r="B23" s="39"/>
      <c r="C23" s="40"/>
      <c r="D23" s="33" t="s">
        <v>10</v>
      </c>
      <c r="E23" s="33"/>
      <c r="F23" s="33"/>
      <c r="G23" s="33"/>
      <c r="H23" s="33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4">
        <f>'Services - Inflows'!AG23-'Services - Outflows '!AG23</f>
        <v>2</v>
      </c>
      <c r="AH23" s="4">
        <f>'Services - Inflows'!AH23-'Services - Outflows '!AH23</f>
        <v>1.14054674</v>
      </c>
      <c r="AI23" s="4">
        <f>'Services - Inflows'!AI23-'Services - Outflows '!AI23</f>
        <v>3.0285377900000001</v>
      </c>
      <c r="AJ23" s="4">
        <f>'Services - Inflows'!AJ23-'Services - Outflows '!AJ23</f>
        <v>-0.33294044</v>
      </c>
      <c r="AK23" s="4">
        <f>'Services - Inflows'!AK23-'Services - Outflows '!AK23</f>
        <v>0.37505126999999999</v>
      </c>
      <c r="AL23" s="4">
        <f>'Services - Inflows'!AL23-'Services - Outflows '!AL23</f>
        <v>1.3778984599999997</v>
      </c>
      <c r="AM23" s="4">
        <f>'Services - Inflows'!AM23-'Services - Outflows '!AM23</f>
        <v>0.60983406999999989</v>
      </c>
      <c r="AN23" s="23"/>
      <c r="AO23" s="26"/>
      <c r="AP23" s="25"/>
      <c r="AQ23" s="23"/>
      <c r="AR23" s="23"/>
      <c r="AS23" s="25"/>
      <c r="AT23" s="23"/>
      <c r="AU23" s="23"/>
      <c r="AV23" s="23"/>
    </row>
    <row r="24" spans="1:48" ht="15.75" thickBot="1" x14ac:dyDescent="0.3">
      <c r="B24" s="39"/>
      <c r="C24" s="40"/>
      <c r="D24" s="31" t="s">
        <v>11</v>
      </c>
      <c r="E24" s="31"/>
      <c r="F24" s="31"/>
      <c r="G24" s="31"/>
      <c r="H24" s="31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4">
        <f>'Services - Inflows'!AG24-'Services - Outflows '!AG24</f>
        <v>0</v>
      </c>
      <c r="AH24" s="4">
        <f>'Services - Inflows'!AH24-'Services - Outflows '!AH24</f>
        <v>1.6029531900000002</v>
      </c>
      <c r="AI24" s="4">
        <f>'Services - Inflows'!AI24-'Services - Outflows '!AI24</f>
        <v>5.5676520499999986</v>
      </c>
      <c r="AJ24" s="4">
        <f>'Services - Inflows'!AJ24-'Services - Outflows '!AJ24</f>
        <v>3.7694930500000012</v>
      </c>
      <c r="AK24" s="4">
        <f>'Services - Inflows'!AK24-'Services - Outflows '!AK24</f>
        <v>2.8924681999999997</v>
      </c>
      <c r="AL24" s="4">
        <f>'Services - Inflows'!AL24-'Services - Outflows '!AL24</f>
        <v>2.3861360999999999</v>
      </c>
      <c r="AM24" s="4">
        <f>'Services - Inflows'!AM24-'Services - Outflows '!AM24</f>
        <v>4.1275227899999987</v>
      </c>
      <c r="AN24" s="23"/>
      <c r="AO24" s="26"/>
      <c r="AP24" s="25"/>
      <c r="AQ24" s="23"/>
      <c r="AR24" s="23"/>
      <c r="AS24" s="25"/>
      <c r="AT24" s="23"/>
      <c r="AU24" s="23"/>
      <c r="AV24" s="23"/>
    </row>
    <row r="25" spans="1:48" ht="15.75" thickBot="1" x14ac:dyDescent="0.3">
      <c r="B25" s="39"/>
      <c r="C25" s="40"/>
      <c r="D25" s="33" t="s">
        <v>12</v>
      </c>
      <c r="E25" s="33"/>
      <c r="F25" s="33"/>
      <c r="G25" s="33"/>
      <c r="H25" s="34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4">
        <f>'Services - Inflows'!AG25-'Services - Outflows '!AG25</f>
        <v>1</v>
      </c>
      <c r="AH25" s="4">
        <f>'Services - Inflows'!AH25-'Services - Outflows '!AH25</f>
        <v>1.7018004599999998</v>
      </c>
      <c r="AI25" s="4">
        <f>'Services - Inflows'!AI25-'Services - Outflows '!AI25</f>
        <v>4.7562057900000001</v>
      </c>
      <c r="AJ25" s="4">
        <f>'Services - Inflows'!AJ25-'Services - Outflows '!AJ25</f>
        <v>7.4840343200000001</v>
      </c>
      <c r="AK25" s="4">
        <f>'Services - Inflows'!AK25-'Services - Outflows '!AK25</f>
        <v>5.1550052000000015</v>
      </c>
      <c r="AL25" s="4">
        <f>'Services - Inflows'!AL25-'Services - Outflows '!AL25</f>
        <v>-2.6590730000000118E-2</v>
      </c>
      <c r="AM25" s="4">
        <f>'Services - Inflows'!AM25-'Services - Outflows '!AM25</f>
        <v>3.6968768300000017</v>
      </c>
      <c r="AN25" s="23"/>
      <c r="AO25" s="26"/>
      <c r="AP25" s="25"/>
      <c r="AQ25" s="23"/>
      <c r="AR25" s="23"/>
      <c r="AS25" s="25"/>
      <c r="AT25" s="23"/>
      <c r="AU25" s="23"/>
      <c r="AV25" s="23"/>
    </row>
    <row r="26" spans="1:48" ht="15.75" thickBot="1" x14ac:dyDescent="0.3">
      <c r="B26" s="1"/>
      <c r="C26" s="37" t="s">
        <v>13</v>
      </c>
      <c r="D26" s="37"/>
      <c r="E26" s="37"/>
      <c r="F26" s="37"/>
      <c r="G26" s="37"/>
      <c r="H26" s="38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3">
        <f>'Services - Inflows'!AG26-'Services - Outflows '!AG26</f>
        <v>-1</v>
      </c>
      <c r="AH26" s="3">
        <f>'Services - Inflows'!AH26-'Services - Outflows '!AH26</f>
        <v>-1.5448632000000004</v>
      </c>
      <c r="AI26" s="3">
        <f>'Services - Inflows'!AI26-'Services - Outflows '!AI26</f>
        <v>-2.7035341500000012</v>
      </c>
      <c r="AJ26" s="3">
        <f>'Services - Inflows'!AJ26-'Services - Outflows '!AJ26</f>
        <v>-0.55308488999999961</v>
      </c>
      <c r="AK26" s="3">
        <f>'Services - Inflows'!AK26-'Services - Outflows '!AK26</f>
        <v>-1.221520879999999</v>
      </c>
      <c r="AL26" s="3">
        <f>'Services - Inflows'!AL26-'Services - Outflows '!AL26</f>
        <v>-3.5030358199999991</v>
      </c>
      <c r="AM26" s="3">
        <f>'Services - Inflows'!AM26-'Services - Outflows '!AM26</f>
        <v>-3.2098973200000005</v>
      </c>
      <c r="AN26" s="23"/>
      <c r="AO26" s="26"/>
      <c r="AP26" s="25"/>
      <c r="AQ26" s="23"/>
      <c r="AR26" s="23"/>
      <c r="AS26" s="25"/>
      <c r="AT26" s="23"/>
      <c r="AU26" s="23"/>
      <c r="AV26" s="23"/>
    </row>
    <row r="27" spans="1:48" ht="15.75" thickBot="1" x14ac:dyDescent="0.3">
      <c r="B27" s="39"/>
      <c r="C27" s="40"/>
      <c r="D27" s="33" t="s">
        <v>14</v>
      </c>
      <c r="E27" s="33"/>
      <c r="F27" s="33"/>
      <c r="G27" s="33"/>
      <c r="H27" s="34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4">
        <f>'Services - Inflows'!AG27-'Services - Outflows '!AG27</f>
        <v>0</v>
      </c>
      <c r="AH27" s="4">
        <f>'Services - Inflows'!AH27-'Services - Outflows '!AH27</f>
        <v>0.32506330999999999</v>
      </c>
      <c r="AI27" s="4">
        <f>'Services - Inflows'!AI27-'Services - Outflows '!AI27</f>
        <v>-5.2390599999999843E-2</v>
      </c>
      <c r="AJ27" s="4">
        <f>'Services - Inflows'!AJ27-'Services - Outflows '!AJ27</f>
        <v>0.54070423000000001</v>
      </c>
      <c r="AK27" s="4">
        <f>'Services - Inflows'!AK27-'Services - Outflows '!AK27</f>
        <v>0.99220451999999992</v>
      </c>
      <c r="AL27" s="4">
        <f>'Services - Inflows'!AL27-'Services - Outflows '!AL27</f>
        <v>-0.18573561999999977</v>
      </c>
      <c r="AM27" s="4">
        <f>'Services - Inflows'!AM27-'Services - Outflows '!AM27</f>
        <v>0.60984145999999995</v>
      </c>
      <c r="AN27" s="23"/>
      <c r="AO27" s="26"/>
      <c r="AP27" s="25"/>
      <c r="AQ27" s="23"/>
      <c r="AR27" s="23"/>
      <c r="AS27" s="25"/>
      <c r="AT27" s="23"/>
      <c r="AU27" s="23"/>
      <c r="AV27" s="23"/>
    </row>
    <row r="28" spans="1:48" ht="15.75" thickBot="1" x14ac:dyDescent="0.3">
      <c r="B28" s="39"/>
      <c r="C28" s="40"/>
      <c r="D28" s="33" t="s">
        <v>15</v>
      </c>
      <c r="E28" s="33"/>
      <c r="F28" s="33"/>
      <c r="G28" s="33"/>
      <c r="H28" s="34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4">
        <f>'Services - Inflows'!AG28-'Services - Outflows '!AG28</f>
        <v>-1</v>
      </c>
      <c r="AH28" s="4">
        <f>'Services - Inflows'!AH28-'Services - Outflows '!AH28</f>
        <v>-1.86992651</v>
      </c>
      <c r="AI28" s="4">
        <f>'Services - Inflows'!AI28-'Services - Outflows '!AI28</f>
        <v>-2.6511435500000009</v>
      </c>
      <c r="AJ28" s="4">
        <f>'Services - Inflows'!AJ28-'Services - Outflows '!AJ28</f>
        <v>-1.0937891199999996</v>
      </c>
      <c r="AK28" s="4">
        <f>'Services - Inflows'!AK28-'Services - Outflows '!AK28</f>
        <v>-2.217714089999999</v>
      </c>
      <c r="AL28" s="4">
        <f>'Services - Inflows'!AL28-'Services - Outflows '!AL28</f>
        <v>-3.3130893599999998</v>
      </c>
      <c r="AM28" s="4">
        <f>'Services - Inflows'!AM28-'Services - Outflows '!AM28</f>
        <v>-3.8197387800000002</v>
      </c>
      <c r="AN28" s="23"/>
      <c r="AO28" s="26"/>
      <c r="AP28" s="25"/>
      <c r="AQ28" s="23"/>
      <c r="AR28" s="23"/>
      <c r="AS28" s="25"/>
      <c r="AT28" s="23"/>
      <c r="AU28" s="23"/>
      <c r="AV28" s="23"/>
    </row>
    <row r="29" spans="1:48" ht="15.75" thickBot="1" x14ac:dyDescent="0.3">
      <c r="B29" s="1"/>
      <c r="C29" s="37" t="s">
        <v>16</v>
      </c>
      <c r="D29" s="37"/>
      <c r="E29" s="37"/>
      <c r="F29" s="37"/>
      <c r="G29" s="37"/>
      <c r="H29" s="38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3">
        <f>'Services - Inflows'!AG29-'Services - Outflows '!AG29</f>
        <v>4</v>
      </c>
      <c r="AH29" s="3">
        <f>'Services - Inflows'!AH29-'Services - Outflows '!AH29</f>
        <v>2.2373695249999992</v>
      </c>
      <c r="AI29" s="3">
        <f>'Services - Inflows'!AI29-'Services - Outflows '!AI29</f>
        <v>1.6453682174999997</v>
      </c>
      <c r="AJ29" s="3">
        <f>'Services - Inflows'!AJ29-'Services - Outflows '!AJ29</f>
        <v>2.6838157499999982</v>
      </c>
      <c r="AK29" s="3">
        <f>'Services - Inflows'!AK29-'Services - Outflows '!AK29</f>
        <v>1.5473167600000004</v>
      </c>
      <c r="AL29" s="3">
        <f>'Services - Inflows'!AL29-'Services - Outflows '!AL29</f>
        <v>1.7955778500000004</v>
      </c>
      <c r="AM29" s="3">
        <f>'Services - Inflows'!AM29-'Services - Outflows '!AM29</f>
        <v>3.5169168899999974</v>
      </c>
      <c r="AN29" s="23"/>
      <c r="AO29" s="26"/>
      <c r="AP29" s="25"/>
      <c r="AQ29" s="23"/>
      <c r="AR29" s="23"/>
      <c r="AS29" s="25"/>
      <c r="AT29" s="23"/>
      <c r="AU29" s="23"/>
      <c r="AV29" s="23"/>
    </row>
    <row r="30" spans="1:48" ht="15.75" thickBot="1" x14ac:dyDescent="0.3">
      <c r="B30" s="1"/>
      <c r="C30" s="37" t="s">
        <v>29</v>
      </c>
      <c r="D30" s="37"/>
      <c r="E30" s="37"/>
      <c r="F30" s="37"/>
      <c r="G30" s="37"/>
      <c r="H30" s="38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3">
        <f>'Services - Inflows'!AG30-'Services - Outflows '!AG30</f>
        <v>-12</v>
      </c>
      <c r="AH30" s="3">
        <f>'Services - Inflows'!AH30-'Services - Outflows '!AH30</f>
        <v>-7.3968675800000003</v>
      </c>
      <c r="AI30" s="3">
        <f>'Services - Inflows'!AI30-'Services - Outflows '!AI30</f>
        <v>-20.601537830000005</v>
      </c>
      <c r="AJ30" s="3">
        <f>'Services - Inflows'!AJ30-'Services - Outflows '!AJ30</f>
        <v>-9.6497885799999974</v>
      </c>
      <c r="AK30" s="3">
        <f>'Services - Inflows'!AK30-'Services - Outflows '!AK30</f>
        <v>-9.6714875799999991</v>
      </c>
      <c r="AL30" s="3">
        <f>'Services - Inflows'!AL30-'Services - Outflows '!AL30</f>
        <v>-9.9370570100000002</v>
      </c>
      <c r="AM30" s="3">
        <f>'Services - Inflows'!AM30-'Services - Outflows '!AM30</f>
        <v>-20.575854259999996</v>
      </c>
      <c r="AN30" s="23"/>
      <c r="AO30" s="26"/>
      <c r="AP30" s="25"/>
      <c r="AQ30" s="23"/>
      <c r="AR30" s="23"/>
      <c r="AS30" s="25"/>
      <c r="AT30" s="23"/>
      <c r="AU30" s="23"/>
      <c r="AV30" s="23"/>
    </row>
    <row r="31" spans="1:48" ht="15.75" thickBot="1" x14ac:dyDescent="0.3">
      <c r="B31" s="1"/>
      <c r="C31" s="37" t="s">
        <v>17</v>
      </c>
      <c r="D31" s="37"/>
      <c r="E31" s="37"/>
      <c r="F31" s="37"/>
      <c r="G31" s="37"/>
      <c r="H31" s="38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3">
        <f>'Services - Inflows'!AG31-'Services - Outflows '!AG31</f>
        <v>48</v>
      </c>
      <c r="AH31" s="3">
        <f>'Services - Inflows'!AH31-'Services - Outflows '!AH31</f>
        <v>51.283337310000022</v>
      </c>
      <c r="AI31" s="3">
        <f>'Services - Inflows'!AI31-'Services - Outflows '!AI31</f>
        <v>55.152944860000019</v>
      </c>
      <c r="AJ31" s="3">
        <f>'Services - Inflows'!AJ31-'Services - Outflows '!AJ31</f>
        <v>51.474604809999988</v>
      </c>
      <c r="AK31" s="3">
        <f>'Services - Inflows'!AK31-'Services - Outflows '!AK31</f>
        <v>72.227310339999988</v>
      </c>
      <c r="AL31" s="3">
        <f>'Services - Inflows'!AL31-'Services - Outflows '!AL31</f>
        <v>53.919917670000004</v>
      </c>
      <c r="AM31" s="3">
        <f>'Services - Inflows'!AM31-'Services - Outflows '!AM31</f>
        <v>40.319534849999989</v>
      </c>
      <c r="AN31" s="23"/>
      <c r="AO31" s="26"/>
      <c r="AP31" s="25"/>
      <c r="AQ31" s="23"/>
      <c r="AR31" s="23"/>
      <c r="AS31" s="25"/>
      <c r="AT31" s="23"/>
      <c r="AU31" s="23"/>
      <c r="AV31" s="23"/>
    </row>
    <row r="32" spans="1:48" ht="15.75" thickBot="1" x14ac:dyDescent="0.3">
      <c r="B32" s="39"/>
      <c r="C32" s="40"/>
      <c r="D32" s="33" t="s">
        <v>18</v>
      </c>
      <c r="E32" s="33"/>
      <c r="F32" s="33"/>
      <c r="G32" s="33"/>
      <c r="H32" s="34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4">
        <f>'Services - Inflows'!AG32-'Services - Outflows '!AG32</f>
        <v>4</v>
      </c>
      <c r="AH32" s="4">
        <f>'Services - Inflows'!AH32-'Services - Outflows '!AH32</f>
        <v>6.4937184800000001</v>
      </c>
      <c r="AI32" s="4">
        <f>'Services - Inflows'!AI32-'Services - Outflows '!AI32</f>
        <v>0.87967273999999751</v>
      </c>
      <c r="AJ32" s="4">
        <f>'Services - Inflows'!AJ32-'Services - Outflows '!AJ32</f>
        <v>7.02378108</v>
      </c>
      <c r="AK32" s="4">
        <f>'Services - Inflows'!AK32-'Services - Outflows '!AK32</f>
        <v>8.3554506100000019</v>
      </c>
      <c r="AL32" s="4">
        <f>'Services - Inflows'!AL32-'Services - Outflows '!AL32</f>
        <v>4.1463012499999996</v>
      </c>
      <c r="AM32" s="4">
        <f>'Services - Inflows'!AM32-'Services - Outflows '!AM32</f>
        <v>3.7324809699999997</v>
      </c>
      <c r="AN32" s="23"/>
      <c r="AO32" s="26"/>
      <c r="AP32" s="25"/>
      <c r="AQ32" s="23"/>
      <c r="AR32" s="23"/>
      <c r="AS32" s="25"/>
      <c r="AT32" s="23"/>
      <c r="AU32" s="23"/>
      <c r="AV32" s="23"/>
    </row>
    <row r="33" spans="1:48" ht="15.75" thickBot="1" x14ac:dyDescent="0.3">
      <c r="B33" s="39"/>
      <c r="C33" s="40"/>
      <c r="D33" s="33" t="s">
        <v>19</v>
      </c>
      <c r="E33" s="33"/>
      <c r="F33" s="33"/>
      <c r="G33" s="33"/>
      <c r="H33" s="34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4">
        <f>'Services - Inflows'!AG33-'Services - Outflows '!AG33</f>
        <v>44</v>
      </c>
      <c r="AH33" s="4">
        <f>'Services - Inflows'!AH33-'Services - Outflows '!AH33</f>
        <v>44.789618830000023</v>
      </c>
      <c r="AI33" s="4">
        <f>'Services - Inflows'!AI33-'Services - Outflows '!AI33</f>
        <v>54.27327212000003</v>
      </c>
      <c r="AJ33" s="4">
        <f>'Services - Inflows'!AJ33-'Services - Outflows '!AJ33</f>
        <v>44.450823729999996</v>
      </c>
      <c r="AK33" s="4">
        <f>'Services - Inflows'!AK33-'Services - Outflows '!AK33</f>
        <v>63.871859729999983</v>
      </c>
      <c r="AL33" s="4">
        <f>'Services - Inflows'!AL33-'Services - Outflows '!AL33</f>
        <v>49.773616419999996</v>
      </c>
      <c r="AM33" s="4">
        <f>'Services - Inflows'!AM33-'Services - Outflows '!AM33</f>
        <v>36.587053879999999</v>
      </c>
      <c r="AN33" s="23"/>
      <c r="AO33" s="26"/>
      <c r="AP33" s="25"/>
      <c r="AQ33" s="23"/>
      <c r="AR33" s="23"/>
      <c r="AS33" s="25"/>
      <c r="AT33" s="23"/>
      <c r="AU33" s="23"/>
      <c r="AV33" s="23"/>
    </row>
    <row r="34" spans="1:48" ht="15.75" thickBot="1" x14ac:dyDescent="0.3">
      <c r="A34" s="5"/>
      <c r="B34" s="45"/>
      <c r="C34" s="45"/>
      <c r="D34" s="45"/>
      <c r="E34" s="35" t="s">
        <v>20</v>
      </c>
      <c r="F34" s="35"/>
      <c r="G34" s="35"/>
      <c r="H34" s="36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4">
        <f>'Services - Inflows'!AG34-'Services - Outflows '!AG34</f>
        <v>44</v>
      </c>
      <c r="AH34" s="4">
        <f>'Services - Inflows'!AH34-'Services - Outflows '!AH34</f>
        <v>44.467442220000024</v>
      </c>
      <c r="AI34" s="4">
        <f>'Services - Inflows'!AI34-'Services - Outflows '!AI34</f>
        <v>53.816235720000037</v>
      </c>
      <c r="AJ34" s="4">
        <f>'Services - Inflows'!AJ34-'Services - Outflows '!AJ34</f>
        <v>44.054909309999999</v>
      </c>
      <c r="AK34" s="4">
        <f>'Services - Inflows'!AK34-'Services - Outflows '!AK34</f>
        <v>63.949072039999976</v>
      </c>
      <c r="AL34" s="4">
        <f>'Services - Inflows'!AL34-'Services - Outflows '!AL34</f>
        <v>49.252120859999991</v>
      </c>
      <c r="AM34" s="4">
        <f>'Services - Inflows'!AM34-'Services - Outflows '!AM34</f>
        <v>37.011641789999999</v>
      </c>
      <c r="AN34" s="23"/>
      <c r="AO34" s="26"/>
      <c r="AP34" s="25"/>
      <c r="AQ34" s="23"/>
      <c r="AR34" s="23"/>
      <c r="AS34" s="25"/>
      <c r="AT34" s="23"/>
      <c r="AU34" s="23"/>
      <c r="AV34" s="23"/>
    </row>
    <row r="35" spans="1:48" ht="15.75" thickBot="1" x14ac:dyDescent="0.3">
      <c r="B35" s="39"/>
      <c r="C35" s="40"/>
      <c r="D35" s="40"/>
      <c r="E35" s="31" t="s">
        <v>21</v>
      </c>
      <c r="F35" s="31"/>
      <c r="G35" s="31"/>
      <c r="H35" s="32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4">
        <f>'Services - Inflows'!AG35-'Services - Outflows '!AG35</f>
        <v>0</v>
      </c>
      <c r="AH35" s="4">
        <f>'Services - Inflows'!AH35-'Services - Outflows '!AH35</f>
        <v>0.32217660999999986</v>
      </c>
      <c r="AI35" s="4">
        <f>'Services - Inflows'!AI35-'Services - Outflows '!AI35</f>
        <v>0.45703640000000001</v>
      </c>
      <c r="AJ35" s="4">
        <f>'Services - Inflows'!AJ35-'Services - Outflows '!AJ35</f>
        <v>0.39591442000000016</v>
      </c>
      <c r="AK35" s="4">
        <f>'Services - Inflows'!AK35-'Services - Outflows '!AK35</f>
        <v>-7.7212309999999895E-2</v>
      </c>
      <c r="AL35" s="4">
        <f>'Services - Inflows'!AL35-'Services - Outflows '!AL35</f>
        <v>0.52149555999999997</v>
      </c>
      <c r="AM35" s="4">
        <f>'Services - Inflows'!AM35-'Services - Outflows '!AM35</f>
        <v>-0.42458791000000018</v>
      </c>
      <c r="AN35" s="23"/>
      <c r="AO35" s="26"/>
      <c r="AP35" s="25"/>
      <c r="AQ35" s="23"/>
      <c r="AR35" s="23"/>
      <c r="AS35" s="25"/>
      <c r="AT35" s="23"/>
      <c r="AU35" s="23"/>
      <c r="AV35" s="23"/>
    </row>
    <row r="36" spans="1:48" ht="15.75" thickBot="1" x14ac:dyDescent="0.3">
      <c r="B36" s="1"/>
      <c r="C36" s="37" t="s">
        <v>22</v>
      </c>
      <c r="D36" s="37"/>
      <c r="E36" s="37"/>
      <c r="F36" s="37"/>
      <c r="G36" s="37"/>
      <c r="H36" s="38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3">
        <f>'Services - Inflows'!AG36-'Services - Outflows '!AG36</f>
        <v>-10</v>
      </c>
      <c r="AH36" s="3">
        <f>'Services - Inflows'!AH36-'Services - Outflows '!AH36</f>
        <v>2.4069077299999719</v>
      </c>
      <c r="AI36" s="3">
        <f>'Services - Inflows'!AI36-'Services - Outflows '!AI36</f>
        <v>4.1130380200000118</v>
      </c>
      <c r="AJ36" s="3">
        <f>'Services - Inflows'!AJ36-'Services - Outflows '!AJ36</f>
        <v>1.9191909700000025</v>
      </c>
      <c r="AK36" s="3">
        <f>'Services - Inflows'!AK36-'Services - Outflows '!AK36</f>
        <v>-4.0422241600000035</v>
      </c>
      <c r="AL36" s="3">
        <f>'Services - Inflows'!AL36-'Services - Outflows '!AL36</f>
        <v>-3.8108595400000027</v>
      </c>
      <c r="AM36" s="3">
        <f>'Services - Inflows'!AM36-'Services - Outflows '!AM36</f>
        <v>7.7819525099999822</v>
      </c>
      <c r="AN36" s="23"/>
      <c r="AO36" s="26"/>
      <c r="AP36" s="25"/>
      <c r="AQ36" s="23"/>
      <c r="AR36" s="23"/>
      <c r="AS36" s="25"/>
      <c r="AT36" s="23"/>
      <c r="AU36" s="23"/>
      <c r="AV36" s="23"/>
    </row>
    <row r="37" spans="1:48" ht="15.75" thickBot="1" x14ac:dyDescent="0.3">
      <c r="B37" s="39"/>
      <c r="C37" s="40"/>
      <c r="D37" s="33" t="s">
        <v>41</v>
      </c>
      <c r="E37" s="33"/>
      <c r="F37" s="33"/>
      <c r="G37" s="33"/>
      <c r="H37" s="34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4">
        <f>'Services - Inflows'!AG37-'Services - Outflows '!AG37</f>
        <v>-7</v>
      </c>
      <c r="AH37" s="4">
        <f>'Services - Inflows'!AH37-'Services - Outflows '!AH37</f>
        <v>-5.5528860800000004</v>
      </c>
      <c r="AI37" s="4">
        <f>'Services - Inflows'!AI37-'Services - Outflows '!AI37</f>
        <v>-6.6219619099999951</v>
      </c>
      <c r="AJ37" s="4">
        <f>'Services - Inflows'!AJ37-'Services - Outflows '!AJ37</f>
        <v>-3.0833614599999972</v>
      </c>
      <c r="AK37" s="4">
        <f>'Services - Inflows'!AK37-'Services - Outflows '!AK37</f>
        <v>-4.2625679000000032</v>
      </c>
      <c r="AL37" s="4">
        <f>'Services - Inflows'!AL37-'Services - Outflows '!AL37</f>
        <v>-4.0804119099999996</v>
      </c>
      <c r="AM37" s="4">
        <f>'Services - Inflows'!AM37-'Services - Outflows '!AM37</f>
        <v>-5.4877787599999994</v>
      </c>
      <c r="AN37" s="23"/>
      <c r="AO37" s="26"/>
      <c r="AP37" s="25"/>
      <c r="AQ37" s="23"/>
      <c r="AR37" s="23"/>
      <c r="AS37" s="25"/>
      <c r="AT37" s="23"/>
      <c r="AU37" s="23"/>
      <c r="AV37" s="23"/>
    </row>
    <row r="38" spans="1:48" ht="15.75" thickBot="1" x14ac:dyDescent="0.3">
      <c r="B38" s="41"/>
      <c r="C38" s="42"/>
      <c r="D38" s="33" t="s">
        <v>23</v>
      </c>
      <c r="E38" s="33"/>
      <c r="F38" s="33"/>
      <c r="G38" s="33"/>
      <c r="H38" s="34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4">
        <f>'Services - Inflows'!AG38-'Services - Outflows '!AG38</f>
        <v>0</v>
      </c>
      <c r="AH38" s="4">
        <f>'Services - Inflows'!AH38-'Services - Outflows '!AH38</f>
        <v>11.229981489999991</v>
      </c>
      <c r="AI38" s="4">
        <f>'Services - Inflows'!AI38-'Services - Outflows '!AI38</f>
        <v>15.376557329999999</v>
      </c>
      <c r="AJ38" s="4">
        <f>'Services - Inflows'!AJ38-'Services - Outflows '!AJ38</f>
        <v>13.335071789999988</v>
      </c>
      <c r="AK38" s="4">
        <f>'Services - Inflows'!AK38-'Services - Outflows '!AK38</f>
        <v>5.1538704499999977</v>
      </c>
      <c r="AL38" s="4">
        <f>'Services - Inflows'!AL38-'Services - Outflows '!AL38</f>
        <v>6.3618614999999963</v>
      </c>
      <c r="AM38" s="4">
        <f>'Services - Inflows'!AM38-'Services - Outflows '!AM38</f>
        <v>27.39181589999998</v>
      </c>
      <c r="AN38" s="23"/>
      <c r="AO38" s="26"/>
      <c r="AP38" s="25"/>
      <c r="AQ38" s="23"/>
      <c r="AR38" s="23"/>
      <c r="AS38" s="25"/>
      <c r="AT38" s="23"/>
      <c r="AU38" s="23"/>
      <c r="AV38" s="23"/>
    </row>
    <row r="39" spans="1:48" ht="15.75" thickBot="1" x14ac:dyDescent="0.3">
      <c r="B39" s="43"/>
      <c r="C39" s="44"/>
      <c r="D39" s="33" t="s">
        <v>24</v>
      </c>
      <c r="E39" s="33"/>
      <c r="F39" s="33"/>
      <c r="G39" s="33"/>
      <c r="H39" s="34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4">
        <f>'Services - Inflows'!AG39-'Services - Outflows '!AG39</f>
        <v>-3</v>
      </c>
      <c r="AH39" s="4">
        <f>'Services - Inflows'!AH39-'Services - Outflows '!AH39</f>
        <v>-3.2701876800000136</v>
      </c>
      <c r="AI39" s="4">
        <f>'Services - Inflows'!AI39-'Services - Outflows '!AI39</f>
        <v>-4.6415573999999964</v>
      </c>
      <c r="AJ39" s="4">
        <f>'Services - Inflows'!AJ39-'Services - Outflows '!AJ39</f>
        <v>-8.3325193599999956</v>
      </c>
      <c r="AK39" s="4">
        <f>'Services - Inflows'!AK39-'Services - Outflows '!AK39</f>
        <v>-4.9335267099999953</v>
      </c>
      <c r="AL39" s="4">
        <f>'Services - Inflows'!AL39-'Services - Outflows '!AL39</f>
        <v>-6.0923091300000003</v>
      </c>
      <c r="AM39" s="4">
        <f>'Services - Inflows'!AM39-'Services - Outflows '!AM39</f>
        <v>-14.122084629999993</v>
      </c>
      <c r="AN39" s="23"/>
      <c r="AO39" s="26"/>
      <c r="AP39" s="25"/>
      <c r="AQ39" s="23"/>
      <c r="AR39" s="23"/>
      <c r="AS39" s="25"/>
      <c r="AT39" s="23"/>
      <c r="AU39" s="23"/>
      <c r="AV39" s="23"/>
    </row>
    <row r="40" spans="1:48" ht="15.75" thickBot="1" x14ac:dyDescent="0.3">
      <c r="B40" s="1"/>
      <c r="C40" s="37" t="s">
        <v>25</v>
      </c>
      <c r="D40" s="37"/>
      <c r="E40" s="37"/>
      <c r="F40" s="37"/>
      <c r="G40" s="37"/>
      <c r="H40" s="38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3">
        <f>'Services - Inflows'!AG40-'Services - Outflows '!AG40</f>
        <v>0</v>
      </c>
      <c r="AH40" s="3">
        <f>'Services - Inflows'!AH40-'Services - Outflows '!AH40</f>
        <v>0.82413789000000004</v>
      </c>
      <c r="AI40" s="3">
        <f>'Services - Inflows'!AI40-'Services - Outflows '!AI40</f>
        <v>-1.58852795</v>
      </c>
      <c r="AJ40" s="3">
        <f>'Services - Inflows'!AJ40-'Services - Outflows '!AJ40</f>
        <v>-0.32314650999999994</v>
      </c>
      <c r="AK40" s="3">
        <f>'Services - Inflows'!AK40-'Services - Outflows '!AK40</f>
        <v>-0.72355750000000019</v>
      </c>
      <c r="AL40" s="3">
        <f>'Services - Inflows'!AL40-'Services - Outflows '!AL40</f>
        <v>-1.2627854399999998</v>
      </c>
      <c r="AM40" s="3">
        <f>'Services - Inflows'!AM40-'Services - Outflows '!AM40</f>
        <v>-0.36104037000000022</v>
      </c>
      <c r="AN40" s="23"/>
      <c r="AO40" s="26"/>
      <c r="AP40" s="25"/>
      <c r="AQ40" s="23"/>
      <c r="AR40" s="23"/>
      <c r="AS40" s="25"/>
      <c r="AT40" s="23"/>
      <c r="AU40" s="23"/>
      <c r="AV40" s="23"/>
    </row>
    <row r="41" spans="1:48" ht="15.75" thickBot="1" x14ac:dyDescent="0.3">
      <c r="B41" s="39"/>
      <c r="C41" s="40"/>
      <c r="D41" s="33" t="s">
        <v>26</v>
      </c>
      <c r="E41" s="33"/>
      <c r="F41" s="33"/>
      <c r="G41" s="33"/>
      <c r="H41" s="34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8">
        <f>'Services - Inflows'!AG41-'Services - Outflows '!AG41</f>
        <v>-1</v>
      </c>
      <c r="AH41" s="8">
        <f>'Services - Inflows'!AH41-'Services - Outflows '!AH41</f>
        <v>4.8240190000000016E-2</v>
      </c>
      <c r="AI41" s="8">
        <f>'Services - Inflows'!AI41-'Services - Outflows '!AI41</f>
        <v>-1.86314965</v>
      </c>
      <c r="AJ41" s="8">
        <f>'Services - Inflows'!AJ41-'Services - Outflows '!AJ41</f>
        <v>-0.97901112999999973</v>
      </c>
      <c r="AK41" s="8">
        <f>'Services - Inflows'!AK41-'Services - Outflows '!AK41</f>
        <v>-1.0117995900000001</v>
      </c>
      <c r="AL41" s="8">
        <f>'Services - Inflows'!AL41-'Services - Outflows '!AL41</f>
        <v>-1.7852500199999999</v>
      </c>
      <c r="AM41" s="8">
        <f>'Services - Inflows'!AM41-'Services - Outflows '!AM41</f>
        <v>-0.87640642000000046</v>
      </c>
      <c r="AN41" s="23"/>
      <c r="AO41" s="26"/>
      <c r="AP41" s="25"/>
      <c r="AQ41" s="23"/>
      <c r="AR41" s="23"/>
      <c r="AS41" s="25"/>
      <c r="AT41" s="23"/>
      <c r="AU41" s="23"/>
      <c r="AV41" s="23"/>
    </row>
    <row r="42" spans="1:48" ht="15.75" thickBot="1" x14ac:dyDescent="0.3">
      <c r="B42" s="41"/>
      <c r="C42" s="42"/>
      <c r="D42" s="33" t="s">
        <v>27</v>
      </c>
      <c r="E42" s="33"/>
      <c r="F42" s="33"/>
      <c r="G42" s="33"/>
      <c r="H42" s="34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4">
        <f>'Services - Inflows'!AG42-'Services - Outflows '!AG42</f>
        <v>1</v>
      </c>
      <c r="AH42" s="4">
        <f>'Services - Inflows'!AH42-'Services - Outflows '!AH42</f>
        <v>0.77589770000000002</v>
      </c>
      <c r="AI42" s="4">
        <f>'Services - Inflows'!AI42-'Services - Outflows '!AI42</f>
        <v>0.27462170000000008</v>
      </c>
      <c r="AJ42" s="4">
        <f>'Services - Inflows'!AJ42-'Services - Outflows '!AJ42</f>
        <v>0.65586461999999979</v>
      </c>
      <c r="AK42" s="4">
        <f>'Services - Inflows'!AK42-'Services - Outflows '!AK42</f>
        <v>0.28824209000000001</v>
      </c>
      <c r="AL42" s="4">
        <f>'Services - Inflows'!AL42-'Services - Outflows '!AL42</f>
        <v>0.52246458000000007</v>
      </c>
      <c r="AM42" s="4">
        <f>'Services - Inflows'!AM42-'Services - Outflows '!AM42</f>
        <v>0.51536605000000013</v>
      </c>
      <c r="AN42" s="23"/>
      <c r="AO42" s="26"/>
      <c r="AP42" s="25"/>
      <c r="AQ42" s="23"/>
      <c r="AR42" s="23"/>
      <c r="AS42" s="25"/>
      <c r="AT42" s="23"/>
      <c r="AU42" s="23"/>
      <c r="AV42" s="23"/>
    </row>
    <row r="43" spans="1:48" ht="15.75" thickBot="1" x14ac:dyDescent="0.3">
      <c r="B43" s="2"/>
      <c r="C43" s="37" t="s">
        <v>30</v>
      </c>
      <c r="D43" s="37"/>
      <c r="E43" s="37"/>
      <c r="F43" s="37"/>
      <c r="G43" s="37"/>
      <c r="H43" s="38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3">
        <f>'Services - Inflows'!AG43-'Services - Outflows '!AG43</f>
        <v>0</v>
      </c>
      <c r="AH43" s="3">
        <f>'Services - Inflows'!AH43-'Services - Outflows '!AH43</f>
        <v>0.27440308000000002</v>
      </c>
      <c r="AI43" s="3">
        <f>'Services - Inflows'!AI43-'Services - Outflows '!AI43</f>
        <v>0.38826537999999977</v>
      </c>
      <c r="AJ43" s="3">
        <f>'Services - Inflows'!AJ43-'Services - Outflows '!AJ43</f>
        <v>0.98872560999999981</v>
      </c>
      <c r="AK43" s="3">
        <f>'Services - Inflows'!AK43-'Services - Outflows '!AK43</f>
        <v>1.6226737200000003</v>
      </c>
      <c r="AL43" s="3">
        <f>'Services - Inflows'!AL43-'Services - Outflows '!AL43</f>
        <v>-1.8312149999999972E-2</v>
      </c>
      <c r="AM43" s="3">
        <f>'Services - Inflows'!AM43-'Services - Outflows '!AM43</f>
        <v>0.66126477000000006</v>
      </c>
      <c r="AN43" s="23"/>
      <c r="AO43" s="26"/>
      <c r="AP43" s="25"/>
      <c r="AQ43" s="23"/>
      <c r="AR43" s="23"/>
      <c r="AS43" s="25"/>
      <c r="AT43" s="23"/>
      <c r="AU43" s="23"/>
      <c r="AV43" s="23"/>
    </row>
    <row r="45" spans="1:48" x14ac:dyDescent="0.25">
      <c r="B45" s="9" t="s">
        <v>40</v>
      </c>
    </row>
  </sheetData>
  <mergeCells count="59">
    <mergeCell ref="B4:H4"/>
    <mergeCell ref="C6:H6"/>
    <mergeCell ref="C7:H7"/>
    <mergeCell ref="C8:H8"/>
    <mergeCell ref="B9:C9"/>
    <mergeCell ref="D9:H9"/>
    <mergeCell ref="B10:D10"/>
    <mergeCell ref="E10:H10"/>
    <mergeCell ref="B11:D11"/>
    <mergeCell ref="E11:H11"/>
    <mergeCell ref="B12:D12"/>
    <mergeCell ref="E12:H12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2025-08-26T07:37:30Z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