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atastore-a\ERD$\ERD_INTERNATIOAL_FINANCE\Reserve Data Template\2026\WEB DATA\7-JUL\"/>
    </mc:Choice>
  </mc:AlternateContent>
  <xr:revisionPtr revIDLastSave="0" documentId="13_ncr:1_{B0481F54-CB66-4B8B-BE00-A86E45FC55F0}" xr6:coauthVersionLast="47" xr6:coauthVersionMax="47" xr10:uidLastSave="{00000000-0000-0000-0000-000000000000}"/>
  <bookViews>
    <workbookView xWindow="-120" yWindow="-120" windowWidth="29040" windowHeight="15720" tabRatio="710" firstSheet="136" activeTab="151" xr2:uid="{00000000-000D-0000-FFFF-FFFF00000000}"/>
  </bookViews>
  <sheets>
    <sheet name="Nov-2013" sheetId="11" r:id="rId1"/>
    <sheet name="Dec-2013" sheetId="12" r:id="rId2"/>
    <sheet name="Jan-2014" sheetId="10" r:id="rId3"/>
    <sheet name="Feb-2014" sheetId="9" r:id="rId4"/>
    <sheet name="Mar-2014" sheetId="8" r:id="rId5"/>
    <sheet name="April-2014" sheetId="7" r:id="rId6"/>
    <sheet name="May-2014" sheetId="6" r:id="rId7"/>
    <sheet name="Jun-2014" sheetId="5" r:id="rId8"/>
    <sheet name="Jul-2014" sheetId="4" r:id="rId9"/>
    <sheet name="Aug-2014" sheetId="3" r:id="rId10"/>
    <sheet name="Sep-2014" sheetId="2" r:id="rId11"/>
    <sheet name="Oct-2014" sheetId="13" r:id="rId12"/>
    <sheet name="Nov-2014" sheetId="14" r:id="rId13"/>
    <sheet name="Dec-2014" sheetId="15" r:id="rId14"/>
    <sheet name="Jan-2015" sheetId="16" r:id="rId15"/>
    <sheet name="Feb-2015" sheetId="17" r:id="rId16"/>
    <sheet name="Mar-2015" sheetId="18" r:id="rId17"/>
    <sheet name="Apr-2015" sheetId="19" r:id="rId18"/>
    <sheet name="May-15" sheetId="20" r:id="rId19"/>
    <sheet name="Jun-15" sheetId="24" r:id="rId20"/>
    <sheet name="Jul-15" sheetId="25" r:id="rId21"/>
    <sheet name="Aug-15" sheetId="26" r:id="rId22"/>
    <sheet name="Sep-15" sheetId="27" r:id="rId23"/>
    <sheet name="Oct-15" sheetId="28" r:id="rId24"/>
    <sheet name="Nov-15" sheetId="29" r:id="rId25"/>
    <sheet name="Dec-15" sheetId="30" r:id="rId26"/>
    <sheet name="Jan-16" sheetId="31" r:id="rId27"/>
    <sheet name="Feb-16" sheetId="32" r:id="rId28"/>
    <sheet name="Mar-16" sheetId="33" r:id="rId29"/>
    <sheet name="Apr-16" sheetId="34" r:id="rId30"/>
    <sheet name="May-16" sheetId="35" r:id="rId31"/>
    <sheet name="Jun-16" sheetId="36" r:id="rId32"/>
    <sheet name="Jul-16" sheetId="37" r:id="rId33"/>
    <sheet name="Aug-16" sheetId="38" r:id="rId34"/>
    <sheet name="Sep-16" sheetId="39" r:id="rId35"/>
    <sheet name="Oct-16" sheetId="40" r:id="rId36"/>
    <sheet name="Nov-16" sheetId="41" r:id="rId37"/>
    <sheet name="Dec-16" sheetId="43" r:id="rId38"/>
    <sheet name="Jan-17" sheetId="44" r:id="rId39"/>
    <sheet name="Feb-17" sheetId="45" r:id="rId40"/>
    <sheet name="Mar-17" sheetId="46" r:id="rId41"/>
    <sheet name="Apr-17" sheetId="47" r:id="rId42"/>
    <sheet name="May-17" sheetId="48" r:id="rId43"/>
    <sheet name="Jun-17" sheetId="49" r:id="rId44"/>
    <sheet name="Jul-17" sheetId="50" r:id="rId45"/>
    <sheet name="Aug-17" sheetId="51" r:id="rId46"/>
    <sheet name="Sep-17" sheetId="52" r:id="rId47"/>
    <sheet name="Oct-17" sheetId="53" r:id="rId48"/>
    <sheet name="Nov-17" sheetId="54" r:id="rId49"/>
    <sheet name="Dec-17" sheetId="55" r:id="rId50"/>
    <sheet name="Jan-18" sheetId="56" r:id="rId51"/>
    <sheet name="Feb-18" sheetId="57" r:id="rId52"/>
    <sheet name="Mar-18" sheetId="58" r:id="rId53"/>
    <sheet name="Apr-18" sheetId="59" r:id="rId54"/>
    <sheet name="May-18" sheetId="60" r:id="rId55"/>
    <sheet name="Jun-18" sheetId="61" r:id="rId56"/>
    <sheet name="Jul-18" sheetId="62" r:id="rId57"/>
    <sheet name="Aug-18" sheetId="63" r:id="rId58"/>
    <sheet name="Sep-18" sheetId="64" r:id="rId59"/>
    <sheet name="Oct-18" sheetId="65" r:id="rId60"/>
    <sheet name="Nov-18" sheetId="66" r:id="rId61"/>
    <sheet name="Dec-18" sheetId="67" r:id="rId62"/>
    <sheet name="Jan-19" sheetId="69" r:id="rId63"/>
    <sheet name="Feb-19" sheetId="70" r:id="rId64"/>
    <sheet name="Mar-19" sheetId="71" r:id="rId65"/>
    <sheet name="Apr-19" sheetId="72" r:id="rId66"/>
    <sheet name="May-19" sheetId="73" r:id="rId67"/>
    <sheet name="Jun-19" sheetId="74" r:id="rId68"/>
    <sheet name="Jul-19" sheetId="75" r:id="rId69"/>
    <sheet name="Aug-19" sheetId="76" r:id="rId70"/>
    <sheet name="Sep-19" sheetId="77" r:id="rId71"/>
    <sheet name="Oct-19" sheetId="78" r:id="rId72"/>
    <sheet name="Nov-19" sheetId="79" r:id="rId73"/>
    <sheet name="Dec-19" sheetId="80" r:id="rId74"/>
    <sheet name="Jan-20" sheetId="81" r:id="rId75"/>
    <sheet name="Feb-20" sheetId="82" r:id="rId76"/>
    <sheet name="Mar-20" sheetId="83" r:id="rId77"/>
    <sheet name="Apr-20" sheetId="84" r:id="rId78"/>
    <sheet name="May-20" sheetId="85" r:id="rId79"/>
    <sheet name="Jun-20" sheetId="86" r:id="rId80"/>
    <sheet name="Jul-20" sheetId="87" r:id="rId81"/>
    <sheet name="Aug-20" sheetId="88" r:id="rId82"/>
    <sheet name="Sep-20" sheetId="89" r:id="rId83"/>
    <sheet name="Oct-20" sheetId="90" r:id="rId84"/>
    <sheet name="Nov-20" sheetId="91" r:id="rId85"/>
    <sheet name="Dec-20" sheetId="92" r:id="rId86"/>
    <sheet name="Jan-21" sheetId="94" r:id="rId87"/>
    <sheet name="Feb-21" sheetId="95" r:id="rId88"/>
    <sheet name="Mar-21" sheetId="96" r:id="rId89"/>
    <sheet name="Apr-21" sheetId="97" r:id="rId90"/>
    <sheet name="May-21" sheetId="98" r:id="rId91"/>
    <sheet name="Jun-21" sheetId="99" r:id="rId92"/>
    <sheet name="Jul-21" sheetId="100" r:id="rId93"/>
    <sheet name="Aug-21" sheetId="101" r:id="rId94"/>
    <sheet name="Sep-21" sheetId="102" r:id="rId95"/>
    <sheet name="Oct-21" sheetId="103" r:id="rId96"/>
    <sheet name="Nov-21" sheetId="104" r:id="rId97"/>
    <sheet name="Dec-21" sheetId="105" r:id="rId98"/>
    <sheet name="Jan-22" sheetId="106" r:id="rId99"/>
    <sheet name="Feb-22" sheetId="107" r:id="rId100"/>
    <sheet name="Mar-22" sheetId="108" r:id="rId101"/>
    <sheet name="Apr-22" sheetId="109" r:id="rId102"/>
    <sheet name="May-22" sheetId="110" r:id="rId103"/>
    <sheet name="Jun-22" sheetId="111" r:id="rId104"/>
    <sheet name="Jul-22" sheetId="112" r:id="rId105"/>
    <sheet name="Aug-22" sheetId="113" r:id="rId106"/>
    <sheet name="Sep-22" sheetId="114" r:id="rId107"/>
    <sheet name="Oct-22" sheetId="115" r:id="rId108"/>
    <sheet name="Nov-22" sheetId="116" r:id="rId109"/>
    <sheet name="Dec-22" sheetId="117" r:id="rId110"/>
    <sheet name="Jan-23" sheetId="118" r:id="rId111"/>
    <sheet name="Feb-23" sheetId="119" r:id="rId112"/>
    <sheet name="Mar-23" sheetId="120" r:id="rId113"/>
    <sheet name="Apr-23" sheetId="121" r:id="rId114"/>
    <sheet name="May-23" sheetId="123" r:id="rId115"/>
    <sheet name="Jun-23" sheetId="124" r:id="rId116"/>
    <sheet name="July-23" sheetId="125" r:id="rId117"/>
    <sheet name="Aug-23" sheetId="126" r:id="rId118"/>
    <sheet name="Sep-23" sheetId="127" r:id="rId119"/>
    <sheet name="Oct-23" sheetId="128" r:id="rId120"/>
    <sheet name="Nov-23" sheetId="130" r:id="rId121"/>
    <sheet name="Dec-23" sheetId="131" r:id="rId122"/>
    <sheet name="Jan-24" sheetId="132" r:id="rId123"/>
    <sheet name="Feb-24" sheetId="133" r:id="rId124"/>
    <sheet name="Mar-24" sheetId="134" r:id="rId125"/>
    <sheet name="Apr-24" sheetId="135" r:id="rId126"/>
    <sheet name="May-24" sheetId="136" r:id="rId127"/>
    <sheet name="Jun-24" sheetId="137" r:id="rId128"/>
    <sheet name="Jul-24" sheetId="138" r:id="rId129"/>
    <sheet name="Aug-24" sheetId="139" r:id="rId130"/>
    <sheet name="Sep-24" sheetId="140" r:id="rId131"/>
    <sheet name="Oct-24" sheetId="141" r:id="rId132"/>
    <sheet name="Nov-24" sheetId="142" r:id="rId133"/>
    <sheet name="Dec-24" sheetId="143" r:id="rId134"/>
    <sheet name="Jan-25" sheetId="144" r:id="rId135"/>
    <sheet name="Feb-25" sheetId="145" r:id="rId136"/>
    <sheet name="Mar-25" sheetId="146" r:id="rId137"/>
    <sheet name="Apr-25" sheetId="147" r:id="rId138"/>
    <sheet name="May-25" sheetId="148" r:id="rId139"/>
    <sheet name="Jun-25" sheetId="149" r:id="rId140"/>
    <sheet name="Jul-25" sheetId="150" r:id="rId141"/>
    <sheet name="Aug-25" sheetId="151" r:id="rId142"/>
    <sheet name="Sep-25" sheetId="152" r:id="rId143"/>
    <sheet name="Oct-25" sheetId="153" r:id="rId144"/>
    <sheet name="Nov-25" sheetId="155" r:id="rId145"/>
    <sheet name="Dec-25" sheetId="156" r:id="rId146"/>
    <sheet name="Jan-26" sheetId="157" r:id="rId147"/>
    <sheet name="Feb-26" sheetId="158" r:id="rId148"/>
    <sheet name="Mar-26" sheetId="159" r:id="rId149"/>
    <sheet name="Apr-26" sheetId="160" r:id="rId150"/>
    <sheet name="May-26" sheetId="161" r:id="rId151"/>
    <sheet name="Jun-26" sheetId="162" r:id="rId152"/>
  </sheets>
  <externalReferences>
    <externalReference r:id="rId153"/>
  </externalReferences>
  <definedNames>
    <definedName name="Excel_BuiltIn_Print_Titles">NA()</definedName>
    <definedName name="_xlnm.Print_Area" localSheetId="29">'Apr-16'!$A$105:$C$152</definedName>
    <definedName name="_xlnm.Print_Area" localSheetId="41">'Apr-17'!$A$105:$C$153</definedName>
    <definedName name="_xlnm.Print_Area" localSheetId="17">'Apr-2015'!$A$1:$F$31</definedName>
    <definedName name="_xlnm.Print_Area" localSheetId="89">'Apr-21'!$A$2:$F$175</definedName>
    <definedName name="_xlnm.Print_Area" localSheetId="101">'Apr-22'!$A$2:$F$175</definedName>
    <definedName name="_xlnm.Print_Area" localSheetId="113">'Apr-23'!$A$1:$F$175</definedName>
    <definedName name="_xlnm.Print_Area" localSheetId="125">'Apr-24'!$A$2:$F$175</definedName>
    <definedName name="_xlnm.Print_Area" localSheetId="137">'Apr-25'!$A$2:$F$174</definedName>
    <definedName name="_xlnm.Print_Area" localSheetId="149">'Apr-26'!$A$2:$F$172</definedName>
    <definedName name="_xlnm.Print_Area" localSheetId="5">'April-2014'!$A$1:$F$31</definedName>
    <definedName name="_xlnm.Print_Area" localSheetId="33">'Aug-16'!$A$55:$F$104</definedName>
    <definedName name="_xlnm.Print_Area" localSheetId="9">'Aug-2014'!$A$1:$F$31</definedName>
    <definedName name="_xlnm.Print_Area" localSheetId="93">'Aug-21'!$A$2:$F$176</definedName>
    <definedName name="_xlnm.Print_Area" localSheetId="105">'Aug-22'!$A$2:$F$175</definedName>
    <definedName name="_xlnm.Print_Area" localSheetId="117">'Aug-23'!$A$2:$F$175</definedName>
    <definedName name="_xlnm.Print_Area" localSheetId="129">'Aug-24'!$A$2:$F$174</definedName>
    <definedName name="_xlnm.Print_Area" localSheetId="141">'Aug-25'!$A$2:$F$174</definedName>
    <definedName name="_xlnm.Print_Area" localSheetId="37">'Dec-16'!$A$105:$C$153</definedName>
    <definedName name="_xlnm.Print_Area" localSheetId="1">'Dec-2013'!$A$1:$F$30</definedName>
    <definedName name="_xlnm.Print_Area" localSheetId="13">'Dec-2014'!$A$1:$F$31</definedName>
    <definedName name="_xlnm.Print_Area" localSheetId="97">'Dec-21'!$A$2:$F$173</definedName>
    <definedName name="_xlnm.Print_Area" localSheetId="109">'Dec-22'!$A$1:$F$175</definedName>
    <definedName name="_xlnm.Print_Area" localSheetId="121">'Dec-23'!$A$2:$F$175</definedName>
    <definedName name="_xlnm.Print_Area" localSheetId="133">'Dec-24'!$A$2:$F$174</definedName>
    <definedName name="_xlnm.Print_Area" localSheetId="145">'Dec-25'!$A$2:$F$171</definedName>
    <definedName name="_xlnm.Print_Area" localSheetId="39">'Feb-17'!$A$4:$C$32</definedName>
    <definedName name="_xlnm.Print_Area" localSheetId="51">'Feb-18'!$A$2:$F$176</definedName>
    <definedName name="_xlnm.Print_Area" localSheetId="3">'Feb-2014'!$A$1:$F$31</definedName>
    <definedName name="_xlnm.Print_Area" localSheetId="15">'Feb-2015'!$A$1:$F$31</definedName>
    <definedName name="_xlnm.Print_Area" localSheetId="87">'Feb-21'!$A$2:$F$174</definedName>
    <definedName name="_xlnm.Print_Area" localSheetId="99">'Feb-22'!$A$2:$F$173</definedName>
    <definedName name="_xlnm.Print_Area" localSheetId="111">'Feb-23'!$A$1:$F$172</definedName>
    <definedName name="_xlnm.Print_Area" localSheetId="123">'Feb-24'!$A$2:$F$175</definedName>
    <definedName name="_xlnm.Print_Area" localSheetId="135">'Feb-25'!$A$2:$F$174</definedName>
    <definedName name="_xlnm.Print_Area" localSheetId="147">'Feb-26'!$A$2:$F$172</definedName>
    <definedName name="_xlnm.Print_Area" localSheetId="38">'Jan-17'!$A$105:$C$145</definedName>
    <definedName name="_xlnm.Print_Area" localSheetId="62">'Jan-19'!$A$2:$F$176</definedName>
    <definedName name="_xlnm.Print_Area" localSheetId="2">'Jan-2014'!$A$1:$F$31</definedName>
    <definedName name="_xlnm.Print_Area" localSheetId="14">'Jan-2015'!$A$1:$F$31</definedName>
    <definedName name="_xlnm.Print_Area" localSheetId="86">'Jan-21'!$A$2:$F$174</definedName>
    <definedName name="_xlnm.Print_Area" localSheetId="98">'Jan-22'!$A$2:$F$173</definedName>
    <definedName name="_xlnm.Print_Area" localSheetId="110">'Jan-23'!$A$1:$F$173</definedName>
    <definedName name="_xlnm.Print_Area" localSheetId="122">'Jan-24'!$A$2:$F$175</definedName>
    <definedName name="_xlnm.Print_Area" localSheetId="134">'Jan-25'!$A$2:$F$174</definedName>
    <definedName name="_xlnm.Print_Area" localSheetId="146">'Jan-26'!$A$2:$F$171</definedName>
    <definedName name="_xlnm.Print_Area" localSheetId="32">'Jul-16'!$A$2:$C$32</definedName>
    <definedName name="_xlnm.Print_Area" localSheetId="44">'Jul-17'!$A$105:$C$152</definedName>
    <definedName name="_xlnm.Print_Area" localSheetId="8">'Jul-2014'!$A$1:$F$31</definedName>
    <definedName name="_xlnm.Print_Area" localSheetId="92">'Jul-21'!$A$2:$F$175</definedName>
    <definedName name="_xlnm.Print_Area" localSheetId="104">'Jul-22'!$A$2:$F$175</definedName>
    <definedName name="_xlnm.Print_Area" localSheetId="128">'Jul-24'!$A$2:$F$174</definedName>
    <definedName name="_xlnm.Print_Area" localSheetId="140">'Jul-25'!$A$2:$F$174</definedName>
    <definedName name="_xlnm.Print_Area" localSheetId="116">'July-23'!$A$2:$F$175</definedName>
    <definedName name="_xlnm.Print_Area" localSheetId="31">'Jun-16'!$A$2:$C$32</definedName>
    <definedName name="_xlnm.Print_Area" localSheetId="43">'Jun-17'!$A$105:$C$153</definedName>
    <definedName name="_xlnm.Print_Area" localSheetId="7">'Jun-2014'!$A$1:$F$31</definedName>
    <definedName name="_xlnm.Print_Area" localSheetId="91">'Jun-21'!$A$2:$F$175</definedName>
    <definedName name="_xlnm.Print_Area" localSheetId="103">'Jun-22'!$A$2:$F$175</definedName>
    <definedName name="_xlnm.Print_Area" localSheetId="115">'Jun-23'!$A$2:$F$175</definedName>
    <definedName name="_xlnm.Print_Area" localSheetId="127">'Jun-24'!$A$2:$F$174</definedName>
    <definedName name="_xlnm.Print_Area" localSheetId="139">'Jun-25'!$A$2:$F$174</definedName>
    <definedName name="_xlnm.Print_Area" localSheetId="151">'Jun-26'!$A$2:$F$172</definedName>
    <definedName name="_xlnm.Print_Area" localSheetId="40">'Mar-17'!$A$105:$C$152</definedName>
    <definedName name="_xlnm.Print_Area" localSheetId="52">'Mar-18'!$A$1:$F$175</definedName>
    <definedName name="_xlnm.Print_Area" localSheetId="4">'Mar-2014'!$A$1:$F$31</definedName>
    <definedName name="_xlnm.Print_Area" localSheetId="16">'Mar-2015'!$A$1:$F$31</definedName>
    <definedName name="_xlnm.Print_Area" localSheetId="88">'Mar-21'!$A$2:$F$174</definedName>
    <definedName name="_xlnm.Print_Area" localSheetId="100">'Mar-22'!$A$2:$F$174</definedName>
    <definedName name="_xlnm.Print_Area" localSheetId="112">'Mar-23'!$A$2:$F$173</definedName>
    <definedName name="_xlnm.Print_Area" localSheetId="124">'Mar-24'!$A$2:$F$175</definedName>
    <definedName name="_xlnm.Print_Area" localSheetId="136">'Mar-25'!$A$2:$F$174</definedName>
    <definedName name="_xlnm.Print_Area" localSheetId="148">'Mar-26'!$A$2:$F$172</definedName>
    <definedName name="_xlnm.Print_Area" localSheetId="18">'May-15'!$A$1:$F$31</definedName>
    <definedName name="_xlnm.Print_Area" localSheetId="30">'May-16'!$A$2:$C$32</definedName>
    <definedName name="_xlnm.Print_Area" localSheetId="42">'May-17'!$A$4:$C$32</definedName>
    <definedName name="_xlnm.Print_Area" localSheetId="6">'May-2014'!$A$1:$F$31</definedName>
    <definedName name="_xlnm.Print_Area" localSheetId="90">'May-21'!$A$2:$F$175</definedName>
    <definedName name="_xlnm.Print_Area" localSheetId="102">'May-22'!$A$2:$F$175</definedName>
    <definedName name="_xlnm.Print_Area" localSheetId="114">'May-23'!$A$2:$F$175</definedName>
    <definedName name="_xlnm.Print_Area" localSheetId="126">'May-24'!$A$2:$F$175</definedName>
    <definedName name="_xlnm.Print_Area" localSheetId="138">'May-25'!$A$2:$F$174</definedName>
    <definedName name="_xlnm.Print_Area" localSheetId="150">'May-26'!$A$2:$F$172</definedName>
    <definedName name="_xlnm.Print_Area" localSheetId="36">'Nov-16'!$A$55:$F$104</definedName>
    <definedName name="_xlnm.Print_Area" localSheetId="60">'Nov-18'!$A$2:$F$176</definedName>
    <definedName name="_xlnm.Print_Area" localSheetId="0">'Nov-2013'!$A$1:$F$30</definedName>
    <definedName name="_xlnm.Print_Area" localSheetId="12">'Nov-2014'!$A$1:$F$31</definedName>
    <definedName name="_xlnm.Print_Area" localSheetId="96">'Nov-21'!$A$2:$F$175</definedName>
    <definedName name="_xlnm.Print_Area" localSheetId="108">'Nov-22'!$A$2:$F$175</definedName>
    <definedName name="_xlnm.Print_Area" localSheetId="120">'Nov-23'!$A$2:$F$175</definedName>
    <definedName name="_xlnm.Print_Area" localSheetId="132">'Nov-24'!$A$2:$F$174</definedName>
    <definedName name="_xlnm.Print_Area" localSheetId="144">'Nov-25'!$A$2:$F$172</definedName>
    <definedName name="_xlnm.Print_Area" localSheetId="35">'Oct-16'!$A$105:$C$153</definedName>
    <definedName name="_xlnm.Print_Area" localSheetId="11">'Oct-2014'!$A$1:$F$31</definedName>
    <definedName name="_xlnm.Print_Area" localSheetId="95">'Oct-21'!$A$2:$F$175</definedName>
    <definedName name="_xlnm.Print_Area" localSheetId="107">'Oct-22'!$A$2:$F$175</definedName>
    <definedName name="_xlnm.Print_Area" localSheetId="119">'Oct-23'!$A$2:$F$175</definedName>
    <definedName name="_xlnm.Print_Area" localSheetId="131">'Oct-24'!$A$2:$F$174</definedName>
    <definedName name="_xlnm.Print_Area" localSheetId="143">'Oct-25'!$A$2:$F$174</definedName>
    <definedName name="_xlnm.Print_Area" localSheetId="34">'Sep-16'!$A$4:$C$32</definedName>
    <definedName name="_xlnm.Print_Area" localSheetId="10">'Sep-2014'!$A$1:$F$31</definedName>
    <definedName name="_xlnm.Print_Area" localSheetId="94">'Sep-21'!$A$2:$F$176</definedName>
    <definedName name="_xlnm.Print_Area" localSheetId="106">'Sep-22'!$A$2:$F$175</definedName>
    <definedName name="_xlnm.Print_Area" localSheetId="118">'Sep-23'!$A$2:$F$175</definedName>
    <definedName name="_xlnm.Print_Area" localSheetId="130">'Sep-24'!$A$2:$F$174</definedName>
    <definedName name="_xlnm.Print_Area" localSheetId="142">'Sep-25'!$A$2:$F$174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6" i="135" l="1"/>
  <c r="C125" i="135"/>
  <c r="C119" i="135"/>
  <c r="C5" i="135"/>
  <c r="F38" i="29"/>
  <c r="E38" i="29"/>
  <c r="D38" i="29"/>
  <c r="C38" i="29"/>
  <c r="D38" i="28" l="1"/>
  <c r="E38" i="28"/>
  <c r="F38" i="28"/>
  <c r="C38" i="28"/>
  <c r="C30" i="20" l="1"/>
  <c r="C28" i="20" s="1"/>
  <c r="D28" i="20"/>
  <c r="C26" i="20"/>
  <c r="C22" i="20"/>
  <c r="C21" i="20"/>
  <c r="F9" i="20"/>
  <c r="F7" i="20" s="1"/>
  <c r="F6" i="20" s="1"/>
  <c r="C30" i="19" l="1"/>
  <c r="C28" i="19" s="1"/>
  <c r="D28" i="19"/>
  <c r="C26" i="19"/>
  <c r="C22" i="19"/>
  <c r="C21" i="19"/>
  <c r="F9" i="19"/>
  <c r="F7" i="19" s="1"/>
  <c r="F6" i="19" s="1"/>
  <c r="C30" i="18" l="1"/>
  <c r="C28" i="18" s="1"/>
  <c r="D28" i="18"/>
  <c r="C26" i="18"/>
  <c r="C22" i="18"/>
  <c r="C21" i="18"/>
  <c r="F9" i="18"/>
  <c r="F7" i="18" s="1"/>
  <c r="F6" i="18" s="1"/>
  <c r="C30" i="17" l="1"/>
  <c r="C28" i="17" s="1"/>
  <c r="D28" i="17"/>
  <c r="C26" i="17"/>
  <c r="C22" i="17"/>
  <c r="C21" i="17"/>
  <c r="F9" i="17"/>
  <c r="F7" i="17" s="1"/>
  <c r="F6" i="17" s="1"/>
  <c r="C30" i="16" l="1"/>
  <c r="C28" i="16" s="1"/>
  <c r="D28" i="16"/>
  <c r="C26" i="16"/>
  <c r="C22" i="16"/>
  <c r="C21" i="16"/>
  <c r="F9" i="16"/>
  <c r="F7" i="16" s="1"/>
  <c r="F6" i="16" s="1"/>
  <c r="C30" i="15" l="1"/>
  <c r="C28" i="15" s="1"/>
  <c r="D28" i="15"/>
  <c r="C26" i="15"/>
  <c r="C22" i="15"/>
  <c r="C21" i="15"/>
  <c r="F9" i="15"/>
  <c r="F7" i="15" s="1"/>
  <c r="F6" i="15" s="1"/>
  <c r="C30" i="14" l="1"/>
  <c r="C28" i="14" s="1"/>
  <c r="D28" i="14"/>
  <c r="C26" i="14"/>
  <c r="C22" i="14"/>
  <c r="C21" i="14"/>
  <c r="F9" i="14"/>
  <c r="F7" i="14" s="1"/>
  <c r="F6" i="14" s="1"/>
  <c r="C30" i="13"/>
  <c r="C28" i="13" s="1"/>
  <c r="D28" i="13"/>
  <c r="C26" i="13"/>
  <c r="C22" i="13"/>
  <c r="C21" i="13"/>
  <c r="F9" i="13"/>
  <c r="F7" i="13" s="1"/>
  <c r="F6" i="13" s="1"/>
  <c r="C29" i="12" l="1"/>
  <c r="C27" i="12" s="1"/>
  <c r="D27" i="12"/>
  <c r="C25" i="12"/>
  <c r="C21" i="12"/>
  <c r="C20" i="12"/>
  <c r="F9" i="12"/>
  <c r="F7" i="12" s="1"/>
  <c r="F9" i="10" l="1"/>
  <c r="C26" i="9" l="1"/>
  <c r="C22" i="9"/>
  <c r="C21" i="9"/>
  <c r="F9" i="9"/>
  <c r="C26" i="8" l="1"/>
  <c r="C22" i="8"/>
  <c r="C21" i="8"/>
  <c r="F9" i="8"/>
  <c r="F7" i="8" s="1"/>
  <c r="C26" i="7" l="1"/>
  <c r="C22" i="7"/>
  <c r="C21" i="7"/>
  <c r="F9" i="7"/>
  <c r="F7" i="7" s="1"/>
  <c r="F6" i="7" s="1"/>
  <c r="C26" i="6" l="1"/>
  <c r="C22" i="6"/>
  <c r="C21" i="6"/>
  <c r="F9" i="6"/>
  <c r="F7" i="6" s="1"/>
  <c r="F6" i="6" s="1"/>
  <c r="C30" i="5" l="1"/>
  <c r="C28" i="5" s="1"/>
  <c r="D28" i="5"/>
  <c r="C26" i="5"/>
  <c r="C22" i="5"/>
  <c r="C21" i="5"/>
  <c r="F9" i="5"/>
  <c r="F7" i="5" s="1"/>
  <c r="F6" i="5" s="1"/>
  <c r="C30" i="4" l="1"/>
  <c r="C28" i="4" s="1"/>
  <c r="D28" i="4"/>
  <c r="C26" i="4"/>
  <c r="C22" i="4"/>
  <c r="C21" i="4"/>
  <c r="F9" i="4"/>
  <c r="F7" i="4" s="1"/>
  <c r="F6" i="4" s="1"/>
  <c r="C30" i="3" l="1"/>
  <c r="C28" i="3" s="1"/>
  <c r="D28" i="3"/>
  <c r="C26" i="3"/>
  <c r="C22" i="3"/>
  <c r="C21" i="3"/>
  <c r="F9" i="3"/>
  <c r="F7" i="3" s="1"/>
  <c r="F6" i="3" s="1"/>
  <c r="C30" i="2" l="1"/>
  <c r="C28" i="2" s="1"/>
  <c r="D28" i="2"/>
  <c r="C26" i="2"/>
  <c r="C22" i="2"/>
  <c r="C21" i="2"/>
  <c r="F9" i="2"/>
  <c r="F7" i="2" s="1"/>
  <c r="F6" i="2" s="1"/>
</calcChain>
</file>

<file path=xl/sharedStrings.xml><?xml version="1.0" encoding="utf-8"?>
<sst xmlns="http://schemas.openxmlformats.org/spreadsheetml/2006/main" count="26516" uniqueCount="617">
  <si>
    <t xml:space="preserve">   </t>
  </si>
  <si>
    <t>Official Reserve Assets (USD Mn)</t>
  </si>
  <si>
    <r>
      <t>Official Reserve Assets</t>
    </r>
    <r>
      <rPr>
        <b/>
        <vertAlign val="superscript"/>
        <sz val="11"/>
        <rFont val="Comic Sans MS"/>
        <family val="4"/>
      </rPr>
      <t>(b)</t>
    </r>
  </si>
  <si>
    <t xml:space="preserve">(1)  Foreign currency reserves </t>
  </si>
  <si>
    <t>         (a)   Securities </t>
  </si>
  <si>
    <t xml:space="preserve">         (b)  Total currency and deposits with</t>
  </si>
  <si>
    <t>                (i)   other national central banks, BIS</t>
  </si>
  <si>
    <t xml:space="preserve">                (ii)  banks headquartered inside the reporting country of which located abroad </t>
  </si>
  <si>
    <t xml:space="preserve">                (iii) banks headquartered outside the reporting country of which located in the reporting country</t>
  </si>
  <si>
    <t xml:space="preserve">(2)    Reserve position in the IMF </t>
  </si>
  <si>
    <t>(3)    SDRs </t>
  </si>
  <si>
    <t xml:space="preserve">(4)    Gold </t>
  </si>
  <si>
    <t xml:space="preserve">(5)    Other reserve assets </t>
  </si>
  <si>
    <r>
      <t xml:space="preserve">
Predetermined Short-Term Net Drains on Foreign Currency Assets</t>
    </r>
    <r>
      <rPr>
        <b/>
        <vertAlign val="superscript"/>
        <sz val="12"/>
        <rFont val="Comic Sans MS"/>
        <family val="4"/>
      </rPr>
      <t xml:space="preserve">(c) </t>
    </r>
    <r>
      <rPr>
        <b/>
        <sz val="12"/>
        <rFont val="Comic Sans MS"/>
        <family val="4"/>
      </rPr>
      <t xml:space="preserve">           
</t>
    </r>
  </si>
  <si>
    <t>Item</t>
  </si>
  <si>
    <t>Total</t>
  </si>
  <si>
    <t>Maturity breakdown (residual maturity)</t>
  </si>
  <si>
    <r>
      <t>Up to</t>
    </r>
    <r>
      <rPr>
        <sz val="11"/>
        <rFont val="Comic Sans MS"/>
        <family val="4"/>
      </rPr>
      <t xml:space="preserve"> </t>
    </r>
    <r>
      <rPr>
        <b/>
        <sz val="11"/>
        <rFont val="Comic Sans MS"/>
        <family val="4"/>
      </rPr>
      <t xml:space="preserve">1 month </t>
    </r>
  </si>
  <si>
    <t>More than 1 and up to 3 months</t>
  </si>
  <si>
    <t>More than 3 months and up to 1 year</t>
  </si>
  <si>
    <t xml:space="preserve">1.  Foreign currency loans, securities, and deposits </t>
  </si>
  <si>
    <t>    outflows (–)</t>
  </si>
  <si>
    <t>Principal</t>
  </si>
  <si>
    <t>Interest</t>
  </si>
  <si>
    <t>    inflows (+)</t>
  </si>
  <si>
    <t>2.  Aggregate short and long positions in forwards and futures in foreign currencies vis-à-vis the domestic currency (including the forward leg of currency swaps)</t>
  </si>
  <si>
    <r>
      <t>      (a) Short positions (–)</t>
    </r>
    <r>
      <rPr>
        <vertAlign val="superscript"/>
        <sz val="11"/>
        <rFont val="Comic Sans MS"/>
        <family val="4"/>
      </rPr>
      <t>(d)</t>
    </r>
  </si>
  <si>
    <t>      (b) Long positions (+)</t>
  </si>
  <si>
    <t>3.  Other (specify)</t>
  </si>
  <si>
    <t>        inflows related to reverse repos (+)</t>
  </si>
  <si>
    <t>        other accounts payable (–)</t>
  </si>
  <si>
    <t xml:space="preserve">(a) Provisional
(b) By end September 2014, the total foreign assets were equivalent to 6.5 months of imports and gross official reserves were equivalent to 5.6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</si>
  <si>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                                                                                                                                                                                                                   (a) Provisional
(b) By end August 2014, the total foreign assets were equivalent to 6.9 months of imports and gross official reserves were equivalent to 5.9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</si>
  <si>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 Official Reserve Assets (USD mn)</t>
  </si>
  <si>
    <t>                (i)   other national central banks</t>
  </si>
  <si>
    <r>
      <t xml:space="preserve"> Predetermined Short-Term Net Drains on Foreign Currency Assets</t>
    </r>
    <r>
      <rPr>
        <b/>
        <vertAlign val="superscript"/>
        <sz val="12"/>
        <color theme="1"/>
        <rFont val="Comic Sans MS"/>
        <family val="4"/>
      </rPr>
      <t xml:space="preserve">(c) </t>
    </r>
    <r>
      <rPr>
        <b/>
        <sz val="12"/>
        <color theme="1"/>
        <rFont val="Comic Sans MS"/>
        <family val="4"/>
      </rPr>
      <t xml:space="preserve">           
</t>
    </r>
  </si>
  <si>
    <t xml:space="preserve">                                                                                                                                                                                                                   (a) Provisional
(b) By end July 2014, the total foreign assets were equivalent to 6.9 months of imports and gross official reserves were equivalent to 5.9 months of imports
(c) This mainly includes only the predetermined outflows                                                                                                                                                                                                                                                                                                                                                                                                                                                          (d) A major share of SWAP outstanding will be rolled over. This mainly includes SWAP arrangements with state banks which mobilised long-term foreign finance from international bond issuances    
</t>
  </si>
  <si>
    <r>
      <t xml:space="preserve">
 Predetermined Short-Term Net Drains on Foreign Currency Assets</t>
    </r>
    <r>
      <rPr>
        <b/>
        <vertAlign val="superscript"/>
        <sz val="12"/>
        <color theme="1"/>
        <rFont val="Comic Sans MS"/>
        <family val="4"/>
      </rPr>
      <t xml:space="preserve">(c) </t>
    </r>
    <r>
      <rPr>
        <b/>
        <sz val="12"/>
        <color theme="1"/>
        <rFont val="Comic Sans MS"/>
        <family val="4"/>
      </rPr>
      <t xml:space="preserve">           
</t>
    </r>
  </si>
  <si>
    <t xml:space="preserve">                                                                                                                                                                                                                   (a) Provisional
(b) By end June 2014, the total foreign assets were equivalent to 7.2 months of imports and gross official reserves were equivalent to 6.1 months of imports
(c) This mainly includes only the predetermined outflows                                                                                                                                                                                                                                                                                                                                                                                                                                                          (d) A major share of SWAP outstanding will be rolled over. This mainly includes SWAP arrangements with state banks which mobilised long-term foreign finance from international bond issuances    
</t>
  </si>
  <si>
    <r>
      <t>Official Reserve Assets</t>
    </r>
    <r>
      <rPr>
        <b/>
        <vertAlign val="superscript"/>
        <sz val="11"/>
        <color theme="1"/>
        <rFont val="Comic Sans MS"/>
        <family val="4"/>
      </rPr>
      <t>(b)</t>
    </r>
  </si>
  <si>
    <r>
      <t>         (a)   Securities</t>
    </r>
    <r>
      <rPr>
        <sz val="11"/>
        <color theme="1"/>
        <rFont val="Comic Sans MS"/>
        <family val="4"/>
      </rPr>
      <t> </t>
    </r>
  </si>
  <si>
    <r>
      <t xml:space="preserve">                (ii)  banks headquartered inside the reporting country of which located abroad</t>
    </r>
    <r>
      <rPr>
        <sz val="11"/>
        <color theme="1"/>
        <rFont val="Comic Sans MS"/>
        <family val="4"/>
      </rPr>
      <t> </t>
    </r>
  </si>
  <si>
    <r>
      <t>(3)    SDRs</t>
    </r>
    <r>
      <rPr>
        <sz val="11"/>
        <color theme="1"/>
        <rFont val="Comic Sans MS"/>
        <family val="4"/>
      </rPr>
      <t> </t>
    </r>
  </si>
  <si>
    <r>
      <t>Predetermined Short-Term Net Drains on Foreign Currency Assets</t>
    </r>
    <r>
      <rPr>
        <b/>
        <vertAlign val="superscript"/>
        <sz val="12"/>
        <color theme="1"/>
        <rFont val="Comic Sans MS"/>
        <family val="4"/>
      </rPr>
      <t xml:space="preserve">(c) </t>
    </r>
    <r>
      <rPr>
        <b/>
        <sz val="12"/>
        <color theme="1"/>
        <rFont val="Comic Sans MS"/>
        <family val="4"/>
      </rPr>
      <t xml:space="preserve">           
</t>
    </r>
  </si>
  <si>
    <r>
      <t>Up to</t>
    </r>
    <r>
      <rPr>
        <sz val="11"/>
        <color theme="1"/>
        <rFont val="Comic Sans MS"/>
        <family val="4"/>
      </rPr>
      <t xml:space="preserve"> </t>
    </r>
    <r>
      <rPr>
        <b/>
        <sz val="11"/>
        <color theme="1"/>
        <rFont val="Comic Sans MS"/>
        <family val="4"/>
      </rPr>
      <t xml:space="preserve">1 month </t>
    </r>
  </si>
  <si>
    <r>
      <t>      (a) Short positions (–)</t>
    </r>
    <r>
      <rPr>
        <vertAlign val="superscript"/>
        <sz val="11"/>
        <color theme="1"/>
        <rFont val="Comic Sans MS"/>
        <family val="4"/>
      </rPr>
      <t>(d)</t>
    </r>
  </si>
  <si>
    <t xml:space="preserve">                                                                                                                                                                                                                   (a) Provisional
(b) By end May 2014, the total foreign assets were equivalent to 6.9 months of imports and gross official reserves were equivalent to 5.9 months of imports
(c) This mainly includes only the predetermined outflows                                                                                                                                                                                                                                                                                                                                                                                                                                                          (d) A major share of SWAP outstanding will be rolled over. This mainly includes SWAP arrangements with state banks which mobilised long-term foreign finance from international bond issuances    
</t>
  </si>
  <si>
    <t>Official Reserve Assets (USD mn)</t>
  </si>
  <si>
    <r>
      <t xml:space="preserve">
Predetermined Short-Term Net Drains on Foreign Currency Assets</t>
    </r>
    <r>
      <rPr>
        <b/>
        <vertAlign val="superscript"/>
        <sz val="12"/>
        <color theme="1"/>
        <rFont val="Comic Sans MS"/>
        <family val="4"/>
      </rPr>
      <t xml:space="preserve">(c) </t>
    </r>
    <r>
      <rPr>
        <b/>
        <sz val="12"/>
        <color theme="1"/>
        <rFont val="Comic Sans MS"/>
        <family val="4"/>
      </rPr>
      <t xml:space="preserve">           
</t>
    </r>
  </si>
  <si>
    <t xml:space="preserve">                                                                                                                                                                                                                   (a) Provisional
(b) By end April 2014, the total foreign assets were equivalent to 6.8 months of imports and gross official reserves were equivalent to 5.9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</si>
  <si>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                                                                                                                                                                                                                   (a) Provisional
(b) By end March 2014, the total foreign assets were equivalent to 6.3 months of imports and gross official reserves were equivalent to 5.3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</si>
  <si>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                                                                                                                                                                                                                   (a) Provisional
(b) By end February 2014, the total foreign assets were equivalent to 6.3 months of imports and gross official reserves were equivalent to 5.5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</si>
  <si>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                                                                                                                                                                                                                   (a) Provisional
(b) By end January 2014, the total foreign assets were equivalent to 6.1 months of imports and gross official reserves were equivalent to 5.3 months of imports
(c) This mainly includes only the predetermined outflows                                                                                                                                                                                                                                                                                                                                                                                                                                                          (d) A major share of SWAP outstanding will be rolled over. This mainly includes SWAP arrangements with state banks which mobilised long-term foreign finance from international bond issuances    
</t>
  </si>
  <si>
    <r>
      <t>7,005.11</t>
    </r>
    <r>
      <rPr>
        <b/>
        <vertAlign val="superscript"/>
        <sz val="10"/>
        <color theme="1"/>
        <rFont val="Comic Sans MS"/>
        <family val="4"/>
      </rPr>
      <t>(c)</t>
    </r>
  </si>
  <si>
    <r>
      <t xml:space="preserve">                (ii)  banks headquartered outside the reporting country</t>
    </r>
    <r>
      <rPr>
        <sz val="11"/>
        <color theme="1"/>
        <rFont val="Comic Sans MS"/>
        <family val="4"/>
      </rPr>
      <t> </t>
    </r>
  </si>
  <si>
    <r>
      <t xml:space="preserve">
Predetermined Short-Term Net Drains on Foreign Currency Assets</t>
    </r>
    <r>
      <rPr>
        <b/>
        <vertAlign val="superscript"/>
        <sz val="12"/>
        <color theme="1"/>
        <rFont val="Comic Sans MS"/>
        <family val="4"/>
      </rPr>
      <t xml:space="preserve">(d) </t>
    </r>
    <r>
      <rPr>
        <b/>
        <sz val="12"/>
        <color theme="1"/>
        <rFont val="Comic Sans MS"/>
        <family val="4"/>
      </rPr>
      <t xml:space="preserve">           
</t>
    </r>
  </si>
  <si>
    <t>1.  Foreign currency loans, securities, and deposits</t>
  </si>
  <si>
    <r>
      <t>      (a) Short positions (–)</t>
    </r>
    <r>
      <rPr>
        <vertAlign val="superscript"/>
        <sz val="11"/>
        <color theme="1"/>
        <rFont val="Comic Sans MS"/>
        <family val="4"/>
      </rPr>
      <t>(e)</t>
    </r>
  </si>
  <si>
    <t xml:space="preserve">                                                                                                                                                                                                     (a) Provisional
(b) Including the Asian Clearing Union (ACU) balances
(c) By end November 2013, the total level of foreign reserves were equivalent to 5.6 months of imports and gross official reserves were equivalent to 4.7 months of imports
(d) This mainly includes only the predetermined outflows                                                                                                    (e) A major share of SWAP outstanding will be rolled over. This mainly includes SWAP arrangements with state banks which mobilised long-term foreign finance from international bond issuances    
</t>
  </si>
  <si>
    <r>
      <t xml:space="preserve">1.  Foreign currency loans, securities, and deposits </t>
    </r>
    <r>
      <rPr>
        <vertAlign val="superscript"/>
        <sz val="11"/>
        <color theme="1"/>
        <rFont val="Comic Sans MS"/>
        <family val="4"/>
      </rPr>
      <t>(d)</t>
    </r>
  </si>
  <si>
    <t xml:space="preserve">                                                                                                                                                                                                     (a) Provisional
(b) By end December 2013, the total foreign assets were equivalent to 5.7 months of imports and gross official reserves were equivalent to 5.0 months of imports
(c) This mainly includes only the predetermined outflows                                                                                                                                                                                                                                                           (d) Excludes predetermined outflows in relation to foreign holdings of government securities which are settled in domestic currency                                                                                                                                                                                                   (e) A major share of SWAP outstanding will be rolled over. This mainly includes SWAP arrangements with state banks which mobilised long-term foreign finance from international bond issuances    
</t>
  </si>
  <si>
    <t xml:space="preserve">                                                                                                                                                                                                                   (a) Provisional
(b) By end october 2014, the total foreign assets were equivalent to 6.4 months of imports and gross official reserves were equivalent to 5.5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</si>
  <si>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(a) Provisional
(b) By end November 2014, the total foreign assets were equivalent to 6.0 months of imports and gross official reserves were equivalent to 5.2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</si>
  <si>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(a) Provisional
(b) By end December 2014, the total foreign assets were equivalent to 6.1 months of imports and gross official reserves were equivalent to 5.1 months of imports
(c) This mainly includes only the predetermined outflows                                                                                                                                                                                                                                                                                                                                                                                                                                                          (d) A major share of SWAP outstanding will be rolled over. This mainly includes SWAP arrangements with state banks which mobilised long-term foreign finance from international bond issuances    
</t>
  </si>
  <si>
    <r>
      <t>Official Reserve Assets</t>
    </r>
    <r>
      <rPr>
        <b/>
        <vertAlign val="superscript"/>
        <sz val="11"/>
        <rFont val="Comic Sans MS"/>
        <family val="4"/>
      </rPr>
      <t>(b)</t>
    </r>
    <r>
      <rPr>
        <b/>
        <sz val="11"/>
        <rFont val="Comic Sans MS"/>
        <family val="4"/>
      </rPr>
      <t xml:space="preserve"> </t>
    </r>
  </si>
  <si>
    <t xml:space="preserve">(a) Provisional                                                                                                                                                                                                 (b) By end January 2015, the total foreign assets were equivalent to 5.5 months of imports and gross official reserves were equivalent to 4.5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</si>
  <si>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                (iii) banks headquartered outside the reporting country </t>
  </si>
  <si>
    <t xml:space="preserve">(a) Provisional                                                                                                                                                                                                  (b) By end February 2015, the total foreign assets were equivalent to 5.5 months of imports and gross official reserves were equivalent to 4.5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</si>
  <si>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(a) Provisional
(b) By end March 2015, the total foreign assets were equivalent to 5.3 months of imports and gross official reserves were equivalent to 4.2 months of imports
(c) This mainly includes only the predetermined outflows                                                                                                                                                                                                                                                                                                                                                                                                                                                          (d) A major share of SWAP outstanding will be rolled over. This mainly includes SWAP arrangements with state banks which mobilised long-term foreign finance from international bond issuances    
</t>
  </si>
  <si>
    <t xml:space="preserve">(a) Provisional
(b) By end April 2015, the total foreign assets were equivalent to 5.6 months of imports and gross official reserves were equivalent to 4.6 months of imports                                                                                                                                                      (c) This mainly includes only the predetermined outflows                                                                                                                                                                                                                                                                                                                                                                                                                                                          (d) A major share of SWAP outstanding will be rolled over. This mainly includes SWAP arrangements with state banks which mobilised long-term foreign finance from international bond issuances    
</t>
  </si>
  <si>
    <t>Source: CBSL</t>
  </si>
  <si>
    <t>http://www.cbsl.gov.lk/htm/english/_cei/ei/e_1.asp</t>
  </si>
  <si>
    <t xml:space="preserve">                (iii) banks headquartered outside the reporting country</t>
  </si>
  <si>
    <r>
      <t xml:space="preserve">                (iii) banks headquartered outside the reporting country</t>
    </r>
    <r>
      <rPr>
        <sz val="11"/>
        <color theme="1"/>
        <rFont val="Comic Sans MS"/>
        <family val="4"/>
      </rPr>
      <t> </t>
    </r>
  </si>
  <si>
    <t xml:space="preserve">(a) Provisional                                                                                                                                                                                               (b) By end May 2015, the total foreign assets were equivalent to 5.3 months of imports and gross official reserves were equivalent to 4.2 months of imports 
(c) This mainly includes only the predetermined outflows                                                                                                                                                                                                                                                                                                                                                                                                                                                          (d) A major share of SWAP outstanding will be rolled over. This mainly includes SWAP arrangements with state banks which mobilised long-term foreign finance from international bond issuances    
</t>
  </si>
  <si>
    <r>
      <t xml:space="preserve">Table I : Official Reserve Assets and Other Foreign Currency Assets </t>
    </r>
    <r>
      <rPr>
        <b/>
        <vertAlign val="superscript"/>
        <sz val="10"/>
        <color indexed="8"/>
        <rFont val="Arial"/>
        <family val="2"/>
      </rPr>
      <t>(I)</t>
    </r>
    <r>
      <rPr>
        <b/>
        <sz val="10"/>
        <color indexed="8"/>
        <rFont val="Arial"/>
        <family val="2"/>
      </rPr>
      <t xml:space="preserve"> (approximate market values)</t>
    </r>
    <r>
      <rPr>
        <b/>
        <vertAlign val="superscript"/>
        <sz val="10"/>
        <color indexed="8"/>
        <rFont val="Arial"/>
        <family val="2"/>
      </rPr>
      <t>4</t>
    </r>
  </si>
  <si>
    <t>as at 30/6/2015</t>
  </si>
  <si>
    <t>USD Mn</t>
  </si>
  <si>
    <r>
      <t xml:space="preserve">A.   Official reserve assets </t>
    </r>
    <r>
      <rPr>
        <b/>
        <vertAlign val="superscript"/>
        <sz val="10"/>
        <color indexed="8"/>
        <rFont val="Arial"/>
        <family val="2"/>
      </rPr>
      <t>(II)</t>
    </r>
    <r>
      <rPr>
        <b/>
        <sz val="10"/>
        <rFont val="Arial"/>
        <family val="2"/>
      </rPr>
      <t> </t>
    </r>
  </si>
  <si>
    <r>
      <t>      (1)    Foreign currency reserves (in convertible foreign currencies)</t>
    </r>
    <r>
      <rPr>
        <sz val="10"/>
        <rFont val="Arial"/>
        <family val="2"/>
      </rPr>
      <t> </t>
    </r>
  </si>
  <si>
    <r>
      <t>             (a)   Securities</t>
    </r>
    <r>
      <rPr>
        <vertAlign val="superscript"/>
        <sz val="10"/>
        <color indexed="8"/>
        <rFont val="Arial"/>
        <family val="2"/>
      </rPr>
      <t>(III)</t>
    </r>
    <r>
      <rPr>
        <sz val="10"/>
        <rFont val="Arial"/>
        <family val="2"/>
      </rPr>
      <t> </t>
    </r>
  </si>
  <si>
    <r>
      <t xml:space="preserve">                      </t>
    </r>
    <r>
      <rPr>
        <i/>
        <sz val="10"/>
        <color indexed="8"/>
        <rFont val="Arial"/>
        <family val="2"/>
      </rPr>
      <t>of which</t>
    </r>
    <r>
      <rPr>
        <sz val="10"/>
        <color indexed="8"/>
        <rFont val="Arial"/>
        <family val="2"/>
      </rPr>
      <t>: issuer headquartered in reporting country but located abroad</t>
    </r>
    <r>
      <rPr>
        <sz val="10"/>
        <rFont val="Arial"/>
        <family val="2"/>
      </rPr>
      <t> </t>
    </r>
  </si>
  <si>
    <r>
      <t xml:space="preserve">             (b)  Total currency and deposits with: </t>
    </r>
    <r>
      <rPr>
        <sz val="10"/>
        <rFont val="Arial"/>
        <family val="2"/>
      </rPr>
      <t> </t>
    </r>
  </si>
  <si>
    <r>
      <t>                   (i)   other national central banks, BIS and IMF</t>
    </r>
    <r>
      <rPr>
        <sz val="10"/>
        <rFont val="Arial"/>
        <family val="2"/>
      </rPr>
      <t> </t>
    </r>
  </si>
  <si>
    <r>
      <t>                   (ii)   banks headquartered in the reporting country</t>
    </r>
    <r>
      <rPr>
        <sz val="10"/>
        <rFont val="Arial"/>
        <family val="2"/>
      </rPr>
      <t> </t>
    </r>
  </si>
  <si>
    <r>
      <t>                           </t>
    </r>
    <r>
      <rPr>
        <i/>
        <sz val="10"/>
        <color indexed="8"/>
        <rFont val="Arial"/>
        <family val="2"/>
      </rPr>
      <t>of which</t>
    </r>
    <r>
      <rPr>
        <sz val="10"/>
        <color indexed="8"/>
        <rFont val="Arial"/>
        <family val="2"/>
      </rPr>
      <t>: located abroad</t>
    </r>
    <r>
      <rPr>
        <sz val="10"/>
        <rFont val="Arial"/>
        <family val="2"/>
      </rPr>
      <t> </t>
    </r>
  </si>
  <si>
    <r>
      <t>                   (iii)  banks headquartered outside the reporting country</t>
    </r>
    <r>
      <rPr>
        <sz val="10"/>
        <rFont val="Arial"/>
        <family val="2"/>
      </rPr>
      <t> </t>
    </r>
  </si>
  <si>
    <r>
      <t>                           </t>
    </r>
    <r>
      <rPr>
        <i/>
        <sz val="10"/>
        <color indexed="8"/>
        <rFont val="Arial"/>
        <family val="2"/>
      </rPr>
      <t>of which</t>
    </r>
    <r>
      <rPr>
        <sz val="10"/>
        <color indexed="8"/>
        <rFont val="Arial"/>
        <family val="2"/>
      </rPr>
      <t>: located in the reporting country</t>
    </r>
    <r>
      <rPr>
        <sz val="10"/>
        <rFont val="Arial"/>
        <family val="2"/>
      </rPr>
      <t> </t>
    </r>
  </si>
  <si>
    <r>
      <t>      (2)    IMF reserve position</t>
    </r>
    <r>
      <rPr>
        <sz val="10"/>
        <rFont val="Arial"/>
        <family val="2"/>
      </rPr>
      <t> </t>
    </r>
  </si>
  <si>
    <r>
      <t>      (3)    SDRs</t>
    </r>
    <r>
      <rPr>
        <sz val="10"/>
        <rFont val="Arial"/>
        <family val="2"/>
      </rPr>
      <t> </t>
    </r>
  </si>
  <si>
    <r>
      <t xml:space="preserve">      (4)    Gold (including gold deposits and, if appropriate, gold swapped) </t>
    </r>
    <r>
      <rPr>
        <vertAlign val="superscript"/>
        <sz val="10"/>
        <color indexed="8"/>
        <rFont val="Arial"/>
        <family val="2"/>
      </rPr>
      <t>5</t>
    </r>
    <r>
      <rPr>
        <sz val="10"/>
        <color indexed="8"/>
        <rFont val="Arial"/>
        <family val="2"/>
      </rPr>
      <t xml:space="preserve"> </t>
    </r>
    <r>
      <rPr>
        <sz val="10"/>
        <rFont val="Arial"/>
        <family val="2"/>
      </rPr>
      <t> </t>
    </r>
  </si>
  <si>
    <r>
      <t>              —volume in millions of fine troy ounces</t>
    </r>
    <r>
      <rPr>
        <sz val="10"/>
        <rFont val="Arial"/>
        <family val="2"/>
      </rPr>
      <t> </t>
    </r>
  </si>
  <si>
    <r>
      <t>      (5)    Other reserve assets (specify)</t>
    </r>
    <r>
      <rPr>
        <sz val="10"/>
        <rFont val="Arial"/>
        <family val="2"/>
      </rPr>
      <t> </t>
    </r>
  </si>
  <si>
    <r>
      <t>              —financial derivatives</t>
    </r>
    <r>
      <rPr>
        <sz val="10"/>
        <rFont val="Arial"/>
        <family val="2"/>
      </rPr>
      <t> </t>
    </r>
  </si>
  <si>
    <r>
      <t>              —loans to nonbank nonresidents</t>
    </r>
    <r>
      <rPr>
        <sz val="10"/>
        <rFont val="Arial"/>
        <family val="2"/>
      </rPr>
      <t> </t>
    </r>
  </si>
  <si>
    <r>
      <t>              —other</t>
    </r>
    <r>
      <rPr>
        <sz val="10"/>
        <rFont val="Arial"/>
        <family val="2"/>
      </rPr>
      <t> </t>
    </r>
  </si>
  <si>
    <r>
      <t>B.   Other foreign currency assets (specify)</t>
    </r>
    <r>
      <rPr>
        <b/>
        <sz val="10"/>
        <rFont val="Arial"/>
        <family val="2"/>
      </rPr>
      <t> </t>
    </r>
  </si>
  <si>
    <r>
      <t>              —securities not included in official reserve assets</t>
    </r>
    <r>
      <rPr>
        <sz val="10"/>
        <rFont val="Arial"/>
        <family val="2"/>
      </rPr>
      <t> </t>
    </r>
  </si>
  <si>
    <r>
      <t>              —deposits not included in official reserve assets</t>
    </r>
    <r>
      <rPr>
        <sz val="10"/>
        <rFont val="Arial"/>
        <family val="2"/>
      </rPr>
      <t> </t>
    </r>
  </si>
  <si>
    <r>
      <t>              —loans not included in official reserve assets</t>
    </r>
    <r>
      <rPr>
        <sz val="10"/>
        <rFont val="Arial"/>
        <family val="2"/>
      </rPr>
      <t> </t>
    </r>
  </si>
  <si>
    <r>
      <t>              —financial derivatives not included in official reserve assets</t>
    </r>
    <r>
      <rPr>
        <sz val="10"/>
        <rFont val="Arial"/>
        <family val="2"/>
      </rPr>
      <t> </t>
    </r>
  </si>
  <si>
    <r>
      <t>              —gold not included in official reserve assets</t>
    </r>
    <r>
      <rPr>
        <sz val="10"/>
        <rFont val="Arial"/>
        <family val="2"/>
      </rPr>
      <t> </t>
    </r>
  </si>
  <si>
    <r>
      <t>Table II : Predetermined Short-Term Net Drains on Foreign Currency Assets (Nominal Value)</t>
    </r>
    <r>
      <rPr>
        <b/>
        <vertAlign val="superscript"/>
        <sz val="10"/>
        <rFont val="Arial"/>
        <family val="2"/>
      </rPr>
      <t>(IV)</t>
    </r>
  </si>
  <si>
    <t>Up to 1 month</t>
  </si>
  <si>
    <t>More than 1 month and up to 3 months</t>
  </si>
  <si>
    <r>
      <t>1.  Foreign currency loans, securities, and deposits</t>
    </r>
    <r>
      <rPr>
        <vertAlign val="superscript"/>
        <sz val="10"/>
        <color indexed="8"/>
        <rFont val="Arial"/>
        <family val="2"/>
      </rPr>
      <t>6</t>
    </r>
  </si>
  <si>
    <t>    —outflows (–)</t>
  </si>
  <si>
    <t>    —inflows (+)</t>
  </si>
  <si>
    <r>
      <t>2.  Aggregate short and long positions in forwards and futures in foreign currencies vis-à-vis the domestic currency (including the forward leg of currency swaps)</t>
    </r>
    <r>
      <rPr>
        <vertAlign val="superscript"/>
        <sz val="10"/>
        <color indexed="8"/>
        <rFont val="Arial"/>
        <family val="2"/>
      </rPr>
      <t>7</t>
    </r>
  </si>
  <si>
    <r>
      <t>      (a) Short positions (–)</t>
    </r>
    <r>
      <rPr>
        <vertAlign val="superscript"/>
        <sz val="10"/>
        <color indexed="8"/>
        <rFont val="Arial"/>
        <family val="2"/>
      </rPr>
      <t>(V)</t>
    </r>
  </si>
  <si>
    <t>      —outflows related to repos (–)</t>
  </si>
  <si>
    <t>      —inflows related to reverse repos (+)</t>
  </si>
  <si>
    <t>      —trade credit (–)</t>
  </si>
  <si>
    <t>      —trade credit (+)</t>
  </si>
  <si>
    <t>      —other accounts payable (–)</t>
  </si>
  <si>
    <t>      —other accounts receivable (+)</t>
  </si>
  <si>
    <t>Table III. Contingent short-term net drains on foreign currency assets (nominal value)</t>
  </si>
  <si>
    <t>1.  Contingent liabilities in foreign currency</t>
  </si>
  <si>
    <t>      (a)  Collateral guarantees on debt falling due within 1 year</t>
  </si>
  <si>
    <t>      (b)  Other contingent liabilities</t>
  </si>
  <si>
    <r>
      <t>2.  Foreign currency securities issued with embedded options (puttable bonds)</t>
    </r>
    <r>
      <rPr>
        <vertAlign val="superscript"/>
        <sz val="10"/>
        <color theme="1"/>
        <rFont val="Arial"/>
        <family val="2"/>
      </rPr>
      <t>8</t>
    </r>
  </si>
  <si>
    <r>
      <t>3.  Undrawn, unconditional credit lines</t>
    </r>
    <r>
      <rPr>
        <vertAlign val="superscript"/>
        <sz val="10"/>
        <color theme="1"/>
        <rFont val="Arial"/>
        <family val="2"/>
      </rPr>
      <t>9</t>
    </r>
    <r>
      <rPr>
        <sz val="10"/>
        <color theme="1"/>
        <rFont val="Arial"/>
        <family val="2"/>
      </rPr>
      <t xml:space="preserve"> provided by: </t>
    </r>
  </si>
  <si>
    <t>      (a)  other national monetary authorities, BIS, IMF, and other international organizations</t>
  </si>
  <si>
    <t>            —other national monetary authorities (+)</t>
  </si>
  <si>
    <t>            —BIS (+)</t>
  </si>
  <si>
    <t>            —IMF (+)</t>
  </si>
  <si>
    <t>            —other international organizations (+)</t>
  </si>
  <si>
    <t>      (b)  banks and other financial institutions headquartered in the reporting country (+)</t>
  </si>
  <si>
    <t>      (c)  banks and other financial  institutions headquartered outside the reporting country (+)</t>
  </si>
  <si>
    <t xml:space="preserve">4.  Undrawn, unconditional credit lines provided to: </t>
  </si>
  <si>
    <t>            —other national monetary authorities (–)</t>
  </si>
  <si>
    <t>            —BIS (–)</t>
  </si>
  <si>
    <t>            —IMF (–)</t>
  </si>
  <si>
    <t>           —other international organizations (–)</t>
  </si>
  <si>
    <t>      (c)  banks and other financial institutions headquartered outside the reporting country (–)</t>
  </si>
  <si>
    <r>
      <t>5.  Aggregate short and long positions of options in foreign currencies vis-à-vis the domestic currency</t>
    </r>
    <r>
      <rPr>
        <vertAlign val="superscript"/>
        <sz val="10"/>
        <color theme="1"/>
        <rFont val="Arial"/>
        <family val="2"/>
      </rPr>
      <t>10</t>
    </r>
  </si>
  <si>
    <t>      (a)  Short positions</t>
  </si>
  <si>
    <t>            (i)  bought puts</t>
  </si>
  <si>
    <t>            (ii)  Written calls</t>
  </si>
  <si>
    <t>      (b)  Long positions</t>
  </si>
  <si>
    <t>            (i)  bought calls</t>
  </si>
  <si>
    <t>            (ii)  Written puts</t>
  </si>
  <si>
    <r>
      <t>PRO MEMORIA: In-the-money options</t>
    </r>
    <r>
      <rPr>
        <vertAlign val="superscript"/>
        <sz val="10"/>
        <color theme="1"/>
        <rFont val="Arial"/>
        <family val="2"/>
      </rPr>
      <t>11</t>
    </r>
  </si>
  <si>
    <t>(1)  at current exchange rate</t>
  </si>
  <si>
    <t>            (a)    Short position</t>
  </si>
  <si>
    <t>            (b)    Long position</t>
  </si>
  <si>
    <t>(2)  + 5% (depreciation of 5%)</t>
  </si>
  <si>
    <t>(3)  – 5% (appreciation of 5%)</t>
  </si>
  <si>
    <t>(4)  + 10% (depreciation of 10%)</t>
  </si>
  <si>
    <t>(5)  – 10% (appreciation of 10%)</t>
  </si>
  <si>
    <t>(6)  Other (specify)</t>
  </si>
  <si>
    <t>Table IV. Memo items</t>
  </si>
  <si>
    <r>
      <t xml:space="preserve">(1)  To be reported with standard periodicity and timeliness: </t>
    </r>
    <r>
      <rPr>
        <vertAlign val="superscript"/>
        <sz val="10"/>
        <color theme="1"/>
        <rFont val="Arial"/>
        <family val="2"/>
      </rPr>
      <t>12</t>
    </r>
    <r>
      <rPr>
        <sz val="10"/>
        <color theme="1"/>
        <rFont val="Arial"/>
        <family val="2"/>
      </rPr>
      <t xml:space="preserve"> </t>
    </r>
    <r>
      <rPr>
        <sz val="11"/>
        <color theme="1"/>
        <rFont val="Calibri"/>
        <family val="2"/>
        <scheme val="minor"/>
      </rPr>
      <t> </t>
    </r>
  </si>
  <si>
    <r>
      <t>(a)  short-term domestic currency debt indexed to the exchange rate</t>
    </r>
    <r>
      <rPr>
        <sz val="11"/>
        <color theme="1"/>
        <rFont val="Calibri"/>
        <family val="2"/>
        <scheme val="minor"/>
      </rPr>
      <t> </t>
    </r>
  </si>
  <si>
    <t xml:space="preserve">  </t>
  </si>
  <si>
    <r>
      <t>(b)  financial instruments denominated in foreign currency and settled by other means (e.g., in domestic currency)</t>
    </r>
    <r>
      <rPr>
        <vertAlign val="superscript"/>
        <sz val="10"/>
        <color theme="1"/>
        <rFont val="Arial"/>
        <family val="2"/>
      </rPr>
      <t>13</t>
    </r>
  </si>
  <si>
    <r>
      <t>        —derivatives (forwards, futures or options contracts)</t>
    </r>
    <r>
      <rPr>
        <sz val="11"/>
        <color theme="1"/>
        <rFont val="Calibri"/>
        <family val="2"/>
        <scheme val="minor"/>
      </rPr>
      <t> </t>
    </r>
  </si>
  <si>
    <r>
      <t> </t>
    </r>
    <r>
      <rPr>
        <sz val="11"/>
        <color theme="1"/>
        <rFont val="Calibri"/>
        <family val="2"/>
        <scheme val="minor"/>
      </rPr>
      <t> </t>
    </r>
  </si>
  <si>
    <r>
      <t>        —short positions</t>
    </r>
    <r>
      <rPr>
        <sz val="11"/>
        <color theme="1"/>
        <rFont val="Calibri"/>
        <family val="2"/>
        <scheme val="minor"/>
      </rPr>
      <t> </t>
    </r>
  </si>
  <si>
    <r>
      <t>        —long positions</t>
    </r>
    <r>
      <rPr>
        <sz val="11"/>
        <color theme="1"/>
        <rFont val="Calibri"/>
        <family val="2"/>
        <scheme val="minor"/>
      </rPr>
      <t> </t>
    </r>
  </si>
  <si>
    <r>
      <t>        —other instruments</t>
    </r>
    <r>
      <rPr>
        <sz val="11"/>
        <color theme="1"/>
        <rFont val="Calibri"/>
        <family val="2"/>
        <scheme val="minor"/>
      </rPr>
      <t> </t>
    </r>
  </si>
  <si>
    <r>
      <t xml:space="preserve">(c)  pledged assets </t>
    </r>
    <r>
      <rPr>
        <vertAlign val="superscript"/>
        <sz val="10"/>
        <color theme="1"/>
        <rFont val="Arial"/>
        <family val="2"/>
      </rPr>
      <t>14</t>
    </r>
    <r>
      <rPr>
        <sz val="10"/>
        <color theme="1"/>
        <rFont val="Arial"/>
        <family val="2"/>
      </rPr>
      <t xml:space="preserve"> </t>
    </r>
    <r>
      <rPr>
        <sz val="11"/>
        <color theme="1"/>
        <rFont val="Calibri"/>
        <family val="2"/>
        <scheme val="minor"/>
      </rPr>
      <t> </t>
    </r>
  </si>
  <si>
    <r>
      <t>        —included in reserve assets</t>
    </r>
    <r>
      <rPr>
        <sz val="11"/>
        <color theme="1"/>
        <rFont val="Calibri"/>
        <family val="2"/>
        <scheme val="minor"/>
      </rPr>
      <t> </t>
    </r>
  </si>
  <si>
    <r>
      <t>        —included in other foreign currency assets</t>
    </r>
    <r>
      <rPr>
        <sz val="11"/>
        <color theme="1"/>
        <rFont val="Calibri"/>
        <family val="2"/>
        <scheme val="minor"/>
      </rPr>
      <t> </t>
    </r>
  </si>
  <si>
    <r>
      <t xml:space="preserve">(d)  securities lent and on repo </t>
    </r>
    <r>
      <rPr>
        <vertAlign val="superscript"/>
        <sz val="10"/>
        <color theme="1"/>
        <rFont val="Arial"/>
        <family val="2"/>
      </rPr>
      <t>15</t>
    </r>
    <r>
      <rPr>
        <sz val="10"/>
        <color theme="1"/>
        <rFont val="Arial"/>
        <family val="2"/>
      </rPr>
      <t xml:space="preserve"> </t>
    </r>
    <r>
      <rPr>
        <sz val="11"/>
        <color theme="1"/>
        <rFont val="Calibri"/>
        <family val="2"/>
        <scheme val="minor"/>
      </rPr>
      <t> </t>
    </r>
  </si>
  <si>
    <r>
      <t xml:space="preserve">        —lent or repoed and included in Section I </t>
    </r>
    <r>
      <rPr>
        <vertAlign val="superscript"/>
        <sz val="10"/>
        <color theme="1"/>
        <rFont val="Arial"/>
        <family val="2"/>
      </rPr>
      <t>(VI)</t>
    </r>
  </si>
  <si>
    <r>
      <t>        —lent or repoed but not included in Section I</t>
    </r>
    <r>
      <rPr>
        <sz val="11"/>
        <color theme="1"/>
        <rFont val="Calibri"/>
        <family val="2"/>
        <scheme val="minor"/>
      </rPr>
      <t> </t>
    </r>
  </si>
  <si>
    <r>
      <t>        —borrowed or acquired and included in Section I</t>
    </r>
    <r>
      <rPr>
        <sz val="11"/>
        <color theme="1"/>
        <rFont val="Calibri"/>
        <family val="2"/>
        <scheme val="minor"/>
      </rPr>
      <t> </t>
    </r>
  </si>
  <si>
    <r>
      <t>        —borrowed or acquired but not included in Section I</t>
    </r>
    <r>
      <rPr>
        <sz val="11"/>
        <color theme="1"/>
        <rFont val="Calibri"/>
        <family val="2"/>
        <scheme val="minor"/>
      </rPr>
      <t> </t>
    </r>
  </si>
  <si>
    <r>
      <t xml:space="preserve">(e)  financial derivative assets (net, marked to market) </t>
    </r>
    <r>
      <rPr>
        <vertAlign val="superscript"/>
        <sz val="10"/>
        <color theme="1"/>
        <rFont val="Arial"/>
        <family val="2"/>
      </rPr>
      <t>16</t>
    </r>
    <r>
      <rPr>
        <sz val="10"/>
        <color theme="1"/>
        <rFont val="Arial"/>
        <family val="2"/>
      </rPr>
      <t xml:space="preserve"> </t>
    </r>
    <r>
      <rPr>
        <sz val="11"/>
        <color theme="1"/>
        <rFont val="Calibri"/>
        <family val="2"/>
        <scheme val="minor"/>
      </rPr>
      <t> </t>
    </r>
  </si>
  <si>
    <r>
      <t>        —forwards</t>
    </r>
    <r>
      <rPr>
        <sz val="11"/>
        <color theme="1"/>
        <rFont val="Calibri"/>
        <family val="2"/>
        <scheme val="minor"/>
      </rPr>
      <t> </t>
    </r>
  </si>
  <si>
    <r>
      <t>        —futures</t>
    </r>
    <r>
      <rPr>
        <sz val="11"/>
        <color theme="1"/>
        <rFont val="Calibri"/>
        <family val="2"/>
        <scheme val="minor"/>
      </rPr>
      <t> </t>
    </r>
  </si>
  <si>
    <r>
      <t>        —swaps</t>
    </r>
    <r>
      <rPr>
        <sz val="11"/>
        <color theme="1"/>
        <rFont val="Calibri"/>
        <family val="2"/>
        <scheme val="minor"/>
      </rPr>
      <t> </t>
    </r>
  </si>
  <si>
    <r>
      <t>        —options</t>
    </r>
    <r>
      <rPr>
        <sz val="11"/>
        <color theme="1"/>
        <rFont val="Calibri"/>
        <family val="2"/>
        <scheme val="minor"/>
      </rPr>
      <t> </t>
    </r>
  </si>
  <si>
    <r>
      <t>        —other</t>
    </r>
    <r>
      <rPr>
        <sz val="11"/>
        <color theme="1"/>
        <rFont val="Calibri"/>
        <family val="2"/>
        <scheme val="minor"/>
      </rPr>
      <t> </t>
    </r>
  </si>
  <si>
    <t>(f)  derivatives (forward, futures, or options contracts) that have a residual maturity greater than one year</t>
  </si>
  <si>
    <r>
      <t>      maturity greater than one year.</t>
    </r>
    <r>
      <rPr>
        <sz val="11"/>
        <color theme="1"/>
        <rFont val="Calibri"/>
        <family val="2"/>
        <scheme val="minor"/>
      </rPr>
      <t> </t>
    </r>
  </si>
  <si>
    <t>        —aggregate short and long positions in forwards and futures in foreign currencies vis-à-vis the domestic currency (including the forward leg of currency swaps)</t>
  </si>
  <si>
    <r>
      <t>            (a)  short positions (–)</t>
    </r>
    <r>
      <rPr>
        <sz val="11"/>
        <color theme="1"/>
        <rFont val="Calibri"/>
        <family val="2"/>
        <scheme val="minor"/>
      </rPr>
      <t> </t>
    </r>
  </si>
  <si>
    <r>
      <t>            (b)  long positions (+)</t>
    </r>
    <r>
      <rPr>
        <sz val="11"/>
        <color theme="1"/>
        <rFont val="Calibri"/>
        <family val="2"/>
        <scheme val="minor"/>
      </rPr>
      <t> </t>
    </r>
  </si>
  <si>
    <t>        —aggregate short and long positions of options in foreign currencies vis-à-vis the domestic currency </t>
  </si>
  <si>
    <r>
      <t>            (a)  short positions</t>
    </r>
    <r>
      <rPr>
        <sz val="11"/>
        <color theme="1"/>
        <rFont val="Calibri"/>
        <family val="2"/>
        <scheme val="minor"/>
      </rPr>
      <t> </t>
    </r>
  </si>
  <si>
    <r>
      <t>                  (i)  bought puts</t>
    </r>
    <r>
      <rPr>
        <sz val="11"/>
        <color theme="1"/>
        <rFont val="Calibri"/>
        <family val="2"/>
        <scheme val="minor"/>
      </rPr>
      <t> </t>
    </r>
  </si>
  <si>
    <r>
      <t>                  (ii)  written calls</t>
    </r>
    <r>
      <rPr>
        <sz val="11"/>
        <color theme="1"/>
        <rFont val="Calibri"/>
        <family val="2"/>
        <scheme val="minor"/>
      </rPr>
      <t> </t>
    </r>
  </si>
  <si>
    <r>
      <t>            (b)  long positions</t>
    </r>
    <r>
      <rPr>
        <sz val="11"/>
        <color theme="1"/>
        <rFont val="Calibri"/>
        <family val="2"/>
        <scheme val="minor"/>
      </rPr>
      <t> </t>
    </r>
  </si>
  <si>
    <r>
      <t>                  (i)  bought calls</t>
    </r>
    <r>
      <rPr>
        <sz val="11"/>
        <color theme="1"/>
        <rFont val="Calibri"/>
        <family val="2"/>
        <scheme val="minor"/>
      </rPr>
      <t> </t>
    </r>
  </si>
  <si>
    <r>
      <t>                  (ii)  written puts</t>
    </r>
    <r>
      <rPr>
        <sz val="11"/>
        <color theme="1"/>
        <rFont val="Calibri"/>
        <family val="2"/>
        <scheme val="minor"/>
      </rPr>
      <t> </t>
    </r>
  </si>
  <si>
    <r>
      <t>(2)  To be disclosed at least once a year:</t>
    </r>
    <r>
      <rPr>
        <sz val="11"/>
        <color theme="1"/>
        <rFont val="Calibri"/>
        <family val="2"/>
        <scheme val="minor"/>
      </rPr>
      <t> </t>
    </r>
  </si>
  <si>
    <r>
      <t>(a)  currency composition of reserves (by groups of currencies)</t>
    </r>
    <r>
      <rPr>
        <sz val="11"/>
        <color theme="1"/>
        <rFont val="Calibri"/>
        <family val="2"/>
        <scheme val="minor"/>
      </rPr>
      <t> </t>
    </r>
  </si>
  <si>
    <r>
      <t>        —currencies in SDR basket</t>
    </r>
    <r>
      <rPr>
        <sz val="11"/>
        <color theme="1"/>
        <rFont val="Calibri"/>
        <family val="2"/>
        <scheme val="minor"/>
      </rPr>
      <t> </t>
    </r>
  </si>
  <si>
    <r>
      <t>        —currencies not in SDR basket</t>
    </r>
    <r>
      <rPr>
        <sz val="11"/>
        <color theme="1"/>
        <rFont val="Calibri"/>
        <family val="2"/>
        <scheme val="minor"/>
      </rPr>
      <t> </t>
    </r>
  </si>
  <si>
    <r>
      <t>        —by individual currencies (optional)</t>
    </r>
    <r>
      <rPr>
        <sz val="11"/>
        <color theme="1"/>
        <rFont val="Calibri"/>
        <family val="2"/>
        <scheme val="minor"/>
      </rPr>
      <t> </t>
    </r>
  </si>
  <si>
    <t>(I) Provisional</t>
  </si>
  <si>
    <t xml:space="preserve">(III) Securities are valued based on value dates                                                                                                                                                                                                       </t>
  </si>
  <si>
    <t xml:space="preserve">(IV) This mainly includes only the predetermined outflows                                                                                                                                                                                                                                                                                                                                                                                                                                                          </t>
  </si>
  <si>
    <t xml:space="preserve">(V) A major share of SWAP outstanding will be rolled over. This mainly includes SWAP arrangements with state banks which mobilised long-term foreign finance from international bond issuances    </t>
  </si>
  <si>
    <t xml:space="preserve">(VI) Securities lent included in Table 1 and the collateral is not included in Table 1  </t>
  </si>
  <si>
    <r>
      <rPr>
        <vertAlign val="superscript"/>
        <sz val="11"/>
        <color theme="1"/>
        <rFont val="Calibri"/>
        <family val="2"/>
        <scheme val="minor"/>
      </rPr>
      <t>3</t>
    </r>
    <r>
      <rPr>
        <sz val="11"/>
        <color theme="1"/>
        <rFont val="Calibri"/>
        <family val="2"/>
        <scheme val="minor"/>
      </rPr>
      <t>See definition of monetary authorities in paragraph 21 of the Guidelines.</t>
    </r>
  </si>
  <si>
    <r>
      <rPr>
        <vertAlign val="superscript"/>
        <sz val="11"/>
        <color theme="1"/>
        <rFont val="Calibri"/>
        <family val="2"/>
        <scheme val="minor"/>
      </rPr>
      <t>5</t>
    </r>
    <r>
      <rPr>
        <sz val="11"/>
        <color theme="1"/>
        <rFont val="Calibri"/>
        <family val="2"/>
        <scheme val="minor"/>
      </rPr>
      <t>The valuation basis for gold assets should be disclosed; ideally this would be done by showing the volume and price.</t>
    </r>
  </si>
  <si>
    <r>
      <rPr>
        <vertAlign val="superscript"/>
        <sz val="11"/>
        <color theme="1"/>
        <rFont val="Calibri"/>
        <family val="2"/>
        <scheme val="minor"/>
      </rPr>
      <t>12</t>
    </r>
    <r>
      <rPr>
        <sz val="11"/>
        <color theme="1"/>
        <rFont val="Calibri"/>
        <family val="2"/>
        <scheme val="minor"/>
      </rPr>
      <t>Distinguish between assets and liabilities where applicable.</t>
    </r>
  </si>
  <si>
    <r>
      <rPr>
        <vertAlign val="superscript"/>
        <sz val="11"/>
        <color theme="1"/>
        <rFont val="Calibri"/>
        <family val="2"/>
        <scheme val="minor"/>
      </rPr>
      <t>14</t>
    </r>
    <r>
      <rPr>
        <sz val="11"/>
        <color theme="1"/>
        <rFont val="Calibri"/>
        <family val="2"/>
        <scheme val="minor"/>
      </rPr>
      <t>Only assets included in Section I that are pledged should be reported here.</t>
    </r>
  </si>
  <si>
    <r>
      <rPr>
        <vertAlign val="superscript"/>
        <sz val="11"/>
        <color theme="1"/>
        <rFont val="Calibri"/>
        <family val="2"/>
        <scheme val="minor"/>
      </rPr>
      <t>16</t>
    </r>
    <r>
      <rPr>
        <sz val="11"/>
        <color theme="1"/>
        <rFont val="Calibri"/>
        <family val="2"/>
        <scheme val="minor"/>
      </rPr>
      <t>Identify types of instrument. The main characteristics of internal models used to calculate the market value should be disclosed.</t>
    </r>
  </si>
  <si>
    <t>  </t>
  </si>
  <si>
    <t>as at 31/7/2015</t>
  </si>
  <si>
    <r>
      <t>    maturity greater than one year.</t>
    </r>
    <r>
      <rPr>
        <sz val="11"/>
        <color theme="1"/>
        <rFont val="Calibri"/>
        <family val="2"/>
        <scheme val="minor"/>
      </rPr>
      <t> </t>
    </r>
  </si>
  <si>
    <t xml:space="preserve">(II) By end June 2015, the total foreign assets were equivalent to 5.6 months of imports and gross official reserves were equivalent to 4.5 months of imports </t>
  </si>
  <si>
    <r>
      <t>A.   Official reserve assets</t>
    </r>
    <r>
      <rPr>
        <b/>
        <vertAlign val="superscript"/>
        <sz val="10"/>
        <color indexed="8"/>
        <rFont val="Arial"/>
        <family val="2"/>
      </rPr>
      <t>II</t>
    </r>
    <r>
      <rPr>
        <b/>
        <sz val="10"/>
        <color indexed="8"/>
        <rFont val="Arial"/>
        <family val="2"/>
      </rPr>
      <t xml:space="preserve"> </t>
    </r>
    <r>
      <rPr>
        <b/>
        <sz val="10"/>
        <rFont val="Arial"/>
        <family val="2"/>
      </rPr>
      <t> </t>
    </r>
  </si>
  <si>
    <t xml:space="preserve">(II) By end July 2015, the total foreign assets were equivalent to 5.2 months of imports and gross official reserves were equivalent to 4.2 months of imports </t>
  </si>
  <si>
    <t>Data Template on International Reserves/Foreign Currency Liquidity</t>
  </si>
  <si>
    <r>
      <t xml:space="preserve">(Information to be Disclosed by the Monetary Authorities and Other Central
Government, Excluding Social Security) </t>
    </r>
    <r>
      <rPr>
        <vertAlign val="superscript"/>
        <sz val="10"/>
        <color theme="1"/>
        <rFont val="Arial"/>
        <family val="2"/>
      </rPr>
      <t>1,2,3</t>
    </r>
  </si>
  <si>
    <t>Country Notes:</t>
  </si>
  <si>
    <t>Footnotes:</t>
  </si>
  <si>
    <r>
      <rPr>
        <vertAlign val="superscript"/>
        <sz val="11"/>
        <color theme="1"/>
        <rFont val="Calibri"/>
        <family val="2"/>
        <scheme val="minor"/>
      </rPr>
      <t>1</t>
    </r>
    <r>
      <rPr>
        <sz val="11"/>
        <color theme="1"/>
        <rFont val="Calibri"/>
        <family val="2"/>
        <scheme val="minor"/>
      </rPr>
      <t>In principle, only instruments denominated and settled in foreign currency (or those whose valuation is directly dependent on the exchange rate and that are settled in foreign currency) are to be included in Sections I, II, and III of the Template. Financial instruments denominated in foreign currency and settled in other ways (for example, in domestic currency or commodities) are included as memo items under Section IV.</t>
    </r>
  </si>
  <si>
    <r>
      <rPr>
        <vertAlign val="superscript"/>
        <sz val="11"/>
        <color theme="1"/>
        <rFont val="Calibri"/>
        <family val="2"/>
        <scheme val="minor"/>
      </rPr>
      <t>2</t>
    </r>
    <r>
      <rPr>
        <sz val="11"/>
        <color theme="1"/>
        <rFont val="Calibri"/>
        <family val="2"/>
        <scheme val="minor"/>
      </rPr>
      <t>Netting of positions is allowed only if they have the same maturity, are against the same counterparty, and a master netting agreement is in place. Positions on organized exchanges could also be netted.</t>
    </r>
  </si>
  <si>
    <r>
      <rPr>
        <vertAlign val="superscript"/>
        <sz val="11"/>
        <color theme="1"/>
        <rFont val="Calibri"/>
        <family val="2"/>
        <scheme val="minor"/>
      </rPr>
      <t>4</t>
    </r>
    <r>
      <rPr>
        <sz val="11"/>
        <color theme="1"/>
        <rFont val="Calibri"/>
        <family val="2"/>
        <scheme val="minor"/>
      </rPr>
      <t>In cases of large positions vis-à-vis institutions headquartered in the reporting country, in instruments other than deposits or securities, they should be reported as separate items.</t>
    </r>
  </si>
  <si>
    <r>
      <rPr>
        <vertAlign val="superscript"/>
        <sz val="11"/>
        <color theme="1"/>
        <rFont val="Calibri"/>
        <family val="2"/>
        <scheme val="minor"/>
      </rPr>
      <t>6</t>
    </r>
    <r>
      <rPr>
        <sz val="11"/>
        <color theme="1"/>
        <rFont val="Calibri"/>
        <family val="2"/>
        <scheme val="minor"/>
      </rPr>
      <t>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r>
  </si>
  <si>
    <r>
      <rPr>
        <vertAlign val="superscript"/>
        <sz val="11"/>
        <color theme="1"/>
        <rFont val="Calibri"/>
        <family val="2"/>
        <scheme val="minor"/>
      </rPr>
      <t>7</t>
    </r>
    <r>
      <rPr>
        <sz val="11"/>
        <color theme="1"/>
        <rFont val="Calibri"/>
        <family val="2"/>
        <scheme val="minor"/>
      </rPr>
      <t>In the event that there are forward or futures positions with a residual maturity greater than one year, these should be reported separately under Section IV.</t>
    </r>
  </si>
  <si>
    <r>
      <rPr>
        <vertAlign val="superscript"/>
        <sz val="11"/>
        <color theme="1"/>
        <rFont val="Calibri"/>
        <family val="2"/>
        <scheme val="minor"/>
      </rPr>
      <t>8</t>
    </r>
    <r>
      <rPr>
        <sz val="11"/>
        <color theme="1"/>
        <rFont val="Calibri"/>
        <family val="2"/>
        <scheme val="minor"/>
      </rPr>
      <t>Only bonds with a residual maturity greater than one year should be reported under this item, as those with shorter maturities will already be included in Section II, above.</t>
    </r>
  </si>
  <si>
    <r>
      <rPr>
        <vertAlign val="superscript"/>
        <sz val="11"/>
        <color theme="1"/>
        <rFont val="Calibri"/>
        <family val="2"/>
        <scheme val="minor"/>
      </rPr>
      <t>9</t>
    </r>
    <r>
      <rPr>
        <sz val="11"/>
        <color theme="1"/>
        <rFont val="Calibri"/>
        <family val="2"/>
        <scheme val="minor"/>
      </rPr>
      <t xml:space="preserve">Reporters should distinguish potential inflows and potential outflows resulting from contingent lines of credit and report them separately in the specified format. </t>
    </r>
  </si>
  <si>
    <r>
      <rPr>
        <vertAlign val="superscript"/>
        <sz val="11"/>
        <color theme="1"/>
        <rFont val="Calibri"/>
        <family val="2"/>
        <scheme val="minor"/>
      </rPr>
      <t>10</t>
    </r>
    <r>
      <rPr>
        <sz val="11"/>
        <color theme="1"/>
        <rFont val="Calibri"/>
        <family val="2"/>
        <scheme val="minor"/>
      </rPr>
      <t>In the event that there are options positions with a residual maturity greater than one year, these should be reported separately under Section IV.</t>
    </r>
  </si>
  <si>
    <r>
      <rPr>
        <vertAlign val="superscript"/>
        <sz val="11"/>
        <color theme="1"/>
        <rFont val="Calibri"/>
        <family val="2"/>
        <scheme val="minor"/>
      </rPr>
      <t>13</t>
    </r>
    <r>
      <rPr>
        <sz val="11"/>
        <color theme="1"/>
        <rFont val="Calibri"/>
        <family val="2"/>
        <scheme val="minor"/>
      </rPr>
      <t>Identify types of instrument; the valuation principles should be the same as in Sections I–III. The nominal/notional value of derivatives should be shown in the same format as for the nominal/notional values of forwards/futures in Section II and of options in Section III.</t>
    </r>
  </si>
  <si>
    <r>
      <rPr>
        <vertAlign val="superscript"/>
        <sz val="11"/>
        <color theme="1"/>
        <rFont val="Calibri"/>
        <family val="2"/>
        <scheme val="minor"/>
      </rPr>
      <t>15</t>
    </r>
    <r>
      <rPr>
        <sz val="11"/>
        <color theme="1"/>
        <rFont val="Calibri"/>
        <family val="2"/>
        <scheme val="minor"/>
      </rPr>
      <t>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r>
  </si>
  <si>
    <t>as at 31/8/2015</t>
  </si>
  <si>
    <r>
      <t>             (a)   Securities</t>
    </r>
    <r>
      <rPr>
        <vertAlign val="superscript"/>
        <sz val="10"/>
        <color indexed="8"/>
        <rFont val="Arial"/>
        <family val="2"/>
      </rPr>
      <t>(II)</t>
    </r>
    <r>
      <rPr>
        <sz val="10"/>
        <rFont val="Arial"/>
        <family val="2"/>
      </rPr>
      <t> </t>
    </r>
  </si>
  <si>
    <t xml:space="preserve">(II) By end August 2015, the total foreign assets were equivalent to 5.1 months of imports and gross official reserves were equivalent to 4.0 months of imports </t>
  </si>
  <si>
    <r>
      <t xml:space="preserve">Information to be Disclosed by the Monetary Authorities and Other Central
Government, Excluding Social Security </t>
    </r>
    <r>
      <rPr>
        <vertAlign val="superscript"/>
        <sz val="10"/>
        <color theme="1"/>
        <rFont val="Arial"/>
        <family val="2"/>
      </rPr>
      <t>1,2,3</t>
    </r>
  </si>
  <si>
    <t>as at 30/9/2015</t>
  </si>
  <si>
    <t xml:space="preserve">(II) By end September 2015, the total foreign assets were equivalent to 5.2 months of imports and gross official reserves were equivalent to 4.2 months of imports </t>
  </si>
  <si>
    <r>
      <rPr>
        <vertAlign val="superscript"/>
        <sz val="11"/>
        <color theme="1"/>
        <rFont val="Calibri"/>
        <family val="2"/>
        <scheme val="minor"/>
      </rPr>
      <t>11</t>
    </r>
    <r>
      <rPr>
        <sz val="11"/>
        <color theme="1"/>
        <rFont val="Calibri"/>
        <family val="2"/>
        <scheme val="minor"/>
      </rPr>
      <t>These “stress tests” are an encouraged, rather than a prescribed, category of information in the IMF’s Special Data Dissemination Standard (SDDS). Results of the stress tests could be disclosed in the form of a graph. As a rule, notional value should be reported. However, in the case of cash-settled options, the estimated future inflow/outflow should be disclosed. Positions are “in the money” or would be, under the assumed values.</t>
    </r>
  </si>
  <si>
    <t>as at 31/10/2015</t>
  </si>
  <si>
    <r>
      <t xml:space="preserve">        —lent or repoed and included in Section I </t>
    </r>
    <r>
      <rPr>
        <vertAlign val="superscript"/>
        <sz val="10"/>
        <color theme="1"/>
        <rFont val="Arial"/>
        <family val="2"/>
      </rPr>
      <t>(V)</t>
    </r>
  </si>
  <si>
    <r>
      <t xml:space="preserve">A.   Official reserve assets </t>
    </r>
    <r>
      <rPr>
        <b/>
        <vertAlign val="superscript"/>
        <sz val="10"/>
        <color indexed="8"/>
        <rFont val="Arial"/>
        <family val="2"/>
      </rPr>
      <t>(II)</t>
    </r>
    <r>
      <rPr>
        <b/>
        <sz val="10"/>
        <color indexed="8"/>
        <rFont val="Arial"/>
        <family val="2"/>
      </rPr>
      <t xml:space="preserve"> </t>
    </r>
    <r>
      <rPr>
        <b/>
        <sz val="10"/>
        <rFont val="Arial"/>
        <family val="2"/>
      </rPr>
      <t> </t>
    </r>
  </si>
  <si>
    <t xml:space="preserve">(II) By end October 2015, the total foreign assets were equivalent to 5.0 months of imports and gross official reserves were equivalent to 4.0 months of imports </t>
  </si>
  <si>
    <t>as at 30/11/2015</t>
  </si>
  <si>
    <r>
      <rPr>
        <vertAlign val="superscript"/>
        <sz val="11"/>
        <color theme="1"/>
        <rFont val="Calibri"/>
        <family val="2"/>
        <scheme val="minor"/>
      </rPr>
      <t>11</t>
    </r>
    <r>
      <rPr>
        <sz val="11"/>
        <color theme="1"/>
        <rFont val="Calibri"/>
        <family val="2"/>
        <scheme val="minor"/>
      </rPr>
      <t>These “stress tests” are an encouraged, rather than a prescribed, category of information in the IMF’s Special Data Dissemination Standard (SDDS). Results of the stress tests could be disclosed in the form of a graph. As a rule, notional value should be reported. However, in the case of cash-settled options, the estimated future infl ow/outfl ow should be disclosed. Positions are “in the money” or would be, under the assumed values.</t>
    </r>
  </si>
  <si>
    <t>separately in the specified format.</t>
  </si>
  <si>
    <r>
      <t>A.   Official reserve assets</t>
    </r>
    <r>
      <rPr>
        <b/>
        <vertAlign val="superscript"/>
        <sz val="10"/>
        <color indexed="8"/>
        <rFont val="Arial"/>
        <family val="2"/>
      </rPr>
      <t>(II)</t>
    </r>
    <r>
      <rPr>
        <b/>
        <sz val="10"/>
        <color indexed="8"/>
        <rFont val="Arial"/>
        <family val="2"/>
      </rPr>
      <t xml:space="preserve"> </t>
    </r>
    <r>
      <rPr>
        <b/>
        <sz val="10"/>
        <rFont val="Arial"/>
        <family val="2"/>
      </rPr>
      <t> </t>
    </r>
  </si>
  <si>
    <t xml:space="preserve">(II) By end November 2015, the total foreign assets were equivalent to 5.7 months of imports and gross official reserves were equivalent to 4.6 months of imports </t>
  </si>
  <si>
    <t>as at 31/12/2015</t>
  </si>
  <si>
    <t xml:space="preserve">(II) By end December 2015, the total foreign assets were equivalent to 5.9 months of imports and gross official reserves were equivalent to 4.6 months of imports </t>
  </si>
  <si>
    <t>as at 31/01/2016</t>
  </si>
  <si>
    <t xml:space="preserve">http://www.cbsl.gov.lk/htm/english/08_stat/s_3.html     </t>
  </si>
  <si>
    <t xml:space="preserve">(II) By end January 2016, the total foreign assets were equivalent to 5.4 months of imports and gross official reserves were equivalent to 4.0 months of imports </t>
  </si>
  <si>
    <t>as at 29/02/2016</t>
  </si>
  <si>
    <r>
      <t xml:space="preserve">
Predeterminebd Short-Term Net Drains on Foreign Currency Assets</t>
    </r>
    <r>
      <rPr>
        <b/>
        <sz val="11"/>
        <color indexed="8"/>
        <rFont val="Times New Roman"/>
        <family val="1"/>
      </rPr>
      <t xml:space="preserve">() </t>
    </r>
    <r>
      <rPr>
        <sz val="11"/>
        <color rgb="FF9C6500"/>
        <rFont val="Calibri"/>
        <family val="2"/>
        <scheme val="minor"/>
      </rPr>
      <t xml:space="preserve">           
</t>
    </r>
  </si>
  <si>
    <t xml:space="preserve">        —lent or repoed and included in Section I </t>
  </si>
  <si>
    <t xml:space="preserve">http://www.cbsl.gov.lk/htm/english/08_stat/s_3.html      </t>
  </si>
  <si>
    <t>as at 31/03/2016</t>
  </si>
  <si>
    <t>      (2)    IMF reserve position </t>
  </si>
  <si>
    <t xml:space="preserve">(II) By end March 2016, the total foreign assets were equivalent to 5.3 months of imports and gross official reserves were equivalent to 4.0 months of imports </t>
  </si>
  <si>
    <t xml:space="preserve">(II) By end February 2016, the total foreign assets were equivalent to 5.5 months of imports and gross official reserves were equivalent to 4.2 months of imports </t>
  </si>
  <si>
    <t>as at 30/04/2016</t>
  </si>
  <si>
    <t xml:space="preserve">(II) Securities are valued based on value dates                                                                                                                                                                                                       </t>
  </si>
  <si>
    <t xml:space="preserve">(III) This mainly includes only the predetermined outflows                                                                                                                                                                                                                                                                                                                                                                                                                                                          </t>
  </si>
  <si>
    <t xml:space="preserve">(IV) A major share of SWAP outstanding will be rolled over. This mainly includes SWAP arrangements with state banks which mobilised long-term foreign finance from international bond issuances    </t>
  </si>
  <si>
    <r>
      <t>A.   Official reserve assets</t>
    </r>
    <r>
      <rPr>
        <b/>
        <vertAlign val="superscript"/>
        <sz val="10"/>
        <color indexed="8"/>
        <rFont val="Arial"/>
        <family val="2"/>
      </rPr>
      <t>II</t>
    </r>
  </si>
  <si>
    <t xml:space="preserve">(II) By end April 2016, the total foreign assets were equivalent to 5.3 months of imports and gross official reserves were equivalent to 3.9 months of imports </t>
  </si>
  <si>
    <t>as at 31/05/2016</t>
  </si>
  <si>
    <t xml:space="preserve">http://www.cbsl.gov.lk/htm/english/08_stat/s_3.html        </t>
  </si>
  <si>
    <t xml:space="preserve">(II) By end May 2016, the total foreign assets were equivalent to 4.9 months of imports and gross official reserves were equivalent to 3.6 months of imports </t>
  </si>
  <si>
    <t>as at 30/06/2016</t>
  </si>
  <si>
    <t xml:space="preserve">(II) By end June 2016, the total foreign assets were equivalent to 4.7 months of imports and gross official reserves were equivalent to 3.4 months of imports </t>
  </si>
  <si>
    <t>as at 31/07/2016</t>
  </si>
  <si>
    <t xml:space="preserve">(II) By end July 2016, the total foreign assets were equivalent to 5.7 months of imports and gross official reserves were equivalent to 4.2 months of imports </t>
  </si>
  <si>
    <t>as at 31/08/2016</t>
  </si>
  <si>
    <t xml:space="preserve">http://www.cbsl.gov.lk/htm/english/08_stat/s_3.html           </t>
  </si>
  <si>
    <t xml:space="preserve">(II) By end August 2016, the total foreign assets were equivalent to 5.9 months of imports and gross official reserves were equivalent to 4.2 months of imports </t>
  </si>
  <si>
    <t>as at 30/09/2016</t>
  </si>
  <si>
    <t>as at 31/10/2016</t>
  </si>
  <si>
    <r>
      <t>A.   Official reserve assets(</t>
    </r>
    <r>
      <rPr>
        <b/>
        <vertAlign val="superscript"/>
        <sz val="10"/>
        <color indexed="8"/>
        <rFont val="Arial"/>
        <family val="2"/>
      </rPr>
      <t>II)</t>
    </r>
    <r>
      <rPr>
        <b/>
        <sz val="10"/>
        <color indexed="8"/>
        <rFont val="Arial"/>
        <family val="2"/>
      </rPr>
      <t xml:space="preserve"> </t>
    </r>
    <r>
      <rPr>
        <b/>
        <sz val="10"/>
        <rFont val="Arial"/>
        <family val="2"/>
      </rPr>
      <t> </t>
    </r>
  </si>
  <si>
    <t xml:space="preserve">(II) By end September 2016, the total foreign assets were equivalent to 5.9 months of imports and gross official reserves were equivalent to 4.2 months of imports </t>
  </si>
  <si>
    <t>as at 30/11/2016</t>
  </si>
  <si>
    <r>
      <t>      (a) Short positions (–)</t>
    </r>
    <r>
      <rPr>
        <vertAlign val="superscript"/>
        <sz val="10"/>
        <color indexed="8"/>
        <rFont val="Arial"/>
        <family val="2"/>
      </rPr>
      <t>(IV)</t>
    </r>
  </si>
  <si>
    <t xml:space="preserve">(II) By end October 2016, the total foreign assets were equivalent to 5.3 months of imports and gross official reserves were equivalent to 3.8 months of imports </t>
  </si>
  <si>
    <t>as at 31/12/2016</t>
  </si>
  <si>
    <t xml:space="preserve">(II) By end November 2016, the total foreign assets were equivalent to 4.9 months of imports and gross official reserves were equivalent to 3.5 months of imports </t>
  </si>
  <si>
    <t xml:space="preserve">(II) By end Deceber 2016, the total foreign assets were equivalent to 5.2 months of imports and gross official reserves were equivalent to 3.7 months of imports </t>
  </si>
  <si>
    <t>as at 31/01/2017</t>
  </si>
  <si>
    <t xml:space="preserve">(II) By end January 2017, the total foreign assets were equivalent to 4.6 months of imports and gross official reserves were equivalent to 3.3 months of imports </t>
  </si>
  <si>
    <t>as at 28/02/2017</t>
  </si>
  <si>
    <t>as at 31/03/2017</t>
  </si>
  <si>
    <t xml:space="preserve">(II) By end February 2017, the total foreign assets were equivalent to 4.7 months of imports and gross official reserves were equivalent to 3.4 months of imports </t>
  </si>
  <si>
    <t xml:space="preserve">(II) By end March 2017, the total foreign assets were equivalent to 4.2 months of imports and gross official reserves were equivalent to 3.1 months of imports </t>
  </si>
  <si>
    <t>as at 30/04/2017</t>
  </si>
  <si>
    <t xml:space="preserve">(II) By end April 2017, the total foreign assets were equivalent to 4.5 months of imports and gross official reserves were equivalent to 3.0 months of imports </t>
  </si>
  <si>
    <t>as at 31/05/2017</t>
  </si>
  <si>
    <t xml:space="preserve">(II) By end May 2017, the total foreign assets were equivalent to 5.1 months of imports and gross official reserves were equivalent to 3.8 months of imports </t>
  </si>
  <si>
    <t>as at 30/06/2017</t>
  </si>
  <si>
    <t xml:space="preserve">(II) By end June 2017, the total foreign assets were equivalent to 5.1 months of imports and gross official reserves were equivalent to 3.8 months of imports </t>
  </si>
  <si>
    <t>as at 31/07/2017</t>
  </si>
  <si>
    <t xml:space="preserve">(II) By end July 2017, the total foreign assets were equivalent to 5.3 months of imports and gross official reserves were equivalent to 3.9 months of imports </t>
  </si>
  <si>
    <t>as at 31/08/2017</t>
  </si>
  <si>
    <t xml:space="preserve">(II) By end August 2017, the total foreign assets were equivalent to 5.7 months of imports and gross official reserves were equivalent to 4.5 months of imports </t>
  </si>
  <si>
    <r>
      <t>A.   Official reserve assets</t>
    </r>
    <r>
      <rPr>
        <b/>
        <vertAlign val="superscript"/>
        <sz val="10"/>
        <color indexed="8"/>
        <rFont val="Arial"/>
        <family val="2"/>
      </rPr>
      <t>(II)  </t>
    </r>
  </si>
  <si>
    <t>as at 30/09/2017</t>
  </si>
  <si>
    <t xml:space="preserve">(II) By end September 2017, the total foreign assets were equivalent to 5.6 months of imports and gross official reserves were equivalent to 4.2 months of imports </t>
  </si>
  <si>
    <t xml:space="preserve">http://www.cbsl.gov.lk/htm/english/08_stat/s_3.html                  </t>
  </si>
  <si>
    <t>as at 31/10/2017</t>
  </si>
  <si>
    <t xml:space="preserve">(II) By end October 2017, the total foreign assets were equivalent to 5.7 months of imports and gross official reserves were equivalent to 4.4 months of imports </t>
  </si>
  <si>
    <t>as at 30/11/2017</t>
  </si>
  <si>
    <t xml:space="preserve">(II) By end November 2017, the total foreign assets were equivalent to 5.6 months of imports and gross official reserves were equivalent to 4.2 months of imports </t>
  </si>
  <si>
    <t>as at 31/12/2017</t>
  </si>
  <si>
    <t xml:space="preserve">(II) By end December 2017, the total foreign assets were equivalent to 6.0 months of imports and gross official reserves were equivalent to 4.6 months of imports </t>
  </si>
  <si>
    <t>-</t>
  </si>
  <si>
    <r>
      <rPr>
        <vertAlign val="superscript"/>
        <sz val="11"/>
        <color theme="1"/>
        <rFont val="Calibri"/>
        <family val="2"/>
        <scheme val="minor"/>
      </rPr>
      <t>16</t>
    </r>
    <r>
      <rPr>
        <sz val="11"/>
        <color theme="1"/>
        <rFont val="Calibri"/>
        <family val="2"/>
        <scheme val="minor"/>
      </rPr>
      <t>Identify types of instrument. The main characteristics of internal models used to calculate the market value should be disclosed separately in the specified format.</t>
    </r>
  </si>
  <si>
    <t>as at 31/01/2018</t>
  </si>
  <si>
    <t xml:space="preserve">(II) By end January 2018, the total foreign assets were equivalent to 5.7 months of imports and gross official reserves were equivalent to 4.3 months of imports </t>
  </si>
  <si>
    <t>as at 28/02/2018</t>
  </si>
  <si>
    <r>
      <rPr>
        <vertAlign val="superscript"/>
        <sz val="11"/>
        <color theme="1"/>
        <rFont val="Calibri"/>
        <family val="2"/>
        <scheme val="minor"/>
      </rPr>
      <t>16</t>
    </r>
    <r>
      <rPr>
        <sz val="11"/>
        <color theme="1"/>
        <rFont val="Calibri"/>
        <family val="2"/>
        <scheme val="minor"/>
      </rPr>
      <t>Identify types of instrument. The main characteristics of internal models used to calculate the market value should be disclosed</t>
    </r>
  </si>
  <si>
    <t xml:space="preserve">(II) By end February 2018, the total foreign assets were equivalent to 5.6 months of imports and gross official reserves were equivalent to 4.4 months of imports </t>
  </si>
  <si>
    <t>as at 29/03/2018</t>
  </si>
  <si>
    <t xml:space="preserve">(II) By end March 2018, the total foreign assets were equivalent to 5.3 months of imports and gross official reserves were equivalent to 4.1 months of imports </t>
  </si>
  <si>
    <t>as at 27/04/2018</t>
  </si>
  <si>
    <t xml:space="preserve">(II) By end April 2018, the total foreign assets were equivalent to 6.8 months of imports and gross official reserves were equivalent to 5.5 months of imports </t>
  </si>
  <si>
    <t>as at 31/05/2018</t>
  </si>
  <si>
    <t xml:space="preserve">(II) By end May 2018, the total foreign assets were equivalent to 6.0 months of imports and gross official reserves were equivalent to 4.8 months of imports </t>
  </si>
  <si>
    <t>as at 29/06/2018</t>
  </si>
  <si>
    <t xml:space="preserve">(II) By end June 2018, the total foreign assets were equivalent to 6.1 months of imports and gross official reserves were equivalent to 5.0 months of imports </t>
  </si>
  <si>
    <t>as at 31/07/2018</t>
  </si>
  <si>
    <t xml:space="preserve">(II) By end July 2018, the total foreign assets were equivalent to 5.8 months of imports and gross official reserves were equivalent to 4.5 months of imports </t>
  </si>
  <si>
    <t>as at 31/08/2018</t>
  </si>
  <si>
    <t xml:space="preserve">(II) By end August 2018, the total foreign assets were equivalent to 5.9 months of imports and gross official reserves were equivalent to 4.6 months of imports </t>
  </si>
  <si>
    <t>as at 28/09/2018</t>
  </si>
  <si>
    <t xml:space="preserve">(II) By end September 2018, the total foreign assets were equivalent to 5.1 months of imports and gross official reserves were equivalent to 3.8 months of imports </t>
  </si>
  <si>
    <t>as at 31/10/2018</t>
  </si>
  <si>
    <t xml:space="preserve">(II) By end October 2018, the total foreign assets were equivalent to 5.5 months of imports and gross official reserves were equivalent to 4.2 months of imports </t>
  </si>
  <si>
    <t>as at 30/11/2018</t>
  </si>
  <si>
    <t xml:space="preserve">(II) By end November 2018, the total foreign assets were equivalent to 5.2 months of imports and gross official reserves were equivalent to 3.7 months of imports                                                                                                                                                                                                      </t>
  </si>
  <si>
    <t>as at 31/12/2018</t>
  </si>
  <si>
    <t xml:space="preserve">(II) By end December 2018, the total foreign assets were equivalent to 5.2 months of imports and gross official reserves were equivalent to 3.7 months of imports                                                                                                                                                                                                      </t>
  </si>
  <si>
    <t>as at 31/01/2019</t>
  </si>
  <si>
    <t xml:space="preserve">(II) By end January 2019, the total foreign assets were equivalent to 4.8 months of imports and gross official reserves were equivalent to 3.4 months of imports                                                                                                                                                                                                      </t>
  </si>
  <si>
    <t>as at 28/02/2019</t>
  </si>
  <si>
    <t xml:space="preserve">(II) By end February 2019, the total foreign assets were equivalent to 4.9 months of imports and gross official reserves were equivalent to 3.4 months of imports                                                                                                                                                                                                      </t>
  </si>
  <si>
    <t>as at 29/03/2019</t>
  </si>
  <si>
    <t xml:space="preserve">(II) By end March 2019, the total foreign assets were equivalent to 6.0 months of imports and gross official reserves were equivalent to 4.3 months of imports                                                                                                                                                                                                      </t>
  </si>
  <si>
    <t>as at 30/04/2019</t>
  </si>
  <si>
    <t xml:space="preserve">(II) By end April 2019, the total foreign assets were equivalent to 5.8 months of imports and gross official reserves were equivalent to 4.1 months of imports                                                                                                                                                                                                      </t>
  </si>
  <si>
    <t>as at 31/05/2019</t>
  </si>
  <si>
    <t xml:space="preserve">(II) By end May 2019, the total foreign assets were equivalent to 5.5 months of imports and gross official reserves were equivalent to 3.9 months of imports                                                                                                                                                                                                      </t>
  </si>
  <si>
    <t>as at 30/06/2019</t>
  </si>
  <si>
    <t xml:space="preserve">(II) By end June 2019, the total foreign assets were equivalent to 6.8 months of imports and gross official reserves were equivalent to 5.2 months of imports                                                                                                                                                                                                      </t>
  </si>
  <si>
    <t>as at 31/07/2019</t>
  </si>
  <si>
    <t xml:space="preserve">(II) By end July 2019, the total foreign assets were equivalent to 6.5 months of imports and gross official reserves were equivalent to 4.9 months of imports                                                                                                                                                                                                      </t>
  </si>
  <si>
    <t>as at 30/08/2019</t>
  </si>
  <si>
    <t xml:space="preserve">(II) By end August 2019, the total foreign assets were equivalent to 6.8 months of imports and gross official reserves were equivalent to 5.1 months of imports                                                                                                                                                                                                      </t>
  </si>
  <si>
    <t>as at 30/09/2019</t>
  </si>
  <si>
    <t xml:space="preserve">(II) By end September 2019, the total foreign assets were equivalent to 6.2 months of imports and gross official reserves were equivalent to 4.6 months of imports                                                                                                                                                                                                      </t>
  </si>
  <si>
    <t>as at 31/10/2019</t>
  </si>
  <si>
    <t xml:space="preserve">(II) By end October 2019, the total foreign assets were equivalent to 6.3 months of imports and gross official reserves were equivalent to 4.7 months of imports                                                                                                                                                                                                      </t>
  </si>
  <si>
    <t>as at 30/11/2019</t>
  </si>
  <si>
    <t xml:space="preserve">(II) By end November 2019, the total foreign assets were equivalent to 6.2 months of imports and gross official reserves were equivalent to 4.5 months of imports                                                                                                                                                                                                      </t>
  </si>
  <si>
    <t>as at 31/12/2019</t>
  </si>
  <si>
    <t xml:space="preserve">(II) By end December 2019, the total foreign assets were equivalent to 6.3 months of imports and gross official reserves were equivalent to 4.6 months of imports                                                                                                                                                                                                      </t>
  </si>
  <si>
    <t>as at 31/01/2020</t>
  </si>
  <si>
    <t xml:space="preserve">(II) By end January 2020, the total foreign assets were equivalent to 6.2 months of imports and gross official reserves were equivalent to 4.5 months of imports                                                                                                                                                                                                      </t>
  </si>
  <si>
    <t>as at 28/02/2020</t>
  </si>
  <si>
    <t>as at 31/03/2020</t>
  </si>
  <si>
    <t xml:space="preserve">(II) By end February 2020, the total foreign assets were equivalent to 6.5 months of imports and gross official reserves were equivalent to 4.7 months of imports                                                                                                                                                                                                      </t>
  </si>
  <si>
    <t xml:space="preserve">(II) By end March 2020, the total foreign assets were equivalent to 6.5 months of imports and gross official reserves were equivalent to 4.6 months of imports                                                                                                                                                                                                      </t>
  </si>
  <si>
    <t>as at 30/04/2020</t>
  </si>
  <si>
    <t xml:space="preserve">(II) By end April 2020, the total foreign assets were equivalent to 6.5 months of imports and gross official reserves were equivalent to 4.5 months of imports                                                                                                                                                                                                      </t>
  </si>
  <si>
    <t>as at 29/05/2020</t>
  </si>
  <si>
    <t xml:space="preserve">(II) By end May 2020, the total foreign assets were equivalent to 6.0 months of imports and gross official reserves were equivalent to 4.2 months of imports                                                                                                                                                                                                      </t>
  </si>
  <si>
    <t>as at 30/06/2020</t>
  </si>
  <si>
    <t xml:space="preserve">(II) By end June 2020, the total foreign assets were equivalent to 6.3 months of imports and gross official reserves were equivalent to 4.5 months of imports                                                                                                                                                                                                      </t>
  </si>
  <si>
    <t>as at 31/07/2020</t>
  </si>
  <si>
    <t xml:space="preserve">(II) By end July 2020, the total foreign assets were equivalent to 6.8 months of imports and gross official reserves were equivalent to 4.8 months of imports                                                                                                                                                                                                      </t>
  </si>
  <si>
    <t>as at 31/08/2020</t>
  </si>
  <si>
    <t xml:space="preserve">(II) By end August 2020, the total foreign assets were equivalent to 7.2 months of imports and gross official reserves were equivalent to 5.1 months of imports                                                                                                                                                                                                      </t>
  </si>
  <si>
    <t>as at 30/09/2020</t>
  </si>
  <si>
    <t xml:space="preserve">(II) By end September 2020, the total foreign assets were equivalent to 6.5 months of imports and gross official reserves were equivalent to 4.7 months of imports                                                                                                                                                                                                      </t>
  </si>
  <si>
    <t>as at 30/10/2020</t>
  </si>
  <si>
    <t xml:space="preserve">(II) By end October 2020, the total foreign assets were equivalent to 6.2 months of imports and gross official reserves were equivalent to 4.2 months of imports                                                                                                                                                                                                      </t>
  </si>
  <si>
    <t>as at 30/11/2020</t>
  </si>
  <si>
    <t xml:space="preserve">(II) By end November 2020, the total foreign assets were equivalent to 6.2 months of imports and gross official reserves were equivalent to 4.1 months of imports                                                                                                                                                                                                      </t>
  </si>
  <si>
    <t xml:space="preserve">(IV) This includes only the predetermined outflows                                                                                                                                                                                                                                                                                                                                                                                                                                                          </t>
  </si>
  <si>
    <t>as at 31/12/2020</t>
  </si>
  <si>
    <t xml:space="preserve">(II) By end December 2020, the total foreign assets were equivalent to 6.4 months of imports and gross official reserves were equivalent to 4.2 months of imports                                                                                                                                                                                                      </t>
  </si>
  <si>
    <r>
      <t>A.   Official reserve assets</t>
    </r>
    <r>
      <rPr>
        <b/>
        <vertAlign val="superscript"/>
        <sz val="10"/>
        <color rgb="FF000000"/>
        <rFont val="Arial"/>
        <family val="2"/>
      </rPr>
      <t>(II)</t>
    </r>
    <r>
      <rPr>
        <b/>
        <sz val="10"/>
        <color indexed="8"/>
        <rFont val="Arial"/>
        <family val="2"/>
      </rPr>
      <t xml:space="preserve"> </t>
    </r>
    <r>
      <rPr>
        <b/>
        <sz val="10"/>
        <rFont val="Arial"/>
        <family val="2"/>
      </rPr>
      <t> </t>
    </r>
  </si>
  <si>
    <t>as at 29/01/2021</t>
  </si>
  <si>
    <t xml:space="preserve">(II) By end January 2021, the total foreign assets were equivalent to 5.7 months of imports and gross official reserves were equivalent to 3.7 months of imports                                                                                                                                                                                               </t>
  </si>
  <si>
    <t xml:space="preserve">End February 2021 </t>
  </si>
  <si>
    <t xml:space="preserve">(II) By end February 2021, the total foreign assets were equivalent to 5.5 months of imports and gross official reserves were equivalent to 3.5 months of imports                                                                                                                                                                                            </t>
  </si>
  <si>
    <r>
      <t xml:space="preserve">A.   Official reserve assets </t>
    </r>
    <r>
      <rPr>
        <b/>
        <vertAlign val="superscript"/>
        <sz val="10"/>
        <color indexed="8"/>
        <rFont val="Arial"/>
        <family val="2"/>
      </rPr>
      <t>(II)</t>
    </r>
  </si>
  <si>
    <t xml:space="preserve">End March 2021 </t>
  </si>
  <si>
    <r>
      <t>A.   Official reserve assets</t>
    </r>
    <r>
      <rPr>
        <b/>
        <vertAlign val="superscript"/>
        <sz val="10"/>
        <rFont val="Arial"/>
        <family val="2"/>
      </rPr>
      <t xml:space="preserve"> (II)</t>
    </r>
  </si>
  <si>
    <t xml:space="preserve">(II) By end March 2021, the total foreign assets were equivalent to 4.7 months of imports and gross official reserves were equivalent to 2.9 months of imports                                                                                                                                                                                                       </t>
  </si>
  <si>
    <t xml:space="preserve">End April 2021 </t>
  </si>
  <si>
    <t xml:space="preserve">(II) This does not include the swap facility signed with the People's Bank of China (PBoC) of RMB 10 bn (equivalent to approximately US$ 1.5 bn)                                                                                                                                                                                            </t>
  </si>
  <si>
    <t xml:space="preserve">(III) By end April 2021, the total foreign assets were equivalent to 4.9 months of imports and gross official reserves were equivalent to 3.1 months of imports                                                                                                                                                                                                       </t>
  </si>
  <si>
    <t xml:space="preserve">(IV) Securities are valued based on value dates                                                                                                                                                                                                       </t>
  </si>
  <si>
    <t xml:space="preserve">(VI) A major share of SWAP outstanding will be rolled over. This mainly includes SWAP arrangements with state banks which mobilised long-term foreign finance from international bond issuances    </t>
  </si>
  <si>
    <r>
      <t>A.   Official reserve assets</t>
    </r>
    <r>
      <rPr>
        <b/>
        <vertAlign val="superscript"/>
        <sz val="10"/>
        <color indexed="8"/>
        <rFont val="Arial"/>
        <family val="2"/>
      </rPr>
      <t>(II)</t>
    </r>
    <r>
      <rPr>
        <b/>
        <sz val="10"/>
        <color indexed="8"/>
        <rFont val="Arial"/>
        <family val="2"/>
      </rPr>
      <t xml:space="preserve"> </t>
    </r>
    <r>
      <rPr>
        <b/>
        <vertAlign val="superscript"/>
        <sz val="10"/>
        <color rgb="FF000000"/>
        <rFont val="Arial"/>
        <family val="2"/>
      </rPr>
      <t>(III)</t>
    </r>
  </si>
  <si>
    <r>
      <t>             (a)   Securities</t>
    </r>
    <r>
      <rPr>
        <vertAlign val="superscript"/>
        <sz val="10"/>
        <color indexed="8"/>
        <rFont val="Arial"/>
        <family val="2"/>
      </rPr>
      <t>(IV)</t>
    </r>
    <r>
      <rPr>
        <sz val="10"/>
        <rFont val="Arial"/>
        <family val="2"/>
      </rPr>
      <t> </t>
    </r>
  </si>
  <si>
    <r>
      <t xml:space="preserve">Table II : Predetermined Short-Term Net Drains on Foreign Currency Assets (Nominal Value) </t>
    </r>
    <r>
      <rPr>
        <b/>
        <vertAlign val="superscript"/>
        <sz val="10"/>
        <rFont val="Arial"/>
        <family val="2"/>
      </rPr>
      <t>(V)</t>
    </r>
  </si>
  <si>
    <r>
      <t xml:space="preserve">      (a) Short positions (–) </t>
    </r>
    <r>
      <rPr>
        <vertAlign val="superscript"/>
        <sz val="10"/>
        <color indexed="8"/>
        <rFont val="Arial"/>
        <family val="2"/>
      </rPr>
      <t>(VI)</t>
    </r>
  </si>
  <si>
    <r>
      <t xml:space="preserve">Table I : Official Reserve Assets and Other Foreign Currency Assets </t>
    </r>
    <r>
      <rPr>
        <b/>
        <vertAlign val="superscript"/>
        <sz val="10"/>
        <color indexed="8"/>
        <rFont val="Arial"/>
        <family val="2"/>
      </rPr>
      <t xml:space="preserve">(I) </t>
    </r>
    <r>
      <rPr>
        <b/>
        <sz val="10"/>
        <color indexed="8"/>
        <rFont val="Arial"/>
        <family val="2"/>
      </rPr>
      <t>(approximate market values)</t>
    </r>
    <r>
      <rPr>
        <b/>
        <vertAlign val="superscript"/>
        <sz val="10"/>
        <color indexed="8"/>
        <rFont val="Arial"/>
        <family val="2"/>
      </rPr>
      <t>4</t>
    </r>
  </si>
  <si>
    <t xml:space="preserve">End May 2021 </t>
  </si>
  <si>
    <r>
      <t>A.   Official reserve assets</t>
    </r>
    <r>
      <rPr>
        <vertAlign val="superscript"/>
        <sz val="10"/>
        <color indexed="8"/>
        <rFont val="Arial"/>
        <family val="2"/>
      </rPr>
      <t>(II) (III)</t>
    </r>
    <r>
      <rPr>
        <sz val="10"/>
        <color indexed="8"/>
        <rFont val="Arial"/>
        <family val="2"/>
      </rPr>
      <t xml:space="preserve"> </t>
    </r>
  </si>
  <si>
    <r>
      <t>Table II : Predetermined Short-Term Net Drains on Foreign Currency Assets (Nominal Value)</t>
    </r>
    <r>
      <rPr>
        <b/>
        <vertAlign val="superscript"/>
        <sz val="10"/>
        <rFont val="Arial"/>
        <family val="2"/>
      </rPr>
      <t>(V)</t>
    </r>
  </si>
  <si>
    <r>
      <t>      (a) Short positions (–)</t>
    </r>
    <r>
      <rPr>
        <vertAlign val="superscript"/>
        <sz val="10"/>
        <color indexed="8"/>
        <rFont val="Arial"/>
        <family val="2"/>
      </rPr>
      <t>(VI)</t>
    </r>
  </si>
  <si>
    <t xml:space="preserve">(III) By end May 2021, the total foreign assets were equivalent to 4.6 months of imports and gross official reserves were equivalent to 2.7 months of imports                                                                                                                                                                                                       </t>
  </si>
  <si>
    <t xml:space="preserve">End June 2021 </t>
  </si>
  <si>
    <t xml:space="preserve">(III) By end June 2021, the total foreign assets were equivalent to 4.5 months of imports and gross official reserves were equivalent to 2.6 months of imports                                                                                                                                                                                                       </t>
  </si>
  <si>
    <t xml:space="preserve">End July 2021 </t>
  </si>
  <si>
    <t xml:space="preserve">(II) This does not include the swap facility signed with the People's Bank of China (PBoC) of RMB 10 bn (equivalent to approximately US$ 1.5 bn)         </t>
  </si>
  <si>
    <t xml:space="preserve">(III) By end July 2021, the total foreign assets were equivalent to 3.8 months of imports and gross official reserves were equivalent to 1.8 months of imports                                                                                                                                                                                                       </t>
  </si>
  <si>
    <r>
      <t xml:space="preserve">A.   Official reserve assets </t>
    </r>
    <r>
      <rPr>
        <b/>
        <vertAlign val="superscript"/>
        <sz val="10"/>
        <color rgb="FF000000"/>
        <rFont val="Arial"/>
        <family val="2"/>
      </rPr>
      <t>(II) (III)</t>
    </r>
    <r>
      <rPr>
        <b/>
        <sz val="10"/>
        <color indexed="8"/>
        <rFont val="Arial"/>
        <family val="2"/>
      </rPr>
      <t xml:space="preserve"> </t>
    </r>
    <r>
      <rPr>
        <b/>
        <sz val="10"/>
        <rFont val="Arial"/>
        <family val="2"/>
      </rPr>
      <t> </t>
    </r>
  </si>
  <si>
    <t xml:space="preserve">End August 2021 </t>
  </si>
  <si>
    <t xml:space="preserve">(V) This includes only the predetermined outflows                                                                                                                                                                                                                                                                                                                                                                                                                                                          </t>
  </si>
  <si>
    <t xml:space="preserve">(III) This includes only the predetermined outflows                                                                                                                                                                                                                                                                                                                                                                                                                                                          </t>
  </si>
  <si>
    <t xml:space="preserve">(III) By end August 2021, the total foreign assets were equivalent to 4.6 months of imports and gross official reserves were equivalent to 2.2 months of imports                                                                                                                                                                                                       </t>
  </si>
  <si>
    <t>(V) Of the IMF's allocation of SDR 554.8 mn received by Sri Lanka on 23rd August 2021, a large portion was converted into US dollars</t>
  </si>
  <si>
    <t xml:space="preserve">(VI) This includes only the predetermined outflows                                                                                                                                                                                                                                                                                                                                                                                                                                                          </t>
  </si>
  <si>
    <t xml:space="preserve">(VII) A major share of SWAP outstanding will be rolled over. </t>
  </si>
  <si>
    <r>
      <t xml:space="preserve">A.   Official reserve assets </t>
    </r>
    <r>
      <rPr>
        <b/>
        <vertAlign val="superscript"/>
        <sz val="10"/>
        <color rgb="FF000000"/>
        <rFont val="Arial"/>
        <family val="2"/>
      </rPr>
      <t>(II) (II)</t>
    </r>
  </si>
  <si>
    <r>
      <t>      (3)    SDRs</t>
    </r>
    <r>
      <rPr>
        <vertAlign val="superscript"/>
        <sz val="10"/>
        <color rgb="FF000000"/>
        <rFont val="Arial"/>
        <family val="2"/>
      </rPr>
      <t>(V)</t>
    </r>
    <r>
      <rPr>
        <sz val="10"/>
        <rFont val="Arial"/>
        <family val="2"/>
      </rPr>
      <t> </t>
    </r>
  </si>
  <si>
    <r>
      <t>Table II : Predetermined Short-Term Net Drains on Foreign Currency Assets (Nominal Value)</t>
    </r>
    <r>
      <rPr>
        <b/>
        <vertAlign val="superscript"/>
        <sz val="10"/>
        <rFont val="Arial"/>
        <family val="2"/>
      </rPr>
      <t>(VI)</t>
    </r>
  </si>
  <si>
    <r>
      <t>      (a) Short positions (–)</t>
    </r>
    <r>
      <rPr>
        <vertAlign val="superscript"/>
        <sz val="10"/>
        <color indexed="8"/>
        <rFont val="Arial"/>
        <family val="2"/>
      </rPr>
      <t>(VII)</t>
    </r>
  </si>
  <si>
    <t xml:space="preserve">https://www.cbsl.gov.lk/en/statistics/statistical-tables/external-sector </t>
  </si>
  <si>
    <t xml:space="preserve">https://www.cbsl.gov.lk/en/statistics/statistical-tables/external-sector               </t>
  </si>
  <si>
    <t xml:space="preserve">End September 2021 </t>
  </si>
  <si>
    <t xml:space="preserve">https://www.cbsl.gov.lk/en/statistics/statistical-tables/external-sector     </t>
  </si>
  <si>
    <t>(VII) A major share of SWAP outstanding will be rolled over.</t>
  </si>
  <si>
    <t xml:space="preserve">(III) By end September 2021, the total foreign assets were equivalent to 3.8 months of imports and gross official reserves were equivalent to 1.7 months of imports                                                                                                                                                                                                       </t>
  </si>
  <si>
    <t xml:space="preserve">End October 2021 </t>
  </si>
  <si>
    <t xml:space="preserve">https://www.cbsl.gov.lk/en/statistics/statistical-tables/external-sector                 </t>
  </si>
  <si>
    <t xml:space="preserve">(VI) This mainly includes the predetermined outflows                                                                                                                                                                                                                                                                                                                                                                                                                                                          </t>
  </si>
  <si>
    <t xml:space="preserve">(III) By end October 2021, the total foreign assets were equivalent to 3.5 months of imports and gross official reserves were equivalent to 1.4 months of imports                                                                                                                                                                                                       </t>
  </si>
  <si>
    <t xml:space="preserve">End November 2021 </t>
  </si>
  <si>
    <t xml:space="preserve">(III) By end November 2021, the total foreign assets were equivalent to 2.9 months of imports and gross official reserves were equivalent to 1.0 months of imports                                                                                                                                                                                                       </t>
  </si>
  <si>
    <t xml:space="preserve">(IV) This mainly includes the predetermined outflows                                                                                                                                                                                                                                                                                                                                                                                                                                                          </t>
  </si>
  <si>
    <t xml:space="preserve">(V) A major share of SWAP outstanding will be rolled over. </t>
  </si>
  <si>
    <t xml:space="preserve">End December 2021 </t>
  </si>
  <si>
    <t>      (3)    SDRs</t>
  </si>
  <si>
    <r>
      <t>A.   Official reserve assets</t>
    </r>
    <r>
      <rPr>
        <b/>
        <vertAlign val="superscript"/>
        <sz val="10"/>
        <color rgb="FF000000"/>
        <rFont val="Arial"/>
        <family val="2"/>
      </rPr>
      <t>(II)</t>
    </r>
  </si>
  <si>
    <t xml:space="preserve">(II) By end December 2021, the total foreign assets were equivalent to 3.6 months of imports and gross official reserves were equivalent to 1.8 months of imports                                                                                                                                                                                                       </t>
  </si>
  <si>
    <t>End January 2022</t>
  </si>
  <si>
    <t>End February 2022</t>
  </si>
  <si>
    <t xml:space="preserve">(II) By end February 2022, the total foreign assets were equivalent to 3.1 months of imports and gross official reserves were equivalent to 1.3 months of imports                                                                                                                                                                                                       </t>
  </si>
  <si>
    <t xml:space="preserve">(II) By end January 2022, the total foreign assets were equivalent to 3.2 months of imports and gross official reserves were equivalent to 1.3 months of imports                                                                                                                                                                                                       </t>
  </si>
  <si>
    <t>End March 2022</t>
  </si>
  <si>
    <t>A.   Official reserve assets</t>
  </si>
  <si>
    <t xml:space="preserve">(V) This mainly includes the predetermined outflows                                                                                                                                                                                                                                                                                                                                                                                                                                                          </t>
  </si>
  <si>
    <t xml:space="preserve">(VI) A major share of SWAP outstanding will be rolled over. </t>
  </si>
  <si>
    <t xml:space="preserve">(III) By end March 2022, the total foreign assets were equivalent to 3.0 months of imports and gross official reserves were equivalent to 1.1 months of imports                                                                                                                                                                                                       </t>
  </si>
  <si>
    <r>
      <t>1,917</t>
    </r>
    <r>
      <rPr>
        <b/>
        <vertAlign val="superscript"/>
        <sz val="10"/>
        <color rgb="FF000000"/>
        <rFont val="Arial"/>
        <family val="2"/>
      </rPr>
      <t>(II)(III)</t>
    </r>
  </si>
  <si>
    <t>(II) This includes proceeds from the PBOC swap equivalent to around US dollars 1.5 billion, which is subject to conditionalities on usability</t>
  </si>
  <si>
    <t>End April 2022</t>
  </si>
  <si>
    <t xml:space="preserve">(III) By end April 2022, the total foreign assets were equivalent to 3.0 months of imports and gross official reserves were equivalent to 1.0 months of imports                                                                                                                                                                                                       </t>
  </si>
  <si>
    <r>
      <t>Table II : Predetermined Short-Term Net Drains on Foreign Currency Assets (Nominal Value)</t>
    </r>
    <r>
      <rPr>
        <b/>
        <vertAlign val="superscript"/>
        <sz val="10"/>
        <rFont val="Arial"/>
        <family val="2"/>
      </rPr>
      <t xml:space="preserve">(V) </t>
    </r>
  </si>
  <si>
    <r>
      <t>1.  Foreign currency loans, securities, and deposits</t>
    </r>
    <r>
      <rPr>
        <vertAlign val="superscript"/>
        <sz val="10"/>
        <color indexed="8"/>
        <rFont val="Arial"/>
        <family val="2"/>
      </rPr>
      <t>6,</t>
    </r>
    <r>
      <rPr>
        <sz val="10"/>
        <color indexed="8"/>
        <rFont val="Arial"/>
        <family val="2"/>
      </rPr>
      <t xml:space="preserve"> </t>
    </r>
    <r>
      <rPr>
        <vertAlign val="superscript"/>
        <sz val="10"/>
        <color rgb="FF000000"/>
        <rFont val="Arial"/>
        <family val="2"/>
      </rPr>
      <t>(VI)</t>
    </r>
  </si>
  <si>
    <r>
      <t>1,812</t>
    </r>
    <r>
      <rPr>
        <b/>
        <vertAlign val="superscript"/>
        <sz val="10"/>
        <color rgb="FF000000"/>
        <rFont val="Arial"/>
        <family val="2"/>
      </rPr>
      <t>(II)(III)</t>
    </r>
  </si>
  <si>
    <t>End May 2022</t>
  </si>
  <si>
    <r>
      <t>1,887</t>
    </r>
    <r>
      <rPr>
        <b/>
        <vertAlign val="superscript"/>
        <sz val="10"/>
        <color rgb="FF000000"/>
        <rFont val="Arial"/>
        <family val="2"/>
      </rPr>
      <t>(II)(III)</t>
    </r>
  </si>
  <si>
    <r>
      <t>1.  Foreign currency loans, securities, and deposits</t>
    </r>
    <r>
      <rPr>
        <vertAlign val="superscript"/>
        <sz val="10"/>
        <color indexed="8"/>
        <rFont val="Arial"/>
        <family val="2"/>
      </rPr>
      <t xml:space="preserve">6, </t>
    </r>
    <r>
      <rPr>
        <vertAlign val="superscript"/>
        <sz val="10"/>
        <color rgb="FF000000"/>
        <rFont val="Arial"/>
        <family val="2"/>
      </rPr>
      <t>(VI)</t>
    </r>
  </si>
  <si>
    <t>End June 2022</t>
  </si>
  <si>
    <t xml:space="preserve">(III) By end June 2022, the total foreign assets were equivalent to 3.2 months of imports and gross official reserves were equivalent to 1.1 months of imports                                                                                                                                                                                                       </t>
  </si>
  <si>
    <r>
      <t>1,854</t>
    </r>
    <r>
      <rPr>
        <b/>
        <vertAlign val="superscript"/>
        <sz val="10"/>
        <color rgb="FF000000"/>
        <rFont val="Arial"/>
        <family val="2"/>
      </rPr>
      <t>(II)(III)</t>
    </r>
  </si>
  <si>
    <t>End July 2022</t>
  </si>
  <si>
    <r>
      <t>1,817</t>
    </r>
    <r>
      <rPr>
        <b/>
        <vertAlign val="superscript"/>
        <sz val="10"/>
        <color rgb="FF000000"/>
        <rFont val="Arial"/>
        <family val="2"/>
      </rPr>
      <t>(II)(III)</t>
    </r>
  </si>
  <si>
    <t xml:space="preserve">(III) By end May 2022, the total foreign assets were equivalent to 3.2 months of imports and gross official reserves were 
equivalent to 1.1 months of imports                                                                                                                                                                                                       </t>
  </si>
  <si>
    <t xml:space="preserve">(III) By end July 2022, the total foreign assets were equivalent to 3.5 months of imports and gross official reserves were 
equivalent to 1.1 months of imports                                                                                                                                                                                                       </t>
  </si>
  <si>
    <t>(II) This includes proceeds from the PBOC swap equivalent to around US dollars 1.4 billion, which is subject to conditionalities on usability</t>
  </si>
  <si>
    <t xml:space="preserve">(VI) Includes projected short-term net drains after the announcement of the suspension of selected external debt servicing by the Government for an interim period                                                                                                                                                                                                                                                                                                                                                                                                                            </t>
  </si>
  <si>
    <t xml:space="preserve">(VI) Includes projected short-term net drains after the announcement of the suspension of selected external debt servicing by the Government for an interim period.                                                                                                                                                                                                                                                                                                                                                        </t>
  </si>
  <si>
    <t>https://www.cbsl.gov.lk/en/statistics/statistical-tables/external-sector</t>
  </si>
  <si>
    <t>End August 2022</t>
  </si>
  <si>
    <r>
      <t>1,717</t>
    </r>
    <r>
      <rPr>
        <b/>
        <vertAlign val="superscript"/>
        <sz val="10"/>
        <color rgb="FF000000"/>
        <rFont val="Arial"/>
        <family val="2"/>
      </rPr>
      <t>(II)(III)</t>
    </r>
  </si>
  <si>
    <t xml:space="preserve">(III) By end August 2022, the total foreign assets were equivalent to 3.4 months of imports and gross official reserves were equivalent to 1.0 months of imports                                                                                                                                         </t>
  </si>
  <si>
    <t>End September 2022</t>
  </si>
  <si>
    <t xml:space="preserve">(III) By end September 2022, the total foreign assets were equivalent to 3.6 months of imports and gross official reserves were equivalent to 1.1 months of imports                                                                                                                                         </t>
  </si>
  <si>
    <r>
      <t>1,779</t>
    </r>
    <r>
      <rPr>
        <b/>
        <vertAlign val="superscript"/>
        <sz val="10"/>
        <color rgb="FF000000"/>
        <rFont val="Arial"/>
        <family val="2"/>
      </rPr>
      <t>(II)(III)</t>
    </r>
  </si>
  <si>
    <t>End October 2022</t>
  </si>
  <si>
    <t xml:space="preserve">(III) By end October 2022, the total foreign assets were equivalent to 3.6 months of imports and gross official reserves were equivalent to 1.1 months of imports                                                                                                                                         </t>
  </si>
  <si>
    <r>
      <t>1,705</t>
    </r>
    <r>
      <rPr>
        <b/>
        <vertAlign val="superscript"/>
        <sz val="10"/>
        <color rgb="FF000000"/>
        <rFont val="Arial"/>
        <family val="2"/>
      </rPr>
      <t>(II)(III)</t>
    </r>
  </si>
  <si>
    <t>End November 2022</t>
  </si>
  <si>
    <t xml:space="preserve">(III) By end November 2022, the total foreign assets were equivalent to 3.6 months of imports and gross official reserves were equivalent to 1.1 months of imports                                                                                                                                         </t>
  </si>
  <si>
    <r>
      <t>1,806</t>
    </r>
    <r>
      <rPr>
        <b/>
        <vertAlign val="superscript"/>
        <sz val="10"/>
        <color rgb="FF000000"/>
        <rFont val="Arial"/>
        <family val="2"/>
      </rPr>
      <t>(II)(III)</t>
    </r>
  </si>
  <si>
    <t>End December 2022</t>
  </si>
  <si>
    <r>
      <t>1,898</t>
    </r>
    <r>
      <rPr>
        <b/>
        <vertAlign val="superscript"/>
        <sz val="10"/>
        <color rgb="FF000000"/>
        <rFont val="Arial"/>
        <family val="2"/>
      </rPr>
      <t>(II)(III)</t>
    </r>
  </si>
  <si>
    <t xml:space="preserve">(III) By end December 2022, the total foreign assets were equivalent to 3.9 months of imports and gross official reserves were 
equivalent to 1.2 months of imports                                                                                                                                                                                                       </t>
  </si>
  <si>
    <t>End January 2023</t>
  </si>
  <si>
    <t xml:space="preserve">(III) By end January 2023, the total foreign assets were equivalent to 4.3 months of imports and gross official reserves were 
equivalent to 1.4 months of imports                                                                                                                                                                                                       </t>
  </si>
  <si>
    <r>
      <t>2,121</t>
    </r>
    <r>
      <rPr>
        <b/>
        <vertAlign val="superscript"/>
        <sz val="10"/>
        <color rgb="FF000000"/>
        <rFont val="Arial"/>
        <family val="2"/>
      </rPr>
      <t>(II)(III)</t>
    </r>
  </si>
  <si>
    <r>
      <t>Table II : Predetermined Short-Term Net Drains on Foreign Currency Assets (Nominal Value)</t>
    </r>
    <r>
      <rPr>
        <b/>
        <vertAlign val="superscript"/>
        <sz val="10"/>
        <rFont val="Arial"/>
        <family val="2"/>
      </rPr>
      <t xml:space="preserve">(v) </t>
    </r>
  </si>
  <si>
    <r>
      <t>1.  Foreign currency loans, securities, and deposits</t>
    </r>
    <r>
      <rPr>
        <vertAlign val="superscript"/>
        <sz val="10"/>
        <color indexed="8"/>
        <rFont val="Arial"/>
        <family val="2"/>
      </rPr>
      <t xml:space="preserve">6, </t>
    </r>
    <r>
      <rPr>
        <vertAlign val="superscript"/>
        <sz val="10"/>
        <color rgb="FF000000"/>
        <rFont val="Arial"/>
        <family val="2"/>
      </rPr>
      <t>(vi)</t>
    </r>
  </si>
  <si>
    <t>End February 2023</t>
  </si>
  <si>
    <r>
      <t>2,219</t>
    </r>
    <r>
      <rPr>
        <b/>
        <vertAlign val="superscript"/>
        <sz val="10"/>
        <color rgb="FF000000"/>
        <rFont val="Arial"/>
        <family val="2"/>
      </rPr>
      <t>(II)(III)</t>
    </r>
  </si>
  <si>
    <t xml:space="preserve">(III) By end February 2023, the total foreign assets were equivalent to 4.5 months of imports and gross official reserves were 
equivalent to 1.6 months of imports                                                                                                                                                                                                       </t>
  </si>
  <si>
    <t>End March 2023</t>
  </si>
  <si>
    <r>
      <t>2,694</t>
    </r>
    <r>
      <rPr>
        <b/>
        <vertAlign val="superscript"/>
        <sz val="10"/>
        <color rgb="FF000000"/>
        <rFont val="Arial"/>
        <family val="2"/>
      </rPr>
      <t>(II)(III)</t>
    </r>
  </si>
  <si>
    <t xml:space="preserve">(III) By end March 2023, the total foreign assets were equivalent to 5.0 months of imports and gross official reserves were 
equivalent to 2.0 months of imports                                                                                                                                                                                                       </t>
  </si>
  <si>
    <t>End April 2023</t>
  </si>
  <si>
    <t xml:space="preserve">(III) By end April 2023, the total foreign assets were equivalent to 5.3 months of imports and gross official reserves were 
equivalent to 2.0 months of imports                                                                                                                                                                                                       </t>
  </si>
  <si>
    <r>
      <t>2,761</t>
    </r>
    <r>
      <rPr>
        <b/>
        <vertAlign val="superscript"/>
        <sz val="10"/>
        <color rgb="FF000000"/>
        <rFont val="Arial"/>
        <family val="2"/>
      </rPr>
      <t>(II)(III)</t>
    </r>
  </si>
  <si>
    <t>End May 2023</t>
  </si>
  <si>
    <r>
      <t>3,491</t>
    </r>
    <r>
      <rPr>
        <b/>
        <vertAlign val="superscript"/>
        <sz val="10"/>
        <color rgb="FF000000"/>
        <rFont val="Arial"/>
        <family val="2"/>
      </rPr>
      <t>(II)(III)</t>
    </r>
  </si>
  <si>
    <t xml:space="preserve">(III) By end May 2023, the total foreign assets were equivalent to 5.6 months of imports and gross official reserves were 
equivalent to 2.6 months of imports                                                                                                                                                                                                       </t>
  </si>
  <si>
    <t>End June 2023</t>
  </si>
  <si>
    <r>
      <t>3,724</t>
    </r>
    <r>
      <rPr>
        <b/>
        <vertAlign val="superscript"/>
        <sz val="10"/>
        <color rgb="FF000000"/>
        <rFont val="Arial"/>
        <family val="2"/>
      </rPr>
      <t>(II)(III)</t>
    </r>
  </si>
  <si>
    <t xml:space="preserve">(III) By end June 2023, the total foreign assets were equivalent to 5.9 months of imports and gross official reserves were 
equivalent to 2.7 months of imports                                                                                                                                                                                                       </t>
  </si>
  <si>
    <t>End July 2023</t>
  </si>
  <si>
    <t>(II) This includes proceeds from the PBOC swap equivalent to around US dollars 1.3 billion, which is subject to conditionalities on usability</t>
  </si>
  <si>
    <r>
      <t>3,765</t>
    </r>
    <r>
      <rPr>
        <b/>
        <vertAlign val="superscript"/>
        <sz val="10"/>
        <color rgb="FF000000"/>
        <rFont val="Arial"/>
        <family val="2"/>
      </rPr>
      <t>(II)(III)</t>
    </r>
  </si>
  <si>
    <t xml:space="preserve">(III) By end July 2023, the total foreign assets were equivalent to 6.2 months of imports and gross official reserves were 
equivalent to 2.7 months of imports                                                                                                                                                                                                       </t>
  </si>
  <si>
    <t>End August 2023</t>
  </si>
  <si>
    <r>
      <t>3600</t>
    </r>
    <r>
      <rPr>
        <b/>
        <vertAlign val="superscript"/>
        <sz val="10"/>
        <color rgb="FF000000"/>
        <rFont val="Arial"/>
        <family val="2"/>
      </rPr>
      <t>(II)(III)</t>
    </r>
  </si>
  <si>
    <t xml:space="preserve">(III) By end August 2023, the total foreign assets were equivalent to 6.2 months of imports and gross official reserves were 
equivalent to 2.6 months of imports                                                                                                                                                                                                       </t>
  </si>
  <si>
    <t>End September 2023</t>
  </si>
  <si>
    <r>
      <t>3,540</t>
    </r>
    <r>
      <rPr>
        <b/>
        <vertAlign val="superscript"/>
        <sz val="10"/>
        <color rgb="FF000000"/>
        <rFont val="Arial"/>
        <family val="2"/>
      </rPr>
      <t>(II)(III)</t>
    </r>
  </si>
  <si>
    <t xml:space="preserve">(III) By end September 2023, the total foreign assets were equivalent to 6.3 months of imports and gross official reserves were equivalent to 2.6 months of imports                                                                                                                                                                                                       </t>
  </si>
  <si>
    <t>End October 2023</t>
  </si>
  <si>
    <r>
      <t>3,569</t>
    </r>
    <r>
      <rPr>
        <b/>
        <vertAlign val="superscript"/>
        <sz val="10"/>
        <color indexed="8"/>
        <rFont val="Arial"/>
        <family val="2"/>
      </rPr>
      <t>(II)</t>
    </r>
    <r>
      <rPr>
        <b/>
        <vertAlign val="superscript"/>
        <sz val="10"/>
        <color rgb="FF000000"/>
        <rFont val="Arial"/>
        <family val="2"/>
      </rPr>
      <t>(III)</t>
    </r>
  </si>
  <si>
    <t xml:space="preserve">(III) By end October 2023, the total foreign assets were equivalent to 6.2 months of imports and gross official reserves were equivalent to 2.5 months of imports                                                                                                                                                                                                       </t>
  </si>
  <si>
    <t>End November 2023</t>
  </si>
  <si>
    <r>
      <t>3,571</t>
    </r>
    <r>
      <rPr>
        <b/>
        <vertAlign val="superscript"/>
        <sz val="10"/>
        <color rgb="FF000000"/>
        <rFont val="Arial"/>
        <family val="2"/>
      </rPr>
      <t>(II)(III)</t>
    </r>
  </si>
  <si>
    <t xml:space="preserve">(III) By end November 2023, the total foreign assets were equivalent to 6.0 months of imports and gross official reserves were equivalent to 2.6 months of imports                                                                                                                                                                                                       </t>
  </si>
  <si>
    <t>End December 2023</t>
  </si>
  <si>
    <r>
      <t xml:space="preserve">4,392 </t>
    </r>
    <r>
      <rPr>
        <b/>
        <vertAlign val="superscript"/>
        <sz val="10"/>
        <color rgb="FF000000"/>
        <rFont val="Arial"/>
        <family val="2"/>
      </rPr>
      <t>(II)(III)</t>
    </r>
  </si>
  <si>
    <t xml:space="preserve">(III) By end December 2023, the total foreign assets were equivalent to 6.7 months of imports and gross official reserves were equivalent to 3.1 months of imports                                                                                                                                                                                                       </t>
  </si>
  <si>
    <t>End January 2024</t>
  </si>
  <si>
    <t xml:space="preserve">(V) Includes projected short-term net drains after the announcement of the suspension of selected external debt servicing by the Government for an interim period.                                                                                                                                                                                                                                                                                                                                                        </t>
  </si>
  <si>
    <r>
      <t xml:space="preserve">4,496 </t>
    </r>
    <r>
      <rPr>
        <b/>
        <vertAlign val="superscript"/>
        <sz val="10"/>
        <color rgb="FF000000"/>
        <rFont val="Arial"/>
        <family val="2"/>
      </rPr>
      <t>(II)(III)</t>
    </r>
  </si>
  <si>
    <t xml:space="preserve">(III) By end January 2024, the total foreign assets were equivalent to 6.7 months of imports and gross official reserves were equivalent to 3.2 months of imports                                                                                                                                                                                                       </t>
  </si>
  <si>
    <t>End February 2024</t>
  </si>
  <si>
    <r>
      <t>4,520</t>
    </r>
    <r>
      <rPr>
        <b/>
        <vertAlign val="superscript"/>
        <sz val="10"/>
        <color rgb="FF000000"/>
        <rFont val="Arial"/>
        <family val="2"/>
      </rPr>
      <t>(II)(III)</t>
    </r>
  </si>
  <si>
    <t xml:space="preserve">(III) By end February 2024, the total foreign assets were equivalent to 6.7 months of imports and gross official reserves were equivalent to 3.1 months of imports                                                                                                                                                                                                       </t>
  </si>
  <si>
    <t>End March 2024</t>
  </si>
  <si>
    <t xml:space="preserve">(III) By end March 2024, the total foreign assets were equivalent to 6.9 months of imports and gross official reserves were equivalent to 3.4 months of imports                                                                                                                                                                                                       </t>
  </si>
  <si>
    <r>
      <t>4,960</t>
    </r>
    <r>
      <rPr>
        <b/>
        <vertAlign val="superscript"/>
        <sz val="10"/>
        <color rgb="FF000000"/>
        <rFont val="Arial"/>
        <family val="2"/>
      </rPr>
      <t>(II)(III)</t>
    </r>
  </si>
  <si>
    <t>(II) This includes proceeds from the PBOC swap arrangement, which is subject to conditionalities on usability</t>
  </si>
  <si>
    <r>
      <t>5,471</t>
    </r>
    <r>
      <rPr>
        <b/>
        <vertAlign val="superscript"/>
        <sz val="10"/>
        <color rgb="FF000000"/>
        <rFont val="Arial"/>
        <family val="2"/>
      </rPr>
      <t>(II)(III)</t>
    </r>
  </si>
  <si>
    <t xml:space="preserve">(III) By end April 2024, the total foreign assets were equivalent to 7.1 months of imports and gross official reserves were equivalent to 3.8 months of imports                                                                                                                                                                                                       </t>
  </si>
  <si>
    <t>End May 2024</t>
  </si>
  <si>
    <r>
      <t>5,410</t>
    </r>
    <r>
      <rPr>
        <b/>
        <vertAlign val="superscript"/>
        <sz val="10"/>
        <color rgb="FF000000"/>
        <rFont val="Arial"/>
        <family val="2"/>
      </rPr>
      <t>(II)(III)</t>
    </r>
  </si>
  <si>
    <t xml:space="preserve">(III) By end May 2024, the total foreign assets were equivalent to 7.2 months of imports and gross official reserves were equivalent to 3.8 months of imports                                                                                                                                                                                                       </t>
  </si>
  <si>
    <t>End June 2024</t>
  </si>
  <si>
    <r>
      <t>5,654</t>
    </r>
    <r>
      <rPr>
        <b/>
        <vertAlign val="superscript"/>
        <sz val="10"/>
        <color rgb="FF000000"/>
        <rFont val="Arial"/>
        <family val="2"/>
      </rPr>
      <t>(II)(III)</t>
    </r>
  </si>
  <si>
    <r>
      <t xml:space="preserve">      (a) Short positions (–) </t>
    </r>
    <r>
      <rPr>
        <vertAlign val="superscript"/>
        <sz val="10"/>
        <color indexed="8"/>
        <rFont val="Arial"/>
        <family val="2"/>
      </rPr>
      <t>(VII)</t>
    </r>
  </si>
  <si>
    <t xml:space="preserve">(III) By end June 2024, the total foreign assets were equivalent to 7.5 months of imports and gross official reserves were equivalent to 3.9 months of imports                                                                                                                                                                                                       </t>
  </si>
  <si>
    <t>(VI) Includes projected short-term net drains after the announcement of the suspension of selected external debt servicing by the Government for an interim period.</t>
  </si>
  <si>
    <t>End July 2024</t>
  </si>
  <si>
    <r>
      <t>5,652</t>
    </r>
    <r>
      <rPr>
        <b/>
        <vertAlign val="superscript"/>
        <sz val="10"/>
        <color rgb="FF000000"/>
        <rFont val="Arial"/>
        <family val="2"/>
      </rPr>
      <t>(II)(III)</t>
    </r>
  </si>
  <si>
    <t>End August 2024</t>
  </si>
  <si>
    <r>
      <t>5,959</t>
    </r>
    <r>
      <rPr>
        <b/>
        <vertAlign val="superscript"/>
        <sz val="10"/>
        <color rgb="FF000000"/>
        <rFont val="Arial"/>
        <family val="2"/>
      </rPr>
      <t>(II)(III)</t>
    </r>
  </si>
  <si>
    <t xml:space="preserve">(III) By end July 2024, the total foreign assets were equivalent to 7.4 months of imports and gross official reserves were equivalent to 3.8 months of imports                                                                                                                                                                                                       </t>
  </si>
  <si>
    <t xml:space="preserve">(III) By end August 2024, the total foreign assets were equivalent to 7.5 months of imports and gross official reserves were equivalent to 4.0 months of imports                                                                                                                                                                                                       </t>
  </si>
  <si>
    <t>End September 2024</t>
  </si>
  <si>
    <r>
      <t>5,994</t>
    </r>
    <r>
      <rPr>
        <b/>
        <vertAlign val="superscript"/>
        <sz val="10"/>
        <color rgb="FF000000"/>
        <rFont val="Arial"/>
        <family val="2"/>
      </rPr>
      <t xml:space="preserve"> (II)(III)</t>
    </r>
  </si>
  <si>
    <t xml:space="preserve">(III) By end September 2024, the total foreign assets were equivalent to 7.4 months of imports and gross official reserves were equivalent to 4.0 months of imports                                                                                                                                                                                                       </t>
  </si>
  <si>
    <t>End October 2024</t>
  </si>
  <si>
    <r>
      <t xml:space="preserve">6,472 </t>
    </r>
    <r>
      <rPr>
        <b/>
        <vertAlign val="superscript"/>
        <sz val="10"/>
        <color rgb="FF000000"/>
        <rFont val="Arial"/>
        <family val="2"/>
      </rPr>
      <t>(II)(III)</t>
    </r>
  </si>
  <si>
    <t xml:space="preserve">(III) By end October 2024, the total foreign assets were equivalent to 7.6 months of imports and gross official reserves were equivalent to 4.2 months of imports                                                                                                                                                                                                       </t>
  </si>
  <si>
    <t>End November 2024</t>
  </si>
  <si>
    <r>
      <t>6,451</t>
    </r>
    <r>
      <rPr>
        <b/>
        <vertAlign val="superscript"/>
        <sz val="10"/>
        <color rgb="FF000000"/>
        <rFont val="Arial"/>
        <family val="2"/>
      </rPr>
      <t>(II)(III)</t>
    </r>
  </si>
  <si>
    <t xml:space="preserve">(III) By end November 2024, the total foreign assets were equivalent to 7.5 months of imports and gross official reserves were equivalent to 4.2 months of imports                                                                                                                                                                                                       </t>
  </si>
  <si>
    <t>(VI) These net drains do not include debt servicing terms finalises in December 2024.</t>
  </si>
  <si>
    <t>End December 2024</t>
  </si>
  <si>
    <r>
      <t>6,122</t>
    </r>
    <r>
      <rPr>
        <b/>
        <vertAlign val="superscript"/>
        <sz val="10"/>
        <color rgb="FF000000"/>
        <rFont val="Arial"/>
        <family val="2"/>
      </rPr>
      <t>(II)(III)</t>
    </r>
  </si>
  <si>
    <t>(VI) These net drains include the outflows related to the restructuring terms agreed with the ISB holders in December 2024.</t>
  </si>
  <si>
    <t xml:space="preserve">(III) By end December 2024, the total foreign assets were equivalent to 7.2 months of imports and gross official reserves were equivalent to 3.9 months of imports                                                                                                                                                                                                       </t>
  </si>
  <si>
    <t>End January 2025</t>
  </si>
  <si>
    <r>
      <t xml:space="preserve">6,065 </t>
    </r>
    <r>
      <rPr>
        <b/>
        <vertAlign val="superscript"/>
        <sz val="10"/>
        <color rgb="FF000000"/>
        <rFont val="Arial"/>
        <family val="2"/>
      </rPr>
      <t>(II)(III)</t>
    </r>
  </si>
  <si>
    <t>End February 2025</t>
  </si>
  <si>
    <r>
      <t xml:space="preserve">6,086 </t>
    </r>
    <r>
      <rPr>
        <b/>
        <vertAlign val="superscript"/>
        <sz val="10"/>
        <color rgb="FF000000"/>
        <rFont val="Arial"/>
        <family val="2"/>
      </rPr>
      <t>(II) (III)</t>
    </r>
  </si>
  <si>
    <t>End March 2025</t>
  </si>
  <si>
    <r>
      <t>6,531</t>
    </r>
    <r>
      <rPr>
        <b/>
        <vertAlign val="superscript"/>
        <sz val="10"/>
        <color rgb="FF000000"/>
        <rFont val="Arial"/>
        <family val="2"/>
      </rPr>
      <t>(II) (III)</t>
    </r>
  </si>
  <si>
    <t>End April 2025</t>
  </si>
  <si>
    <r>
      <t>6,327</t>
    </r>
    <r>
      <rPr>
        <b/>
        <vertAlign val="superscript"/>
        <sz val="10"/>
        <color rgb="FF000000"/>
        <rFont val="Arial"/>
        <family val="2"/>
      </rPr>
      <t>(II) (III)</t>
    </r>
  </si>
  <si>
    <t xml:space="preserve">(III) By end March 2025, the total foreign assets were equivalent to 7.7 months of imports and gross official reserves were equivalent to 4.1 months of imports                                                                                                                                                                                                       </t>
  </si>
  <si>
    <t xml:space="preserve">(III) By end February 2025, the total foreign assets were equivalent to 7.3 months of imports and gross official reserves were equivalent to 3.8 months of imports                                                                                                                                                                                                       </t>
  </si>
  <si>
    <t xml:space="preserve">(III) By end January 2025, the total foreign assets were equivalent to 7.3 months of imports and gross official reserves were equivalent to 3.8 months of imports                                                                                                                                                                                                       </t>
  </si>
  <si>
    <t xml:space="preserve">(III) By end April 2025, the total foreign assets were equivalent to 7.6 months of imports and gross official reserves were equivalent to 3.9 months of imports                                                                                                                                                                                                       </t>
  </si>
  <si>
    <t>End May 2025</t>
  </si>
  <si>
    <r>
      <t xml:space="preserve">6,286 </t>
    </r>
    <r>
      <rPr>
        <b/>
        <vertAlign val="superscript"/>
        <sz val="10"/>
        <color rgb="FF000000"/>
        <rFont val="Arial"/>
        <family val="2"/>
      </rPr>
      <t>(II) (III)</t>
    </r>
  </si>
  <si>
    <t xml:space="preserve">(III) By end May 2025, the total foreign assets were equivalent to 7.3 months of imports and gross official reserves were equivalent to 3.8 months of imports                                                                                                                                                                                                       </t>
  </si>
  <si>
    <t>End June 2025</t>
  </si>
  <si>
    <r>
      <t xml:space="preserve">6,081 </t>
    </r>
    <r>
      <rPr>
        <b/>
        <vertAlign val="superscript"/>
        <sz val="10"/>
        <color rgb="FF000000"/>
        <rFont val="Arial"/>
        <family val="2"/>
      </rPr>
      <t>(II) (III)</t>
    </r>
  </si>
  <si>
    <t xml:space="preserve">(III) By end June 2025, the total foreign assets were equivalent to 7.1 months of imports and gross official reserves were equivalent to 3.7 months of imports                                                                                                                                                                                                       </t>
  </si>
  <si>
    <t>End July 2025</t>
  </si>
  <si>
    <r>
      <t xml:space="preserve">6,147 </t>
    </r>
    <r>
      <rPr>
        <b/>
        <vertAlign val="superscript"/>
        <sz val="10"/>
        <color rgb="FF000000"/>
        <rFont val="Arial"/>
        <family val="2"/>
      </rPr>
      <t>(II)(III)</t>
    </r>
  </si>
  <si>
    <t xml:space="preserve">(III) By end July 2025, the total foreign assets were equivalent to 7.0 months of imports and gross official reserves were equivalent to 3.7 months of imports                                                                                                                                                                                                       </t>
  </si>
  <si>
    <t>End August 2025</t>
  </si>
  <si>
    <r>
      <t xml:space="preserve">6,178 </t>
    </r>
    <r>
      <rPr>
        <b/>
        <vertAlign val="superscript"/>
        <sz val="10"/>
        <color rgb="FF000000"/>
        <rFont val="Arial"/>
        <family val="2"/>
      </rPr>
      <t>(II) (III)</t>
    </r>
  </si>
  <si>
    <t xml:space="preserve">(III) By end August 2025, the total foreign assets were equivalent to 7.1 months of imports and gross official reserves were equivalent to 3.7 months of imports                                                                                                                                                                                                       </t>
  </si>
  <si>
    <t>End September 2025</t>
  </si>
  <si>
    <r>
      <t xml:space="preserve">6,244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</si>
  <si>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 xml:space="preserve">(III) By end September 2025, the total foreign assets were equivalent to 6.8 months of imports and gross official reserves were equivalent to 3.7 months of imports                                                                                                                                                                                                       </t>
  </si>
  <si>
    <t>End October 2025</t>
  </si>
  <si>
    <r>
      <t xml:space="preserve">6,216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</si>
  <si>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 xml:space="preserve">(III) By end October 2025, the total foreign assets were equivalent to 6.6 months of imports and gross official reserves were equivalent to 3.6 months of imports                                                                                                                                                                                                       </t>
  </si>
  <si>
    <t>End November 2025</t>
  </si>
  <si>
    <r>
      <t xml:space="preserve">6,034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</si>
  <si>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 xml:space="preserve">(III) By end November 2025, the total foreign assets were equivalent to 6.4 months of imports and gross official reserves were equivalent to 3.4 months of imports                                                                                                                                                                                                       </t>
  </si>
  <si>
    <t>End December 2025</t>
  </si>
  <si>
    <r>
      <t xml:space="preserve">6,838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</si>
  <si>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 xml:space="preserve">(III) By end December 2025, the total foreign assets were equivalent to 6.9 months of imports and gross official reserves were equivalent to 3.8 months of imports                                                                                                                                                                                                       </t>
  </si>
  <si>
    <t>End January 2026</t>
  </si>
  <si>
    <r>
      <t xml:space="preserve">6,832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</si>
  <si>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 xml:space="preserve">(III) By end January 2026, the total foreign assets were equivalent to 6.9 months of imports and gross official reserves were equivalent to 3.8 months of imports                                                                                                                                                                                                       </t>
  </si>
  <si>
    <t>End February 2026</t>
  </si>
  <si>
    <r>
      <t>7,270</t>
    </r>
    <r>
      <rPr>
        <b/>
        <vertAlign val="superscript"/>
        <sz val="10"/>
        <color rgb="FF000000"/>
        <rFont val="Arial"/>
        <family val="2"/>
      </rPr>
      <t xml:space="preserve"> (II)</t>
    </r>
    <r>
      <rPr>
        <b/>
        <sz val="10"/>
        <color indexed="8"/>
        <rFont val="Arial"/>
        <family val="2"/>
      </rPr>
      <t xml:space="preserve"> </t>
    </r>
    <r>
      <rPr>
        <b/>
        <vertAlign val="superscript"/>
        <sz val="10"/>
        <color rgb="FF000000"/>
        <rFont val="Arial"/>
        <family val="2"/>
      </rPr>
      <t>(III)</t>
    </r>
  </si>
  <si>
    <t xml:space="preserve">(III) By end February 2026, the total foreign assets were equivalent to 7.1 months of imports and gross official reserves were equivalent to 4.0 months of imports                                                                                                                                                                                                       </t>
  </si>
  <si>
    <t>End March 2026</t>
  </si>
  <si>
    <r>
      <t xml:space="preserve">7,026 </t>
    </r>
    <r>
      <rPr>
        <b/>
        <vertAlign val="superscript"/>
        <sz val="10"/>
        <color rgb="FF000000"/>
        <rFont val="Arial"/>
        <family val="2"/>
      </rPr>
      <t>(II) (III)</t>
    </r>
  </si>
  <si>
    <t xml:space="preserve">(III) By end March 2026, the total foreign assets were equivalent to 6.9 months of imports and gross official reserves were equivalent to 3.8 months of imports                                                                                                                                                                                                       </t>
  </si>
  <si>
    <t>End April 2026</t>
  </si>
  <si>
    <r>
      <t xml:space="preserve">6,766 </t>
    </r>
    <r>
      <rPr>
        <b/>
        <vertAlign val="superscript"/>
        <sz val="10"/>
        <color rgb="FF000000"/>
        <rFont val="Arial"/>
        <family val="2"/>
      </rPr>
      <t>(II) (III)</t>
    </r>
  </si>
  <si>
    <t xml:space="preserve">(III) By end April 2026, the total foreign assets were equivalent to 6.6 months of imports and gross official reserves were equivalent to 3.5 months of imports                                                                                                                                                                                                       </t>
  </si>
  <si>
    <t>End May 2026</t>
  </si>
  <si>
    <r>
      <t xml:space="preserve">6,881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</si>
  <si>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 xml:space="preserve">(III) By end May 2026, the total foreign assets were equivalent to 6.4 months of imports and gross official reserves were equivalent to 3.5 months of imports                                                                                                                                                                                                       </t>
  </si>
  <si>
    <t>End June 2026</t>
  </si>
  <si>
    <r>
      <t xml:space="preserve">6,458 </t>
    </r>
    <r>
      <rPr>
        <b/>
        <vertAlign val="superscript"/>
        <sz val="10"/>
        <color rgb="FF000000"/>
        <rFont val="Arial"/>
        <family val="2"/>
      </rPr>
      <t>(II)</t>
    </r>
    <r>
      <rPr>
        <b/>
        <sz val="10"/>
        <color indexed="8"/>
        <rFont val="Arial"/>
        <family val="2"/>
      </rPr>
      <t xml:space="preserve"> </t>
    </r>
    <r>
      <rPr>
        <b/>
        <vertAlign val="superscript"/>
        <sz val="10"/>
        <color rgb="FF000000"/>
        <rFont val="Arial"/>
        <family val="2"/>
      </rPr>
      <t>(III)</t>
    </r>
  </si>
  <si>
    <t>(III) By end June 2026, the total foreign assets were equivalent to 6.1 months of imports and gross official reserves were equivalent to 3.2 months of imports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</si>
</sst>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4" formatCode="_(&quot;$&quot;* #,##0.00_);_(&quot;$&quot;* \(#,##0.00\);_(&quot;$&quot;* &quot;-&quot;??_);_(@_)"/>
    <numFmt numFmtId="43" formatCode="_(* #,##0.00_);_(* \(#,##0.00\);_(* &quot;-&quot;??_);_(@_)"/>
    <numFmt numFmtId="164" formatCode="0.000"/>
    <numFmt numFmtId="165" formatCode="#,##0.000"/>
    <numFmt numFmtId="166" formatCode="#,##0.00000"/>
    <numFmt numFmtId="167" formatCode="0.000000"/>
    <numFmt numFmtId="168" formatCode="0.00000000"/>
    <numFmt numFmtId="169" formatCode="#,##0.0"/>
    <numFmt numFmtId="170" formatCode="0.0"/>
    <numFmt numFmtId="171" formatCode="0.0000000"/>
    <numFmt numFmtId="172" formatCode="0.000000000"/>
    <numFmt numFmtId="173" formatCode="0.0000"/>
    <numFmt numFmtId="174" formatCode="0.0000000000"/>
    <numFmt numFmtId="175" formatCode="#,##0.0000000000000"/>
    <numFmt numFmtId="176" formatCode="0.0000000000000"/>
    <numFmt numFmtId="177" formatCode="#,##0.0000000000"/>
    <numFmt numFmtId="178" formatCode="#,##0.00000000"/>
    <numFmt numFmtId="179" formatCode="0.00000"/>
    <numFmt numFmtId="180" formatCode="#,##0.000000000"/>
    <numFmt numFmtId="181" formatCode="0.000000000000"/>
    <numFmt numFmtId="182" formatCode="#,##0.0;\-#,##0.0"/>
    <numFmt numFmtId="183" formatCode="_(* #,##0.0_);_(* \(#,##0.0\);_(* &quot;-&quot;??_);_(@_)"/>
    <numFmt numFmtId="184" formatCode="#,##0.0\ ;&quot; (&quot;#,##0.0\);&quot; -&quot;#\ ;@\ "/>
    <numFmt numFmtId="185" formatCode="#,##0.00\ ;&quot; (&quot;#,##0.00\);&quot; -&quot;#\ ;@\ "/>
    <numFmt numFmtId="186" formatCode="_(* #,##0_);_(* \(#,##0\);_(* &quot;-&quot;??_);_(@_)"/>
    <numFmt numFmtId="187" formatCode="#,##0\ ;&quot; (&quot;#,##0\);&quot; -&quot;#\ ;@\ "/>
    <numFmt numFmtId="188" formatCode="_-* #,##0.00_-;\-* #,##0.00_-;_-* \-??_-;_-@_-"/>
    <numFmt numFmtId="189" formatCode="#,##0.00\ ;\-#,##0.00\ ;&quot; -&quot;#\ ;@\ "/>
    <numFmt numFmtId="190" formatCode="_(* #,##0.00_);_(* \(#,##0.00\);_(* \-??_);_(@_)"/>
    <numFmt numFmtId="191" formatCode="00000"/>
    <numFmt numFmtId="192" formatCode="&quot; &quot;#,##0.00&quot; &quot;;&quot; (&quot;#,##0.00&quot;)&quot;;&quot; -&quot;00&quot; &quot;;&quot; &quot;@&quot; &quot;"/>
    <numFmt numFmtId="193" formatCode="#,##0.00\ ;&quot; (&quot;#,##0.00\);&quot; -&quot;00\ ;@\ "/>
    <numFmt numFmtId="194" formatCode="_-* #,##0.00_-;\-* #,##0.00_-;_-* &quot;-&quot;??_-;_-@_-"/>
    <numFmt numFmtId="195" formatCode="0.0%"/>
    <numFmt numFmtId="196" formatCode="#,##0.00&quot; &quot;;&quot; (&quot;#,##0.00&quot;)&quot;;&quot; -&quot;#&quot; &quot;;@&quot; &quot;"/>
    <numFmt numFmtId="197" formatCode="[$-409]General"/>
    <numFmt numFmtId="198" formatCode="&quot; &quot;#,##0.00&quot; &quot;;&quot; (&quot;#,##0.00&quot;)&quot;;&quot; -&quot;#&quot; &quot;;&quot; &quot;@&quot; &quot;"/>
    <numFmt numFmtId="199" formatCode="0.00_)"/>
    <numFmt numFmtId="200" formatCode="0.00\ "/>
    <numFmt numFmtId="201" formatCode="#,##0.00\ ;[Red]\(#,##0.00\)"/>
    <numFmt numFmtId="202" formatCode="[$$-409]#,##0.00;[Red]&quot;-&quot;[$$-409]#,##0.00"/>
    <numFmt numFmtId="203" formatCode="[$$-409]#,##0.00;[Red]\-[$$-409]#,##0.00"/>
    <numFmt numFmtId="204" formatCode="#,##0.0000000"/>
    <numFmt numFmtId="205" formatCode="#,##0.0000"/>
    <numFmt numFmtId="206" formatCode="#,##0.000000"/>
    <numFmt numFmtId="207" formatCode="_(&quot;$&quot;* #,##0.0000000000_);_(&quot;$&quot;* \(#,##0.0000000000\);_(&quot;$&quot;* &quot;-&quot;??_);_(@_)"/>
    <numFmt numFmtId="208" formatCode="#,##0.0000000000000000"/>
    <numFmt numFmtId="209" formatCode="_(&quot;$&quot;* #,##0.00000000_);_(&quot;$&quot;* \(#,##0.00000000\);_(&quot;$&quot;* &quot;-&quot;??_);_(@_)"/>
    <numFmt numFmtId="210" formatCode="#,##0.000000000000000000"/>
  </numFmts>
  <fonts count="80">
    <font>
      <sz val="11"/>
      <color theme="1"/>
      <name val="Calibri"/>
      <family val="2"/>
      <scheme val="minor"/>
    </font>
    <font>
      <b/>
      <sz val="12"/>
      <name val="Comic Sans MS"/>
      <family val="4"/>
    </font>
    <font>
      <sz val="12"/>
      <name val="Calibri"/>
      <family val="2"/>
      <scheme val="minor"/>
    </font>
    <font>
      <b/>
      <sz val="11"/>
      <name val="Comic Sans MS"/>
      <family val="4"/>
    </font>
    <font>
      <b/>
      <vertAlign val="superscript"/>
      <sz val="11"/>
      <name val="Comic Sans MS"/>
      <family val="4"/>
    </font>
    <font>
      <sz val="11"/>
      <name val="Comic Sans MS"/>
      <family val="4"/>
    </font>
    <font>
      <b/>
      <sz val="10"/>
      <name val="Comic Sans MS"/>
      <family val="4"/>
    </font>
    <font>
      <sz val="10"/>
      <name val="Comic Sans MS"/>
      <family val="4"/>
    </font>
    <font>
      <sz val="11"/>
      <name val="Calibri"/>
      <family val="2"/>
      <scheme val="minor"/>
    </font>
    <font>
      <b/>
      <vertAlign val="superscript"/>
      <sz val="12"/>
      <name val="Comic Sans MS"/>
      <family val="4"/>
    </font>
    <font>
      <vertAlign val="superscript"/>
      <sz val="11"/>
      <name val="Comic Sans MS"/>
      <family val="4"/>
    </font>
    <font>
      <b/>
      <sz val="12"/>
      <color theme="1"/>
      <name val="Comic Sans MS"/>
      <family val="4"/>
    </font>
    <font>
      <b/>
      <vertAlign val="superscript"/>
      <sz val="12"/>
      <color theme="1"/>
      <name val="Comic Sans MS"/>
      <family val="4"/>
    </font>
    <font>
      <sz val="12"/>
      <color theme="1"/>
      <name val="Calibri"/>
      <family val="2"/>
      <scheme val="minor"/>
    </font>
    <font>
      <b/>
      <sz val="11"/>
      <color rgb="FF000000"/>
      <name val="Comic Sans MS"/>
      <family val="4"/>
    </font>
    <font>
      <b/>
      <vertAlign val="superscript"/>
      <sz val="11"/>
      <color theme="1"/>
      <name val="Comic Sans MS"/>
      <family val="4"/>
    </font>
    <font>
      <sz val="11"/>
      <color theme="1"/>
      <name val="Comic Sans MS"/>
      <family val="4"/>
    </font>
    <font>
      <sz val="11"/>
      <color rgb="FF000000"/>
      <name val="Comic Sans MS"/>
      <family val="4"/>
    </font>
    <font>
      <b/>
      <sz val="11"/>
      <color theme="1"/>
      <name val="Comic Sans MS"/>
      <family val="4"/>
    </font>
    <font>
      <vertAlign val="superscript"/>
      <sz val="11"/>
      <color theme="1"/>
      <name val="Comic Sans MS"/>
      <family val="4"/>
    </font>
    <font>
      <b/>
      <sz val="10"/>
      <color rgb="FFFF0000"/>
      <name val="Comic Sans MS"/>
      <family val="4"/>
    </font>
    <font>
      <sz val="10"/>
      <color rgb="FFFF0000"/>
      <name val="Comic Sans MS"/>
      <family val="4"/>
    </font>
    <font>
      <b/>
      <sz val="10"/>
      <color rgb="FF000000"/>
      <name val="Comic Sans MS"/>
      <family val="4"/>
    </font>
    <font>
      <sz val="10"/>
      <color rgb="FF000000"/>
      <name val="Comic Sans MS"/>
      <family val="4"/>
    </font>
    <font>
      <sz val="10"/>
      <color theme="1"/>
      <name val="Comic Sans MS"/>
      <family val="4"/>
    </font>
    <font>
      <b/>
      <sz val="10"/>
      <color theme="1"/>
      <name val="Comic Sans MS"/>
      <family val="4"/>
    </font>
    <font>
      <b/>
      <vertAlign val="superscript"/>
      <sz val="10"/>
      <color theme="1"/>
      <name val="Comic Sans MS"/>
      <family val="4"/>
    </font>
    <font>
      <u/>
      <sz val="11"/>
      <color theme="10"/>
      <name val="Calibri"/>
      <family val="2"/>
      <scheme val="minor"/>
    </font>
    <font>
      <sz val="11"/>
      <color theme="1"/>
      <name val="Calibri"/>
      <family val="2"/>
      <scheme val="minor"/>
    </font>
    <font>
      <b/>
      <sz val="11"/>
      <color theme="1"/>
      <name val="Calibri"/>
      <family val="2"/>
      <scheme val="minor"/>
    </font>
    <font>
      <sz val="10"/>
      <color theme="1"/>
      <name val="Arial"/>
      <family val="2"/>
    </font>
    <font>
      <vertAlign val="superscript"/>
      <sz val="10"/>
      <color theme="1"/>
      <name val="Arial"/>
      <family val="2"/>
    </font>
    <font>
      <b/>
      <sz val="10"/>
      <color indexed="8"/>
      <name val="Arial"/>
      <family val="2"/>
    </font>
    <font>
      <b/>
      <vertAlign val="superscript"/>
      <sz val="10"/>
      <color indexed="8"/>
      <name val="Arial"/>
      <family val="2"/>
    </font>
    <font>
      <b/>
      <sz val="10"/>
      <color theme="1"/>
      <name val="Arial"/>
      <family val="2"/>
    </font>
    <font>
      <sz val="10"/>
      <name val="Arial"/>
      <family val="2"/>
    </font>
    <font>
      <b/>
      <sz val="10"/>
      <name val="Arial"/>
      <family val="2"/>
    </font>
    <font>
      <sz val="10"/>
      <color indexed="8"/>
      <name val="Arial"/>
      <family val="2"/>
    </font>
    <font>
      <vertAlign val="superscript"/>
      <sz val="10"/>
      <color indexed="8"/>
      <name val="Arial"/>
      <family val="2"/>
    </font>
    <font>
      <i/>
      <sz val="10"/>
      <color indexed="8"/>
      <name val="Arial"/>
      <family val="2"/>
    </font>
    <font>
      <b/>
      <vertAlign val="superscript"/>
      <sz val="10"/>
      <name val="Arial"/>
      <family val="2"/>
    </font>
    <font>
      <vertAlign val="superscript"/>
      <sz val="11"/>
      <color theme="1"/>
      <name val="Calibri"/>
      <family val="2"/>
      <scheme val="minor"/>
    </font>
    <font>
      <sz val="11"/>
      <color rgb="FF9C6500"/>
      <name val="Calibri"/>
      <family val="2"/>
      <scheme val="minor"/>
    </font>
    <font>
      <b/>
      <sz val="11"/>
      <color indexed="8"/>
      <name val="Times New Roman"/>
      <family val="1"/>
    </font>
    <font>
      <sz val="10"/>
      <color theme="0"/>
      <name val="Arial"/>
      <family val="2"/>
    </font>
    <font>
      <b/>
      <sz val="18"/>
      <color theme="3"/>
      <name val="Calibri Light"/>
      <family val="2"/>
      <scheme val="maj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SimSun"/>
      <family val="2"/>
    </font>
    <font>
      <sz val="10"/>
      <name val="Book Antiqua"/>
      <family val="1"/>
    </font>
    <font>
      <sz val="10"/>
      <color indexed="8"/>
      <name val="Calibri"/>
      <family val="2"/>
    </font>
    <font>
      <sz val="12"/>
      <name val="Arial"/>
      <family val="2"/>
    </font>
    <font>
      <sz val="11"/>
      <color indexed="8"/>
      <name val="Arial1"/>
    </font>
    <font>
      <sz val="10"/>
      <name val="Times New Roman"/>
      <family val="1"/>
    </font>
    <font>
      <i/>
      <sz val="11"/>
      <color indexed="23"/>
      <name val="Calibri"/>
      <family val="2"/>
    </font>
    <font>
      <sz val="11"/>
      <color indexed="17"/>
      <name val="Calibri"/>
      <family val="2"/>
    </font>
    <font>
      <b/>
      <i/>
      <sz val="16"/>
      <color indexed="8"/>
      <name val="Arial1"/>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u/>
      <sz val="11"/>
      <color indexed="8"/>
      <name val="Arial1"/>
    </font>
    <font>
      <b/>
      <sz val="18"/>
      <color indexed="56"/>
      <name val="Cambria"/>
      <family val="2"/>
    </font>
    <font>
      <b/>
      <sz val="11"/>
      <color indexed="8"/>
      <name val="Calibri"/>
      <family val="2"/>
    </font>
    <font>
      <sz val="11"/>
      <color indexed="10"/>
      <name val="Calibri"/>
      <family val="2"/>
    </font>
    <font>
      <b/>
      <vertAlign val="superscript"/>
      <sz val="10"/>
      <color rgb="FF000000"/>
      <name val="Arial"/>
      <family val="2"/>
    </font>
    <font>
      <vertAlign val="superscript"/>
      <sz val="10"/>
      <color rgb="FF000000"/>
      <name val="Arial"/>
      <family val="2"/>
    </font>
    <font>
      <b/>
      <vertAlign val="superscript"/>
      <sz val="11"/>
      <color theme="1"/>
      <name val="Calibri"/>
      <family val="2"/>
      <scheme val="minor"/>
    </font>
  </fonts>
  <fills count="5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
      <patternFill patternType="solid">
        <fgColor rgb="FFFFFFFF"/>
        <bgColor indexed="64"/>
      </patternFill>
    </fill>
    <fill>
      <patternFill patternType="solid">
        <fgColor rgb="FFFFFF00"/>
        <bgColor indexed="64"/>
      </patternFill>
    </fill>
    <fill>
      <patternFill patternType="solid">
        <fgColor indexed="31"/>
      </patternFill>
    </fill>
    <fill>
      <patternFill patternType="solid">
        <fgColor indexed="31"/>
        <bgColor indexed="41"/>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4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21"/>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38"/>
      </patternFill>
    </fill>
    <fill>
      <patternFill patternType="solid">
        <fgColor indexed="53"/>
      </patternFill>
    </fill>
    <fill>
      <patternFill patternType="solid">
        <fgColor indexed="53"/>
        <bgColor indexed="25"/>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13"/>
      </patternFill>
    </fill>
    <fill>
      <patternFill patternType="solid">
        <fgColor indexed="9"/>
        <bgColor indexed="26"/>
      </patternFill>
    </fill>
    <fill>
      <patternFill patternType="solid">
        <fgColor indexed="26"/>
      </patternFill>
    </fill>
    <fill>
      <patternFill patternType="solid">
        <fgColor indexed="26"/>
        <bgColor indexed="9"/>
      </patternFill>
    </fill>
    <fill>
      <patternFill patternType="solid">
        <fgColor theme="4"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8BE5E3"/>
        <bgColor indexed="64"/>
      </patternFill>
    </fill>
  </fills>
  <borders count="64">
    <border>
      <left/>
      <right/>
      <top/>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style="thin">
        <color rgb="FF00B050"/>
      </left>
      <right style="thin">
        <color rgb="FF00B050"/>
      </right>
      <top style="thin">
        <color rgb="FF00B050"/>
      </top>
      <bottom/>
      <diagonal/>
    </border>
    <border>
      <left style="thin">
        <color rgb="FF00B050"/>
      </left>
      <right/>
      <top/>
      <bottom/>
      <diagonal/>
    </border>
    <border>
      <left style="thin">
        <color rgb="FF00B050"/>
      </left>
      <right style="thin">
        <color rgb="FF00B050"/>
      </right>
      <top/>
      <bottom/>
      <diagonal/>
    </border>
    <border>
      <left/>
      <right style="thin">
        <color rgb="FF00B050"/>
      </right>
      <top/>
      <bottom/>
      <diagonal/>
    </border>
    <border>
      <left style="thin">
        <color rgb="FF00B050"/>
      </left>
      <right/>
      <top/>
      <bottom style="thin">
        <color rgb="FF00B050"/>
      </bottom>
      <diagonal/>
    </border>
    <border>
      <left/>
      <right/>
      <top/>
      <bottom style="thin">
        <color rgb="FF00B050"/>
      </bottom>
      <diagonal/>
    </border>
    <border>
      <left style="thin">
        <color rgb="FF00B050"/>
      </left>
      <right style="thin">
        <color auto="1"/>
      </right>
      <top style="thin">
        <color rgb="FF00B050"/>
      </top>
      <bottom style="thin">
        <color rgb="FF00B050"/>
      </bottom>
      <diagonal/>
    </border>
    <border>
      <left style="thin">
        <color auto="1"/>
      </left>
      <right style="thin">
        <color auto="1"/>
      </right>
      <top style="thin">
        <color rgb="FF00B050"/>
      </top>
      <bottom style="thin">
        <color rgb="FF00B050"/>
      </bottom>
      <diagonal/>
    </border>
    <border>
      <left style="thin">
        <color auto="1"/>
      </left>
      <right style="thin">
        <color rgb="FF00B050"/>
      </right>
      <top style="thin">
        <color rgb="FF00B050"/>
      </top>
      <bottom style="thin">
        <color rgb="FF00B050"/>
      </bottom>
      <diagonal/>
    </border>
    <border>
      <left style="thin">
        <color rgb="FF00B050"/>
      </left>
      <right style="thin">
        <color rgb="FF00B050"/>
      </right>
      <top/>
      <bottom style="thin">
        <color rgb="FF00B050"/>
      </bottom>
      <diagonal/>
    </border>
    <border>
      <left/>
      <right style="thin">
        <color rgb="FF00B050"/>
      </right>
      <top/>
      <bottom style="thin">
        <color rgb="FF00B050"/>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style="thin">
        <color indexed="64"/>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95">
    <xf numFmtId="0" fontId="0" fillId="0" borderId="0"/>
    <xf numFmtId="0" fontId="27" fillId="0" borderId="0" applyNumberFormat="0" applyFill="0" applyBorder="0" applyAlignment="0" applyProtection="0"/>
    <xf numFmtId="0" fontId="28" fillId="0" borderId="0"/>
    <xf numFmtId="43" fontId="28" fillId="0" borderId="0" applyFont="0" applyFill="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7" fillId="27" borderId="0" applyNumberFormat="0" applyBorder="0" applyAlignment="0" applyProtection="0"/>
    <xf numFmtId="0" fontId="47" fillId="28"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32"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7"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32" borderId="0" applyNumberFormat="0" applyBorder="0" applyAlignment="0" applyProtection="0"/>
    <xf numFmtId="0" fontId="47" fillId="41" borderId="0" applyNumberFormat="0" applyBorder="0" applyAlignment="0" applyProtection="0"/>
    <xf numFmtId="0" fontId="47" fillId="42"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9" fillId="43" borderId="55" applyNumberFormat="0" applyAlignment="0" applyProtection="0"/>
    <xf numFmtId="0" fontId="49" fillId="44" borderId="55" applyNumberFormat="0" applyAlignment="0" applyProtection="0"/>
    <xf numFmtId="0" fontId="50" fillId="45" borderId="56" applyNumberFormat="0" applyAlignment="0" applyProtection="0"/>
    <xf numFmtId="0" fontId="50" fillId="46" borderId="56" applyNumberFormat="0" applyAlignment="0" applyProtection="0"/>
    <xf numFmtId="182" fontId="35" fillId="0" borderId="0" applyFont="0" applyFill="0" applyBorder="0" applyAlignment="0" applyProtection="0"/>
    <xf numFmtId="182" fontId="35" fillId="0" borderId="0" applyFont="0" applyFill="0" applyBorder="0" applyAlignment="0" applyProtection="0"/>
    <xf numFmtId="182" fontId="51" fillId="0" borderId="0" applyFill="0" applyBorder="0" applyAlignment="0" applyProtection="0"/>
    <xf numFmtId="182" fontId="35" fillId="0" borderId="0" applyFont="0" applyFill="0" applyBorder="0" applyAlignment="0" applyProtection="0"/>
    <xf numFmtId="182" fontId="51" fillId="0" borderId="0" applyFill="0" applyBorder="0" applyAlignment="0" applyProtection="0"/>
    <xf numFmtId="182" fontId="35" fillId="0" borderId="0" applyFont="0" applyFill="0" applyBorder="0" applyAlignment="0" applyProtection="0"/>
    <xf numFmtId="182" fontId="51" fillId="0" borderId="0" applyFill="0" applyBorder="0" applyAlignment="0" applyProtection="0"/>
    <xf numFmtId="182" fontId="35" fillId="0" borderId="0" applyFont="0" applyFill="0" applyBorder="0" applyAlignment="0" applyProtection="0"/>
    <xf numFmtId="182" fontId="51" fillId="0" borderId="0" applyFill="0" applyBorder="0" applyAlignment="0" applyProtection="0"/>
    <xf numFmtId="182"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4" fontId="51" fillId="0" borderId="0" applyFill="0" applyBorder="0" applyAlignment="0" applyProtection="0"/>
    <xf numFmtId="43" fontId="46" fillId="0" borderId="0" applyFont="0" applyFill="0" applyBorder="0" applyAlignment="0" applyProtection="0"/>
    <xf numFmtId="185" fontId="51" fillId="0" borderId="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8" fontId="35" fillId="0" borderId="0" applyFill="0" applyBorder="0" applyAlignment="0" applyProtection="0"/>
    <xf numFmtId="189" fontId="35" fillId="0" borderId="0" applyFill="0" applyBorder="0" applyAlignment="0" applyProtection="0"/>
    <xf numFmtId="43" fontId="53" fillId="0" borderId="0" applyFont="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9" fontId="35" fillId="0" borderId="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5" fontId="51"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5" fontId="51" fillId="0" borderId="0" applyFill="0" applyBorder="0" applyAlignment="0" applyProtection="0"/>
    <xf numFmtId="43" fontId="46" fillId="0" borderId="0" applyFont="0" applyFill="0" applyBorder="0" applyAlignment="0" applyProtection="0"/>
    <xf numFmtId="185" fontId="51" fillId="0" borderId="0" applyFill="0" applyBorder="0" applyAlignment="0" applyProtection="0"/>
    <xf numFmtId="43" fontId="46" fillId="0" borderId="0" applyFont="0" applyFill="0" applyBorder="0" applyAlignment="0" applyProtection="0"/>
    <xf numFmtId="185" fontId="51" fillId="0" borderId="0" applyFill="0" applyBorder="0" applyAlignment="0" applyProtection="0"/>
    <xf numFmtId="43" fontId="46"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90" fontId="54" fillId="0" borderId="0" applyFill="0" applyBorder="0" applyAlignment="0" applyProtection="0"/>
    <xf numFmtId="185" fontId="54"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35"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85" fontId="35"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86" fontId="35" fillId="0" borderId="0" applyFont="0" applyFill="0" applyBorder="0" applyAlignment="0" applyProtection="0"/>
    <xf numFmtId="187" fontId="51" fillId="0" borderId="0" applyFill="0" applyBorder="0" applyAlignment="0" applyProtection="0"/>
    <xf numFmtId="192" fontId="55" fillId="0" borderId="0" applyFont="0" applyFill="0" applyBorder="0" applyAlignment="0" applyProtection="0"/>
    <xf numFmtId="193" fontId="51" fillId="0" borderId="0" applyFill="0" applyBorder="0" applyAlignment="0" applyProtection="0"/>
    <xf numFmtId="43" fontId="53" fillId="0" borderId="0" applyFont="0" applyFill="0" applyBorder="0" applyAlignment="0" applyProtection="0"/>
    <xf numFmtId="194" fontId="35" fillId="0" borderId="0" applyFont="0" applyFill="0" applyBorder="0" applyAlignment="0" applyProtection="0"/>
    <xf numFmtId="189"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43" fontId="28" fillId="0" borderId="0" applyFont="0" applyFill="0" applyBorder="0" applyAlignment="0" applyProtection="0"/>
    <xf numFmtId="185" fontId="51" fillId="0" borderId="0" applyFill="0" applyBorder="0" applyAlignment="0" applyProtection="0"/>
    <xf numFmtId="190" fontId="54" fillId="0" borderId="0" applyFill="0" applyBorder="0" applyAlignment="0" applyProtection="0"/>
    <xf numFmtId="185" fontId="54" fillId="0" borderId="0" applyFill="0" applyBorder="0" applyAlignment="0" applyProtection="0"/>
    <xf numFmtId="185" fontId="51" fillId="0" borderId="0" applyBorder="0" applyProtection="0"/>
    <xf numFmtId="194" fontId="46" fillId="0" borderId="0" applyFont="0" applyFill="0" applyBorder="0" applyAlignment="0" applyProtection="0"/>
    <xf numFmtId="43" fontId="35" fillId="0" borderId="0" applyFont="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91" fontId="35" fillId="0" borderId="0" applyFont="0" applyFill="0" applyBorder="0" applyAlignment="0" applyProtection="0"/>
    <xf numFmtId="191"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9" fontId="51" fillId="0" borderId="0" applyFill="0" applyBorder="0" applyAlignment="0" applyProtection="0"/>
    <xf numFmtId="43" fontId="28" fillId="0" borderId="0" applyFont="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3" fontId="35" fillId="0" borderId="0" applyFont="0" applyFill="0" applyBorder="0" applyAlignment="0" applyProtection="0"/>
    <xf numFmtId="184"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5" fontId="51" fillId="0" borderId="0" applyFill="0" applyBorder="0" applyAlignment="0" applyProtection="0"/>
    <xf numFmtId="195" fontId="56" fillId="0" borderId="0" applyFont="0" applyFill="0" applyBorder="0" applyAlignment="0" applyProtection="0"/>
    <xf numFmtId="19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43" fontId="35" fillId="0" borderId="0" applyFont="0" applyFill="0" applyBorder="0" applyAlignment="0" applyProtection="0"/>
    <xf numFmtId="185" fontId="51" fillId="0" borderId="0" applyFill="0" applyBorder="0" applyAlignment="0" applyProtection="0"/>
    <xf numFmtId="185" fontId="51" fillId="0" borderId="0" applyFill="0" applyBorder="0" applyAlignment="0" applyProtection="0"/>
    <xf numFmtId="195" fontId="56" fillId="0" borderId="0" applyFont="0" applyFill="0" applyBorder="0" applyAlignment="0" applyProtection="0"/>
    <xf numFmtId="195" fontId="51" fillId="0" borderId="0" applyFill="0" applyBorder="0" applyAlignment="0" applyProtection="0"/>
    <xf numFmtId="195" fontId="56" fillId="0" borderId="0" applyFont="0" applyFill="0" applyBorder="0" applyAlignment="0" applyProtection="0"/>
    <xf numFmtId="195" fontId="51" fillId="0" borderId="0" applyFill="0" applyBorder="0" applyAlignment="0" applyProtection="0"/>
    <xf numFmtId="196" fontId="46" fillId="0" borderId="0" applyBorder="0" applyProtection="0"/>
    <xf numFmtId="197" fontId="46" fillId="0" borderId="0" applyBorder="0" applyProtection="0"/>
    <xf numFmtId="0" fontId="46" fillId="0" borderId="0" applyBorder="0" applyProtection="0"/>
    <xf numFmtId="0" fontId="46" fillId="0" borderId="0"/>
    <xf numFmtId="197" fontId="46" fillId="0" borderId="0" applyBorder="0" applyProtection="0"/>
    <xf numFmtId="198" fontId="55" fillId="0" borderId="0" applyFont="0" applyBorder="0" applyProtection="0"/>
    <xf numFmtId="0" fontId="57" fillId="0" borderId="0" applyNumberFormat="0" applyFill="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9" fillId="0" borderId="0" applyNumberFormat="0" applyBorder="0" applyProtection="0">
      <alignment horizontal="center"/>
    </xf>
    <xf numFmtId="0" fontId="60" fillId="0" borderId="57" applyNumberFormat="0" applyFill="0" applyAlignment="0" applyProtection="0"/>
    <xf numFmtId="0" fontId="59" fillId="0" borderId="0" applyNumberFormat="0" applyBorder="0" applyProtection="0">
      <alignment horizontal="center"/>
    </xf>
    <xf numFmtId="0" fontId="61" fillId="0" borderId="58" applyNumberFormat="0" applyFill="0" applyAlignment="0" applyProtection="0"/>
    <xf numFmtId="0" fontId="62" fillId="0" borderId="59" applyNumberFormat="0" applyFill="0" applyAlignment="0" applyProtection="0"/>
    <xf numFmtId="0" fontId="62" fillId="0" borderId="0" applyNumberFormat="0" applyFill="0" applyBorder="0" applyAlignment="0" applyProtection="0"/>
    <xf numFmtId="0" fontId="59" fillId="0" borderId="0" applyNumberFormat="0" applyBorder="0" applyProtection="0">
      <alignment horizontal="center" textRotation="90"/>
    </xf>
    <xf numFmtId="0" fontId="59" fillId="0" borderId="0" applyNumberFormat="0" applyBorder="0" applyProtection="0">
      <alignment horizontal="center" textRotation="90"/>
    </xf>
    <xf numFmtId="0" fontId="63" fillId="0" borderId="0" applyNumberFormat="0" applyFill="0" applyBorder="0" applyAlignment="0" applyProtection="0">
      <alignment vertical="top"/>
      <protection locked="0"/>
    </xf>
    <xf numFmtId="0" fontId="64" fillId="0" borderId="0" applyNumberFormat="0" applyFill="0" applyBorder="0" applyAlignment="0" applyProtection="0"/>
    <xf numFmtId="0" fontId="65" fillId="17" borderId="55" applyNumberFormat="0" applyAlignment="0" applyProtection="0"/>
    <xf numFmtId="0" fontId="65" fillId="18" borderId="55" applyNumberFormat="0" applyAlignment="0" applyProtection="0"/>
    <xf numFmtId="0" fontId="66" fillId="0" borderId="60" applyNumberFormat="0" applyFill="0" applyAlignment="0" applyProtection="0"/>
    <xf numFmtId="0" fontId="67" fillId="47" borderId="0" applyNumberFormat="0" applyBorder="0" applyAlignment="0" applyProtection="0"/>
    <xf numFmtId="0" fontId="67" fillId="48" borderId="0" applyNumberFormat="0" applyBorder="0" applyAlignment="0" applyProtection="0"/>
    <xf numFmtId="0" fontId="35" fillId="0" borderId="0"/>
    <xf numFmtId="0" fontId="35" fillId="0" borderId="0"/>
    <xf numFmtId="0" fontId="28" fillId="0" borderId="0"/>
    <xf numFmtId="0" fontId="28" fillId="0" borderId="0"/>
    <xf numFmtId="0" fontId="28" fillId="0" borderId="0"/>
    <xf numFmtId="0" fontId="28" fillId="0" borderId="0"/>
    <xf numFmtId="0" fontId="46" fillId="0" borderId="0"/>
    <xf numFmtId="0" fontId="46" fillId="0" borderId="0"/>
    <xf numFmtId="0" fontId="46" fillId="0" borderId="0"/>
    <xf numFmtId="0" fontId="28" fillId="0" borderId="0"/>
    <xf numFmtId="0" fontId="46" fillId="0" borderId="0"/>
    <xf numFmtId="0" fontId="46" fillId="0" borderId="0"/>
    <xf numFmtId="0" fontId="28" fillId="0" borderId="0"/>
    <xf numFmtId="0" fontId="46"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35" fillId="0" borderId="0"/>
    <xf numFmtId="0" fontId="35" fillId="0" borderId="0"/>
    <xf numFmtId="0" fontId="28" fillId="0" borderId="0"/>
    <xf numFmtId="0" fontId="46" fillId="0" borderId="0"/>
    <xf numFmtId="0" fontId="28" fillId="0" borderId="0"/>
    <xf numFmtId="0" fontId="46" fillId="0" borderId="0"/>
    <xf numFmtId="0" fontId="28"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 fillId="0" borderId="0"/>
    <xf numFmtId="0" fontId="46" fillId="0" borderId="0"/>
    <xf numFmtId="0" fontId="35" fillId="0" borderId="0"/>
    <xf numFmtId="0" fontId="35" fillId="0" borderId="0"/>
    <xf numFmtId="0" fontId="28" fillId="0" borderId="0"/>
    <xf numFmtId="0" fontId="46" fillId="0" borderId="0"/>
    <xf numFmtId="0" fontId="28" fillId="0" borderId="0"/>
    <xf numFmtId="0" fontId="46" fillId="0" borderId="0"/>
    <xf numFmtId="0" fontId="28"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35" fillId="0" borderId="0"/>
    <xf numFmtId="0" fontId="35" fillId="0" borderId="0"/>
    <xf numFmtId="0" fontId="28" fillId="0" borderId="0"/>
    <xf numFmtId="0" fontId="46" fillId="0" borderId="0"/>
    <xf numFmtId="0" fontId="28" fillId="0" borderId="0"/>
    <xf numFmtId="0" fontId="46" fillId="0" borderId="0"/>
    <xf numFmtId="199" fontId="54" fillId="0" borderId="0"/>
    <xf numFmtId="200" fontId="54" fillId="0" borderId="0"/>
    <xf numFmtId="0" fontId="35" fillId="0" borderId="0"/>
    <xf numFmtId="0" fontId="35" fillId="0" borderId="0"/>
    <xf numFmtId="0" fontId="28" fillId="0" borderId="0"/>
    <xf numFmtId="0" fontId="46" fillId="0" borderId="0"/>
    <xf numFmtId="0" fontId="28" fillId="0" borderId="0"/>
    <xf numFmtId="0" fontId="54" fillId="0" borderId="0"/>
    <xf numFmtId="0" fontId="56" fillId="0" borderId="0"/>
    <xf numFmtId="0" fontId="28" fillId="0" borderId="0"/>
    <xf numFmtId="0" fontId="56" fillId="0" borderId="0"/>
    <xf numFmtId="0" fontId="46" fillId="0" borderId="0"/>
    <xf numFmtId="0" fontId="35" fillId="3" borderId="0"/>
    <xf numFmtId="0" fontId="56" fillId="0" borderId="0"/>
    <xf numFmtId="0" fontId="35" fillId="3" borderId="0"/>
    <xf numFmtId="0" fontId="35" fillId="49" borderId="0"/>
    <xf numFmtId="0" fontId="35" fillId="49" borderId="0"/>
    <xf numFmtId="0" fontId="35" fillId="0" borderId="0"/>
    <xf numFmtId="0" fontId="56" fillId="0" borderId="0"/>
    <xf numFmtId="0" fontId="56" fillId="0" borderId="0"/>
    <xf numFmtId="0" fontId="56" fillId="0" borderId="0"/>
    <xf numFmtId="0" fontId="35" fillId="0" borderId="0"/>
    <xf numFmtId="0" fontId="35" fillId="0" borderId="0"/>
    <xf numFmtId="0" fontId="56" fillId="0" borderId="0"/>
    <xf numFmtId="0" fontId="35" fillId="0" borderId="0"/>
    <xf numFmtId="0" fontId="56" fillId="0" borderId="0"/>
    <xf numFmtId="0" fontId="56" fillId="0" borderId="0"/>
    <xf numFmtId="0" fontId="35" fillId="0" borderId="0"/>
    <xf numFmtId="0" fontId="56" fillId="0" borderId="0"/>
    <xf numFmtId="0" fontId="56" fillId="0" borderId="0"/>
    <xf numFmtId="0" fontId="28" fillId="0" borderId="0"/>
    <xf numFmtId="0" fontId="28" fillId="0" borderId="0"/>
    <xf numFmtId="0" fontId="46" fillId="0" borderId="0"/>
    <xf numFmtId="0" fontId="46" fillId="0" borderId="0"/>
    <xf numFmtId="0" fontId="54" fillId="0" borderId="0"/>
    <xf numFmtId="0" fontId="56" fillId="0" borderId="0"/>
    <xf numFmtId="0" fontId="46" fillId="0" borderId="0"/>
    <xf numFmtId="0" fontId="35" fillId="0" borderId="0"/>
    <xf numFmtId="0" fontId="37" fillId="0" borderId="0">
      <alignment vertical="top"/>
    </xf>
    <xf numFmtId="0" fontId="37" fillId="0" borderId="0" applyNumberFormat="0" applyFill="0" applyBorder="0" applyAlignment="0" applyProtection="0"/>
    <xf numFmtId="0" fontId="54" fillId="0" borderId="0"/>
    <xf numFmtId="0" fontId="54" fillId="0" borderId="0"/>
    <xf numFmtId="0" fontId="54" fillId="0" borderId="0"/>
    <xf numFmtId="0" fontId="35" fillId="3" borderId="0"/>
    <xf numFmtId="0" fontId="35" fillId="49" borderId="0"/>
    <xf numFmtId="0" fontId="56" fillId="0" borderId="0"/>
    <xf numFmtId="0" fontId="35" fillId="3" borderId="0"/>
    <xf numFmtId="0" fontId="54" fillId="0" borderId="0"/>
    <xf numFmtId="0" fontId="56" fillId="0" borderId="0"/>
    <xf numFmtId="0" fontId="35" fillId="49" borderId="0"/>
    <xf numFmtId="0" fontId="54" fillId="0" borderId="0"/>
    <xf numFmtId="0" fontId="56" fillId="0" borderId="0"/>
    <xf numFmtId="0" fontId="54" fillId="0" borderId="0"/>
    <xf numFmtId="0" fontId="56" fillId="0" borderId="0"/>
    <xf numFmtId="0" fontId="35" fillId="3" borderId="0"/>
    <xf numFmtId="0" fontId="56" fillId="0" borderId="0"/>
    <xf numFmtId="0" fontId="35" fillId="49" borderId="0"/>
    <xf numFmtId="0" fontId="54" fillId="0" borderId="0"/>
    <xf numFmtId="0" fontId="56" fillId="0" borderId="0"/>
    <xf numFmtId="0" fontId="54" fillId="0" borderId="0"/>
    <xf numFmtId="0" fontId="56" fillId="0" borderId="0"/>
    <xf numFmtId="0" fontId="35" fillId="0" borderId="0"/>
    <xf numFmtId="0" fontId="35" fillId="0" borderId="0"/>
    <xf numFmtId="0" fontId="35" fillId="0" borderId="0"/>
    <xf numFmtId="0" fontId="28" fillId="0" borderId="0"/>
    <xf numFmtId="0" fontId="46" fillId="0" borderId="0"/>
    <xf numFmtId="0" fontId="35" fillId="0" borderId="0"/>
    <xf numFmtId="0" fontId="35" fillId="0" borderId="0"/>
    <xf numFmtId="0" fontId="35" fillId="0" borderId="0"/>
    <xf numFmtId="0" fontId="35" fillId="0" borderId="0"/>
    <xf numFmtId="0" fontId="35" fillId="3" borderId="0"/>
    <xf numFmtId="0" fontId="35" fillId="3" borderId="0"/>
    <xf numFmtId="0" fontId="35" fillId="49" borderId="0"/>
    <xf numFmtId="0" fontId="35" fillId="49" borderId="0"/>
    <xf numFmtId="0" fontId="54" fillId="0" borderId="0"/>
    <xf numFmtId="0" fontId="28" fillId="0" borderId="0"/>
    <xf numFmtId="0" fontId="46" fillId="0" borderId="0"/>
    <xf numFmtId="0" fontId="28" fillId="0" borderId="0"/>
    <xf numFmtId="0" fontId="46" fillId="0" borderId="0"/>
    <xf numFmtId="0" fontId="54" fillId="0" borderId="0"/>
    <xf numFmtId="0" fontId="52" fillId="0" borderId="0"/>
    <xf numFmtId="0" fontId="35" fillId="3" borderId="0"/>
    <xf numFmtId="0" fontId="35" fillId="3" borderId="0"/>
    <xf numFmtId="0" fontId="35" fillId="49" borderId="0"/>
    <xf numFmtId="0" fontId="35" fillId="49" borderId="0"/>
    <xf numFmtId="0" fontId="35" fillId="0" borderId="0"/>
    <xf numFmtId="0" fontId="55" fillId="0" borderId="0"/>
    <xf numFmtId="0" fontId="37" fillId="0" borderId="0"/>
    <xf numFmtId="0" fontId="35" fillId="0" borderId="0"/>
    <xf numFmtId="0" fontId="35" fillId="0" borderId="0"/>
    <xf numFmtId="0" fontId="54" fillId="0" borderId="0"/>
    <xf numFmtId="0" fontId="37"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0" fontId="37" fillId="0" borderId="0" applyNumberFormat="0" applyFill="0" applyBorder="0" applyAlignment="0" applyProtection="0"/>
    <xf numFmtId="0" fontId="35" fillId="3" borderId="0"/>
    <xf numFmtId="0" fontId="56" fillId="0" borderId="0"/>
    <xf numFmtId="0" fontId="35" fillId="49" borderId="0"/>
    <xf numFmtId="0" fontId="35" fillId="0" borderId="0"/>
    <xf numFmtId="0" fontId="56" fillId="0" borderId="0"/>
    <xf numFmtId="0" fontId="56" fillId="0" borderId="0"/>
    <xf numFmtId="0" fontId="56" fillId="0" borderId="0"/>
    <xf numFmtId="0" fontId="56" fillId="0" borderId="0"/>
    <xf numFmtId="0" fontId="56" fillId="0" borderId="0"/>
    <xf numFmtId="0" fontId="55" fillId="0" borderId="0"/>
    <xf numFmtId="0" fontId="37" fillId="0" borderId="0"/>
    <xf numFmtId="0" fontId="54" fillId="0" borderId="0"/>
    <xf numFmtId="0" fontId="35" fillId="3" borderId="0"/>
    <xf numFmtId="0" fontId="35" fillId="0" borderId="0"/>
    <xf numFmtId="0" fontId="35" fillId="49" borderId="0"/>
    <xf numFmtId="0" fontId="35" fillId="0" borderId="0"/>
    <xf numFmtId="0" fontId="35" fillId="0" borderId="0"/>
    <xf numFmtId="0" fontId="35" fillId="0" borderId="0"/>
    <xf numFmtId="0" fontId="37" fillId="0" borderId="0" applyNumberFormat="0" applyFill="0" applyBorder="0" applyAlignment="0" applyProtection="0"/>
    <xf numFmtId="0" fontId="35" fillId="0" borderId="0"/>
    <xf numFmtId="0" fontId="35" fillId="0" borderId="0"/>
    <xf numFmtId="0" fontId="28" fillId="0" borderId="0"/>
    <xf numFmtId="0" fontId="46" fillId="0" borderId="0"/>
    <xf numFmtId="0" fontId="28" fillId="0" borderId="0"/>
    <xf numFmtId="0" fontId="46" fillId="0" borderId="0"/>
    <xf numFmtId="0" fontId="28"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35" fillId="0" borderId="0"/>
    <xf numFmtId="0" fontId="35"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35" fillId="0" borderId="0"/>
    <xf numFmtId="0" fontId="35"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28" fillId="0" borderId="0"/>
    <xf numFmtId="0" fontId="46" fillId="0" borderId="0"/>
    <xf numFmtId="0" fontId="28" fillId="0" borderId="0"/>
    <xf numFmtId="0" fontId="46" fillId="0" borderId="0"/>
    <xf numFmtId="0" fontId="46" fillId="0" borderId="0"/>
    <xf numFmtId="0" fontId="28" fillId="0" borderId="0"/>
    <xf numFmtId="0" fontId="46" fillId="0" borderId="0"/>
    <xf numFmtId="0" fontId="28" fillId="0" borderId="0"/>
    <xf numFmtId="0" fontId="46" fillId="0" borderId="0"/>
    <xf numFmtId="0" fontId="28" fillId="0" borderId="0"/>
    <xf numFmtId="0" fontId="4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6" fillId="50" borderId="61" applyNumberFormat="0" applyFont="0" applyAlignment="0" applyProtection="0"/>
    <xf numFmtId="0" fontId="51" fillId="51" borderId="61" applyNumberFormat="0" applyAlignment="0" applyProtection="0"/>
    <xf numFmtId="0" fontId="68" fillId="43" borderId="62" applyNumberFormat="0" applyAlignment="0" applyProtection="0"/>
    <xf numFmtId="0" fontId="68" fillId="44" borderId="62" applyNumberFormat="0" applyAlignment="0" applyProtection="0"/>
    <xf numFmtId="40" fontId="69" fillId="3" borderId="0">
      <alignment horizontal="right"/>
    </xf>
    <xf numFmtId="201" fontId="69" fillId="49" borderId="0">
      <alignment horizontal="right"/>
    </xf>
    <xf numFmtId="0" fontId="70" fillId="3" borderId="0">
      <alignment horizontal="right"/>
    </xf>
    <xf numFmtId="0" fontId="70" fillId="49" borderId="0">
      <alignment horizontal="right"/>
    </xf>
    <xf numFmtId="0" fontId="71" fillId="3" borderId="20"/>
    <xf numFmtId="0" fontId="71" fillId="49" borderId="30"/>
    <xf numFmtId="0" fontId="71" fillId="0" borderId="0" applyBorder="0">
      <alignment horizontal="centerContinuous"/>
    </xf>
    <xf numFmtId="0" fontId="71" fillId="0" borderId="0" applyBorder="0">
      <alignment horizontal="center"/>
    </xf>
    <xf numFmtId="0" fontId="72" fillId="0" borderId="0" applyBorder="0">
      <alignment horizontal="centerContinuous"/>
    </xf>
    <xf numFmtId="0" fontId="72" fillId="0" borderId="0" applyBorder="0">
      <alignment horizontal="center"/>
    </xf>
    <xf numFmtId="9" fontId="28"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56"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46"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35" fillId="0" borderId="0" applyFont="0" applyFill="0" applyBorder="0" applyAlignment="0" applyProtection="0"/>
    <xf numFmtId="9" fontId="51" fillId="0" borderId="0" applyFill="0" applyBorder="0" applyAlignment="0" applyProtection="0"/>
    <xf numFmtId="9" fontId="51" fillId="0" borderId="0" applyFill="0" applyBorder="0" applyAlignment="0" applyProtection="0"/>
    <xf numFmtId="0" fontId="73" fillId="0" borderId="0" applyNumberFormat="0" applyBorder="0" applyProtection="0"/>
    <xf numFmtId="0" fontId="73" fillId="0" borderId="0" applyNumberFormat="0" applyBorder="0" applyProtection="0"/>
    <xf numFmtId="202" fontId="73" fillId="0" borderId="0" applyBorder="0" applyProtection="0"/>
    <xf numFmtId="203" fontId="73" fillId="0" borderId="0" applyBorder="0" applyProtection="0"/>
    <xf numFmtId="0" fontId="74" fillId="0" borderId="0" applyNumberFormat="0" applyFill="0" applyBorder="0" applyAlignment="0" applyProtection="0"/>
    <xf numFmtId="0" fontId="45" fillId="0" borderId="0" applyNumberFormat="0" applyFill="0" applyBorder="0" applyAlignment="0" applyProtection="0"/>
    <xf numFmtId="0" fontId="75" fillId="0" borderId="63" applyNumberFormat="0" applyFill="0" applyAlignment="0" applyProtection="0"/>
    <xf numFmtId="0" fontId="76" fillId="0" borderId="0" applyNumberFormat="0" applyFill="0" applyBorder="0" applyAlignment="0" applyProtection="0"/>
  </cellStyleXfs>
  <cellXfs count="548">
    <xf numFmtId="0" fontId="0" fillId="0" borderId="0" xfId="0"/>
    <xf numFmtId="0" fontId="0" fillId="2" borderId="0" xfId="0" applyFill="1"/>
    <xf numFmtId="0" fontId="3" fillId="2" borderId="1" xfId="0" applyFont="1" applyFill="1" applyBorder="1"/>
    <xf numFmtId="0" fontId="5" fillId="2" borderId="2" xfId="0" applyFont="1" applyFill="1" applyBorder="1"/>
    <xf numFmtId="4" fontId="6" fillId="2" borderId="4" xfId="0" applyNumberFormat="1" applyFont="1" applyFill="1" applyBorder="1" applyAlignment="1">
      <alignment horizontal="right" vertical="center" wrapText="1"/>
    </xf>
    <xf numFmtId="4" fontId="0" fillId="0" borderId="0" xfId="0" applyNumberFormat="1"/>
    <xf numFmtId="0" fontId="5" fillId="2" borderId="5" xfId="0" applyFont="1" applyFill="1" applyBorder="1"/>
    <xf numFmtId="0" fontId="5" fillId="2" borderId="6" xfId="0" applyFont="1" applyFill="1" applyBorder="1"/>
    <xf numFmtId="4" fontId="7" fillId="2" borderId="7" xfId="0" applyNumberFormat="1" applyFont="1" applyFill="1" applyBorder="1" applyAlignment="1">
      <alignment horizontal="right" vertical="center" wrapText="1"/>
    </xf>
    <xf numFmtId="0" fontId="5" fillId="2" borderId="8" xfId="0" applyFont="1" applyFill="1" applyBorder="1"/>
    <xf numFmtId="0" fontId="5" fillId="2" borderId="0" xfId="0" applyFont="1" applyFill="1"/>
    <xf numFmtId="4" fontId="7" fillId="2" borderId="9" xfId="0" applyNumberFormat="1" applyFont="1" applyFill="1" applyBorder="1" applyAlignment="1">
      <alignment horizontal="right" vertical="center" wrapText="1"/>
    </xf>
    <xf numFmtId="0" fontId="5" fillId="2" borderId="11" xfId="0" applyFont="1" applyFill="1" applyBorder="1"/>
    <xf numFmtId="0" fontId="5" fillId="2" borderId="12" xfId="0" applyFont="1" applyFill="1" applyBorder="1"/>
    <xf numFmtId="2" fontId="7" fillId="2" borderId="4" xfId="0" applyNumberFormat="1" applyFont="1" applyFill="1" applyBorder="1" applyAlignment="1">
      <alignment horizontal="right" vertical="center" wrapText="1"/>
    </xf>
    <xf numFmtId="0" fontId="5" fillId="2" borderId="1" xfId="0" applyFont="1" applyFill="1" applyBorder="1"/>
    <xf numFmtId="2" fontId="7" fillId="2" borderId="7" xfId="0" applyNumberFormat="1" applyFont="1" applyFill="1" applyBorder="1" applyAlignment="1">
      <alignment horizontal="right" vertical="center" wrapText="1"/>
    </xf>
    <xf numFmtId="0" fontId="3" fillId="2" borderId="4" xfId="0" applyFont="1" applyFill="1" applyBorder="1" applyAlignment="1">
      <alignment horizontal="center" vertical="center" wrapText="1"/>
    </xf>
    <xf numFmtId="0" fontId="6" fillId="2" borderId="7" xfId="0" applyFont="1" applyFill="1" applyBorder="1" applyAlignment="1">
      <alignment vertical="center" wrapText="1"/>
    </xf>
    <xf numFmtId="0" fontId="5" fillId="2" borderId="9" xfId="0" applyFont="1" applyFill="1" applyBorder="1" applyAlignment="1">
      <alignment vertical="center" wrapText="1"/>
    </xf>
    <xf numFmtId="0" fontId="6" fillId="2" borderId="9" xfId="0" applyFont="1" applyFill="1" applyBorder="1" applyAlignment="1">
      <alignment vertical="center" wrapText="1"/>
    </xf>
    <xf numFmtId="0" fontId="5" fillId="2" borderId="16" xfId="0" applyFont="1" applyFill="1" applyBorder="1" applyAlignment="1">
      <alignment vertical="center" wrapText="1"/>
    </xf>
    <xf numFmtId="0" fontId="6" fillId="2" borderId="16" xfId="0" applyFont="1" applyFill="1" applyBorder="1" applyAlignment="1">
      <alignment vertical="center" wrapText="1"/>
    </xf>
    <xf numFmtId="0" fontId="7" fillId="2" borderId="7" xfId="0" applyFont="1" applyFill="1" applyBorder="1" applyAlignment="1">
      <alignment horizontal="right" vertical="center" wrapText="1"/>
    </xf>
    <xf numFmtId="2" fontId="7" fillId="2" borderId="9" xfId="0" applyNumberFormat="1" applyFont="1" applyFill="1" applyBorder="1" applyAlignment="1">
      <alignment horizontal="right" vertical="center" wrapText="1"/>
    </xf>
    <xf numFmtId="0" fontId="7" fillId="2" borderId="16" xfId="0" applyFont="1" applyFill="1" applyBorder="1" applyAlignment="1">
      <alignment vertical="center" wrapText="1"/>
    </xf>
    <xf numFmtId="0" fontId="7" fillId="2" borderId="7" xfId="0" applyFont="1" applyFill="1" applyBorder="1" applyAlignment="1">
      <alignment vertical="center" wrapText="1"/>
    </xf>
    <xf numFmtId="0" fontId="7" fillId="2" borderId="9" xfId="0" applyFont="1" applyFill="1" applyBorder="1" applyAlignment="1">
      <alignment horizontal="right" vertical="center" wrapText="1"/>
    </xf>
    <xf numFmtId="0" fontId="7" fillId="2" borderId="9" xfId="0" applyFont="1" applyFill="1" applyBorder="1" applyAlignment="1">
      <alignment vertical="center" wrapText="1"/>
    </xf>
    <xf numFmtId="2" fontId="7" fillId="2" borderId="16" xfId="0" applyNumberFormat="1" applyFont="1" applyFill="1" applyBorder="1" applyAlignment="1">
      <alignment horizontal="right" vertical="center" wrapText="1"/>
    </xf>
    <xf numFmtId="0" fontId="7" fillId="2" borderId="16" xfId="0" applyFont="1" applyFill="1" applyBorder="1" applyAlignment="1">
      <alignment horizontal="right" vertical="center" wrapText="1"/>
    </xf>
    <xf numFmtId="0" fontId="14" fillId="2" borderId="1" xfId="0" applyFont="1" applyFill="1" applyBorder="1"/>
    <xf numFmtId="0" fontId="16" fillId="2" borderId="2" xfId="0" applyFont="1" applyFill="1" applyBorder="1"/>
    <xf numFmtId="0" fontId="17" fillId="2" borderId="5" xfId="0" applyFont="1" applyFill="1" applyBorder="1"/>
    <xf numFmtId="0" fontId="16" fillId="2" borderId="6" xfId="0" applyFont="1" applyFill="1" applyBorder="1"/>
    <xf numFmtId="0" fontId="17" fillId="2" borderId="8" xfId="0" applyFont="1" applyFill="1" applyBorder="1"/>
    <xf numFmtId="0" fontId="16" fillId="2" borderId="0" xfId="0" applyFont="1" applyFill="1"/>
    <xf numFmtId="0" fontId="17" fillId="2" borderId="11" xfId="0" applyFont="1" applyFill="1" applyBorder="1"/>
    <xf numFmtId="0" fontId="16" fillId="2" borderId="12" xfId="0" applyFont="1" applyFill="1" applyBorder="1"/>
    <xf numFmtId="0" fontId="17" fillId="2" borderId="1" xfId="0" applyFont="1" applyFill="1" applyBorder="1"/>
    <xf numFmtId="0" fontId="18" fillId="2" borderId="4" xfId="0" applyFont="1" applyFill="1" applyBorder="1" applyAlignment="1">
      <alignment horizontal="center" vertical="center" wrapText="1"/>
    </xf>
    <xf numFmtId="0" fontId="16" fillId="2" borderId="9" xfId="0" applyFont="1" applyFill="1" applyBorder="1" applyAlignment="1">
      <alignment vertical="center" wrapText="1"/>
    </xf>
    <xf numFmtId="0" fontId="16" fillId="2" borderId="16" xfId="0" applyFont="1" applyFill="1" applyBorder="1" applyAlignment="1">
      <alignment vertical="center" wrapText="1"/>
    </xf>
    <xf numFmtId="0" fontId="20" fillId="2" borderId="7" xfId="0" applyFont="1" applyFill="1" applyBorder="1" applyAlignment="1">
      <alignment vertical="center" wrapText="1"/>
    </xf>
    <xf numFmtId="0" fontId="20" fillId="2" borderId="9" xfId="0" applyFont="1" applyFill="1" applyBorder="1" applyAlignment="1">
      <alignment vertical="center" wrapText="1"/>
    </xf>
    <xf numFmtId="0" fontId="20" fillId="2" borderId="16" xfId="0" applyFont="1" applyFill="1" applyBorder="1" applyAlignment="1">
      <alignment vertical="center" wrapText="1"/>
    </xf>
    <xf numFmtId="0" fontId="21" fillId="2" borderId="7" xfId="0" applyFont="1" applyFill="1" applyBorder="1" applyAlignment="1">
      <alignment horizontal="right" vertical="center" wrapText="1"/>
    </xf>
    <xf numFmtId="4" fontId="22" fillId="2" borderId="4" xfId="0" applyNumberFormat="1" applyFont="1" applyFill="1" applyBorder="1" applyAlignment="1">
      <alignment horizontal="right" vertical="center" wrapText="1"/>
    </xf>
    <xf numFmtId="4" fontId="23" fillId="2" borderId="7" xfId="0" applyNumberFormat="1" applyFont="1" applyFill="1" applyBorder="1" applyAlignment="1">
      <alignment horizontal="right" vertical="center" wrapText="1"/>
    </xf>
    <xf numFmtId="4" fontId="23" fillId="2" borderId="9" xfId="0" applyNumberFormat="1" applyFont="1" applyFill="1" applyBorder="1" applyAlignment="1">
      <alignment horizontal="right" vertical="center" wrapText="1"/>
    </xf>
    <xf numFmtId="4" fontId="24" fillId="2" borderId="9" xfId="0" applyNumberFormat="1" applyFont="1" applyFill="1" applyBorder="1" applyAlignment="1">
      <alignment horizontal="right" vertical="center" wrapText="1"/>
    </xf>
    <xf numFmtId="2" fontId="23" fillId="2" borderId="4" xfId="0" applyNumberFormat="1" applyFont="1" applyFill="1" applyBorder="1" applyAlignment="1">
      <alignment horizontal="right" vertical="center" wrapText="1"/>
    </xf>
    <xf numFmtId="2" fontId="23" fillId="2" borderId="7" xfId="0" applyNumberFormat="1" applyFont="1" applyFill="1" applyBorder="1" applyAlignment="1">
      <alignment horizontal="right" vertical="center" wrapText="1"/>
    </xf>
    <xf numFmtId="0" fontId="25" fillId="2" borderId="7" xfId="0" applyFont="1" applyFill="1" applyBorder="1" applyAlignment="1">
      <alignment vertical="center" wrapText="1"/>
    </xf>
    <xf numFmtId="0" fontId="25" fillId="2" borderId="9" xfId="0" applyFont="1" applyFill="1" applyBorder="1" applyAlignment="1">
      <alignment vertical="center" wrapText="1"/>
    </xf>
    <xf numFmtId="0" fontId="25" fillId="2" borderId="16" xfId="0" applyFont="1" applyFill="1" applyBorder="1" applyAlignment="1">
      <alignment vertical="center" wrapText="1"/>
    </xf>
    <xf numFmtId="0" fontId="24" fillId="2" borderId="7" xfId="0" applyFont="1" applyFill="1" applyBorder="1" applyAlignment="1">
      <alignment horizontal="right" vertical="center" wrapText="1"/>
    </xf>
    <xf numFmtId="0" fontId="24" fillId="2" borderId="9" xfId="0" applyFont="1" applyFill="1" applyBorder="1" applyAlignment="1">
      <alignment horizontal="right" vertical="center" wrapText="1"/>
    </xf>
    <xf numFmtId="2" fontId="24" fillId="2" borderId="9" xfId="0" applyNumberFormat="1" applyFont="1" applyFill="1" applyBorder="1" applyAlignment="1">
      <alignment horizontal="right" vertical="center" wrapText="1"/>
    </xf>
    <xf numFmtId="0" fontId="24" fillId="2" borderId="16" xfId="0" applyFont="1" applyFill="1" applyBorder="1" applyAlignment="1">
      <alignment vertical="center" wrapText="1"/>
    </xf>
    <xf numFmtId="2" fontId="24" fillId="2" borderId="7" xfId="0" applyNumberFormat="1" applyFont="1" applyFill="1" applyBorder="1" applyAlignment="1">
      <alignment horizontal="right" vertical="center" wrapText="1"/>
    </xf>
    <xf numFmtId="0" fontId="24" fillId="2" borderId="7" xfId="0" applyFont="1" applyFill="1" applyBorder="1" applyAlignment="1">
      <alignment vertical="center" wrapText="1"/>
    </xf>
    <xf numFmtId="0" fontId="24" fillId="2" borderId="9" xfId="0" applyFont="1" applyFill="1" applyBorder="1" applyAlignment="1">
      <alignment vertical="center" wrapText="1"/>
    </xf>
    <xf numFmtId="2" fontId="24" fillId="2" borderId="16" xfId="0" applyNumberFormat="1" applyFont="1" applyFill="1" applyBorder="1" applyAlignment="1">
      <alignment horizontal="right" vertical="center" wrapText="1"/>
    </xf>
    <xf numFmtId="0" fontId="24" fillId="2" borderId="16" xfId="0" applyFont="1" applyFill="1" applyBorder="1" applyAlignment="1">
      <alignment horizontal="right" vertical="center" wrapText="1"/>
    </xf>
    <xf numFmtId="0" fontId="22" fillId="2" borderId="4" xfId="0" applyFont="1" applyFill="1" applyBorder="1" applyAlignment="1">
      <alignment horizontal="right" vertical="center" wrapText="1"/>
    </xf>
    <xf numFmtId="0" fontId="23" fillId="2" borderId="9" xfId="0" applyFont="1" applyFill="1" applyBorder="1" applyAlignment="1">
      <alignment horizontal="right" vertical="center" wrapText="1"/>
    </xf>
    <xf numFmtId="4" fontId="24" fillId="2" borderId="16" xfId="0" applyNumberFormat="1" applyFont="1" applyFill="1" applyBorder="1" applyAlignment="1">
      <alignment horizontal="right" vertical="center" wrapText="1"/>
    </xf>
    <xf numFmtId="0" fontId="23" fillId="2" borderId="4" xfId="0" applyFont="1" applyFill="1" applyBorder="1" applyAlignment="1">
      <alignment horizontal="right" vertical="center" wrapText="1"/>
    </xf>
    <xf numFmtId="0" fontId="23" fillId="2" borderId="7" xfId="0" applyFont="1" applyFill="1" applyBorder="1" applyAlignment="1">
      <alignment horizontal="right" vertical="center" wrapText="1"/>
    </xf>
    <xf numFmtId="164" fontId="23" fillId="2" borderId="9" xfId="0" applyNumberFormat="1" applyFont="1" applyFill="1" applyBorder="1" applyAlignment="1">
      <alignment horizontal="right" vertical="center" wrapText="1"/>
    </xf>
    <xf numFmtId="0" fontId="27" fillId="0" borderId="0" xfId="1" applyAlignment="1">
      <alignment horizontal="left"/>
    </xf>
    <xf numFmtId="0" fontId="30" fillId="0" borderId="0" xfId="0" applyFont="1"/>
    <xf numFmtId="0" fontId="34" fillId="3" borderId="0" xfId="2" applyFont="1" applyFill="1" applyAlignment="1">
      <alignment horizontal="right"/>
    </xf>
    <xf numFmtId="0" fontId="35" fillId="3" borderId="0" xfId="0" applyFont="1" applyFill="1"/>
    <xf numFmtId="0" fontId="36" fillId="3" borderId="0" xfId="0" applyFont="1" applyFill="1" applyAlignment="1">
      <alignment horizontal="center"/>
    </xf>
    <xf numFmtId="4" fontId="32" fillId="4" borderId="18" xfId="2" applyNumberFormat="1" applyFont="1" applyFill="1" applyBorder="1" applyAlignment="1">
      <alignment horizontal="right" wrapText="1"/>
    </xf>
    <xf numFmtId="4" fontId="32" fillId="0" borderId="18" xfId="2" applyNumberFormat="1" applyFont="1" applyBorder="1" applyAlignment="1">
      <alignment horizontal="right" wrapText="1"/>
    </xf>
    <xf numFmtId="4" fontId="36" fillId="0" borderId="18" xfId="0" applyNumberFormat="1" applyFont="1" applyBorder="1"/>
    <xf numFmtId="4" fontId="36" fillId="4" borderId="18" xfId="0" applyNumberFormat="1" applyFont="1" applyFill="1" applyBorder="1"/>
    <xf numFmtId="0" fontId="36" fillId="3" borderId="0" xfId="0" applyFont="1" applyFill="1"/>
    <xf numFmtId="0" fontId="37" fillId="4" borderId="26" xfId="0" applyFont="1" applyFill="1" applyBorder="1" applyAlignment="1">
      <alignment horizontal="center" vertical="top" wrapText="1"/>
    </xf>
    <xf numFmtId="0" fontId="37" fillId="4" borderId="32" xfId="0" applyFont="1" applyFill="1" applyBorder="1" applyAlignment="1">
      <alignment horizontal="center" vertical="center" wrapText="1"/>
    </xf>
    <xf numFmtId="4" fontId="35" fillId="3" borderId="26" xfId="0" applyNumberFormat="1" applyFont="1" applyFill="1" applyBorder="1" applyAlignment="1">
      <alignment vertical="center" wrapText="1"/>
    </xf>
    <xf numFmtId="4" fontId="35" fillId="3" borderId="24" xfId="0" applyNumberFormat="1" applyFont="1" applyFill="1" applyBorder="1" applyAlignment="1">
      <alignment vertical="center" wrapText="1"/>
    </xf>
    <xf numFmtId="4" fontId="35" fillId="3" borderId="18" xfId="0" applyNumberFormat="1" applyFont="1" applyFill="1" applyBorder="1" applyAlignment="1">
      <alignment vertical="center" wrapText="1"/>
    </xf>
    <xf numFmtId="4" fontId="35" fillId="3" borderId="33" xfId="0" applyNumberFormat="1" applyFont="1" applyFill="1" applyBorder="1" applyAlignment="1">
      <alignment vertical="center" wrapText="1"/>
    </xf>
    <xf numFmtId="0" fontId="37" fillId="3" borderId="34" xfId="0" applyFont="1" applyFill="1" applyBorder="1" applyAlignment="1">
      <alignment horizontal="left" vertical="top" wrapText="1"/>
    </xf>
    <xf numFmtId="4" fontId="35" fillId="3" borderId="34" xfId="0" quotePrefix="1" applyNumberFormat="1" applyFont="1" applyFill="1" applyBorder="1" applyAlignment="1">
      <alignment horizontal="right" vertical="top" wrapText="1"/>
    </xf>
    <xf numFmtId="0" fontId="37" fillId="3" borderId="34" xfId="0" applyFont="1" applyFill="1" applyBorder="1" applyAlignment="1">
      <alignment horizontal="left" vertical="center" wrapText="1"/>
    </xf>
    <xf numFmtId="4" fontId="35" fillId="3" borderId="34" xfId="0" applyNumberFormat="1" applyFont="1" applyFill="1" applyBorder="1" applyAlignment="1">
      <alignment horizontal="center" vertical="center" wrapText="1"/>
    </xf>
    <xf numFmtId="4" fontId="35" fillId="3" borderId="36" xfId="0" applyNumberFormat="1" applyFont="1" applyFill="1" applyBorder="1" applyAlignment="1">
      <alignment horizontal="center" vertical="center" wrapText="1"/>
    </xf>
    <xf numFmtId="4" fontId="35" fillId="3" borderId="34" xfId="0" applyNumberFormat="1" applyFont="1" applyFill="1" applyBorder="1" applyAlignment="1">
      <alignment vertical="center" wrapText="1"/>
    </xf>
    <xf numFmtId="4" fontId="35" fillId="3" borderId="36" xfId="0" applyNumberFormat="1" applyFont="1" applyFill="1" applyBorder="1" applyAlignment="1">
      <alignment vertical="center" wrapText="1"/>
    </xf>
    <xf numFmtId="4" fontId="35" fillId="3" borderId="32" xfId="0" applyNumberFormat="1" applyFont="1" applyFill="1" applyBorder="1" applyAlignment="1">
      <alignment vertical="center" wrapText="1"/>
    </xf>
    <xf numFmtId="4" fontId="35" fillId="0" borderId="34" xfId="0" applyNumberFormat="1" applyFont="1" applyBorder="1" applyAlignment="1">
      <alignment vertical="center" wrapText="1"/>
    </xf>
    <xf numFmtId="4" fontId="35" fillId="3" borderId="34" xfId="0" quotePrefix="1" applyNumberFormat="1" applyFont="1" applyFill="1" applyBorder="1" applyAlignment="1">
      <alignment horizontal="right" vertical="center" wrapText="1"/>
    </xf>
    <xf numFmtId="4" fontId="35" fillId="0" borderId="34" xfId="0" quotePrefix="1" applyNumberFormat="1" applyFont="1" applyBorder="1" applyAlignment="1">
      <alignment horizontal="right" vertical="center" wrapText="1"/>
    </xf>
    <xf numFmtId="4" fontId="35" fillId="3" borderId="34" xfId="0" applyNumberFormat="1" applyFont="1" applyFill="1" applyBorder="1" applyAlignment="1">
      <alignment horizontal="right" vertical="center" wrapText="1"/>
    </xf>
    <xf numFmtId="4" fontId="35" fillId="3" borderId="36" xfId="0" applyNumberFormat="1" applyFont="1" applyFill="1" applyBorder="1" applyAlignment="1">
      <alignment horizontal="right" vertical="center" wrapText="1"/>
    </xf>
    <xf numFmtId="4" fontId="37" fillId="0" borderId="18" xfId="2" applyNumberFormat="1" applyFont="1" applyBorder="1" applyAlignment="1">
      <alignment horizontal="right" wrapText="1"/>
    </xf>
    <xf numFmtId="0" fontId="30" fillId="4" borderId="41" xfId="0" applyFont="1" applyFill="1" applyBorder="1" applyAlignment="1">
      <alignment horizontal="center" vertical="top" wrapText="1"/>
    </xf>
    <xf numFmtId="0" fontId="30" fillId="0" borderId="51" xfId="0" applyFont="1" applyBorder="1" applyAlignment="1">
      <alignment wrapText="1"/>
    </xf>
    <xf numFmtId="2" fontId="30" fillId="0" borderId="41" xfId="0" applyNumberFormat="1" applyFont="1" applyBorder="1" applyAlignment="1">
      <alignment wrapText="1"/>
    </xf>
    <xf numFmtId="2" fontId="30" fillId="0" borderId="52" xfId="0" applyNumberFormat="1" applyFont="1" applyBorder="1" applyAlignment="1">
      <alignment wrapText="1"/>
    </xf>
    <xf numFmtId="2" fontId="30" fillId="0" borderId="51" xfId="0" applyNumberFormat="1" applyFont="1" applyBorder="1" applyAlignment="1">
      <alignment horizontal="center" wrapText="1"/>
    </xf>
    <xf numFmtId="0" fontId="30" fillId="0" borderId="41" xfId="0" applyFont="1" applyBorder="1" applyAlignment="1">
      <alignment wrapText="1"/>
    </xf>
    <xf numFmtId="0" fontId="30" fillId="0" borderId="51" xfId="0" applyFont="1" applyBorder="1" applyAlignment="1">
      <alignment horizontal="left" wrapText="1"/>
    </xf>
    <xf numFmtId="0" fontId="30" fillId="0" borderId="40" xfId="0" applyFont="1" applyBorder="1" applyAlignment="1">
      <alignment wrapText="1"/>
    </xf>
    <xf numFmtId="0" fontId="0" fillId="0" borderId="22" xfId="0" applyBorder="1"/>
    <xf numFmtId="0" fontId="0" fillId="0" borderId="18" xfId="0" applyBorder="1"/>
    <xf numFmtId="0" fontId="0" fillId="4" borderId="51" xfId="0" applyFill="1" applyBorder="1" applyAlignment="1">
      <alignment horizontal="left" vertical="top" wrapText="1"/>
    </xf>
    <xf numFmtId="0" fontId="30" fillId="5" borderId="51" xfId="0" applyFont="1" applyFill="1" applyBorder="1" applyAlignment="1">
      <alignment horizontal="right" wrapText="1"/>
    </xf>
    <xf numFmtId="2" fontId="30" fillId="0" borderId="51" xfId="0" applyNumberFormat="1" applyFont="1" applyBorder="1" applyAlignment="1">
      <alignment horizontal="right" wrapText="1"/>
    </xf>
    <xf numFmtId="2" fontId="30" fillId="5" borderId="51" xfId="0" applyNumberFormat="1" applyFont="1" applyFill="1" applyBorder="1" applyAlignment="1">
      <alignment horizontal="right" wrapText="1"/>
    </xf>
    <xf numFmtId="0" fontId="30" fillId="5" borderId="18" xfId="0" applyFont="1" applyFill="1" applyBorder="1" applyAlignment="1">
      <alignment horizontal="right" wrapText="1"/>
    </xf>
    <xf numFmtId="0" fontId="30" fillId="5" borderId="48" xfId="0" applyFont="1" applyFill="1" applyBorder="1" applyAlignment="1">
      <alignment horizontal="right" wrapText="1"/>
    </xf>
    <xf numFmtId="0" fontId="30" fillId="4" borderId="51" xfId="0" applyFont="1" applyFill="1" applyBorder="1" applyAlignment="1">
      <alignment horizontal="right" wrapText="1"/>
    </xf>
    <xf numFmtId="0" fontId="30" fillId="0" borderId="51" xfId="0" applyFont="1" applyBorder="1" applyAlignment="1">
      <alignment horizontal="right" wrapText="1"/>
    </xf>
    <xf numFmtId="0" fontId="30" fillId="5" borderId="54" xfId="0" applyFont="1" applyFill="1" applyBorder="1" applyAlignment="1">
      <alignment horizontal="right" wrapText="1"/>
    </xf>
    <xf numFmtId="0" fontId="30" fillId="5" borderId="0" xfId="0" applyFont="1" applyFill="1" applyAlignment="1">
      <alignment horizontal="right" wrapText="1"/>
    </xf>
    <xf numFmtId="0" fontId="29" fillId="0" borderId="0" xfId="0" applyFont="1"/>
    <xf numFmtId="0" fontId="27" fillId="0" borderId="0" xfId="1"/>
    <xf numFmtId="0" fontId="30" fillId="5" borderId="41" xfId="0" applyFont="1" applyFill="1" applyBorder="1" applyAlignment="1">
      <alignment horizontal="right" wrapText="1"/>
    </xf>
    <xf numFmtId="0" fontId="0" fillId="0" borderId="0" xfId="0" applyAlignment="1">
      <alignment wrapText="1"/>
    </xf>
    <xf numFmtId="2" fontId="0" fillId="0" borderId="0" xfId="0" applyNumberFormat="1"/>
    <xf numFmtId="4" fontId="30" fillId="5" borderId="51" xfId="0" applyNumberFormat="1" applyFont="1" applyFill="1" applyBorder="1" applyAlignment="1">
      <alignment horizontal="right" wrapText="1"/>
    </xf>
    <xf numFmtId="0" fontId="27" fillId="0" borderId="0" xfId="1" applyFill="1"/>
    <xf numFmtId="4" fontId="36" fillId="0" borderId="18" xfId="0" applyNumberFormat="1" applyFont="1" applyBorder="1" applyAlignment="1">
      <alignment horizontal="right"/>
    </xf>
    <xf numFmtId="43" fontId="30" fillId="0" borderId="51" xfId="3" applyFont="1" applyFill="1" applyBorder="1" applyAlignment="1">
      <alignment horizontal="right" wrapText="1"/>
    </xf>
    <xf numFmtId="43" fontId="30" fillId="5" borderId="51" xfId="3" applyFont="1" applyFill="1" applyBorder="1" applyAlignment="1">
      <alignment horizontal="right" wrapText="1"/>
    </xf>
    <xf numFmtId="0" fontId="0" fillId="6" borderId="0" xfId="0" applyFill="1"/>
    <xf numFmtId="0" fontId="27" fillId="6" borderId="0" xfId="1" applyFill="1"/>
    <xf numFmtId="43" fontId="0" fillId="0" borderId="0" xfId="3" applyFont="1"/>
    <xf numFmtId="165" fontId="36" fillId="0" borderId="18" xfId="0" applyNumberFormat="1" applyFont="1" applyBorder="1"/>
    <xf numFmtId="166" fontId="35" fillId="0" borderId="34" xfId="0" applyNumberFormat="1" applyFont="1" applyBorder="1" applyAlignment="1">
      <alignment vertical="center" wrapText="1"/>
    </xf>
    <xf numFmtId="167" fontId="30" fillId="0" borderId="51" xfId="0" applyNumberFormat="1" applyFont="1" applyBorder="1" applyAlignment="1">
      <alignment horizontal="center" wrapText="1"/>
    </xf>
    <xf numFmtId="167" fontId="30" fillId="0" borderId="41" xfId="0" applyNumberFormat="1" applyFont="1" applyBorder="1" applyAlignment="1">
      <alignment wrapText="1"/>
    </xf>
    <xf numFmtId="168" fontId="30" fillId="5" borderId="51" xfId="0" applyNumberFormat="1" applyFont="1" applyFill="1" applyBorder="1" applyAlignment="1">
      <alignment horizontal="right" wrapText="1"/>
    </xf>
    <xf numFmtId="0" fontId="0" fillId="0" borderId="0" xfId="0" applyAlignment="1">
      <alignment horizontal="left" wrapText="1"/>
    </xf>
    <xf numFmtId="3" fontId="32" fillId="4" borderId="18" xfId="2" applyNumberFormat="1" applyFont="1" applyFill="1" applyBorder="1" applyAlignment="1">
      <alignment horizontal="right" wrapText="1"/>
    </xf>
    <xf numFmtId="3" fontId="32" fillId="0" borderId="18" xfId="2" applyNumberFormat="1" applyFont="1" applyBorder="1" applyAlignment="1">
      <alignment horizontal="right" wrapText="1"/>
    </xf>
    <xf numFmtId="3" fontId="36" fillId="0" borderId="18" xfId="0" applyNumberFormat="1" applyFont="1" applyBorder="1"/>
    <xf numFmtId="3" fontId="36" fillId="4" borderId="18" xfId="0" applyNumberFormat="1" applyFont="1" applyFill="1" applyBorder="1"/>
    <xf numFmtId="3" fontId="35" fillId="3" borderId="26" xfId="0" applyNumberFormat="1" applyFont="1" applyFill="1" applyBorder="1" applyAlignment="1">
      <alignment vertical="center" wrapText="1"/>
    </xf>
    <xf numFmtId="3" fontId="35" fillId="3" borderId="34" xfId="0" quotePrefix="1" applyNumberFormat="1" applyFont="1" applyFill="1" applyBorder="1" applyAlignment="1">
      <alignment horizontal="right" vertical="top" wrapText="1"/>
    </xf>
    <xf numFmtId="3" fontId="35" fillId="3" borderId="34" xfId="0" applyNumberFormat="1" applyFont="1" applyFill="1" applyBorder="1" applyAlignment="1">
      <alignment horizontal="center" vertical="center" wrapText="1"/>
    </xf>
    <xf numFmtId="3" fontId="35" fillId="3" borderId="36" xfId="0" applyNumberFormat="1" applyFont="1" applyFill="1" applyBorder="1" applyAlignment="1">
      <alignment horizontal="center" vertical="center" wrapText="1"/>
    </xf>
    <xf numFmtId="3" fontId="35" fillId="3" borderId="34" xfId="0" applyNumberFormat="1" applyFont="1" applyFill="1" applyBorder="1" applyAlignment="1">
      <alignment vertical="center" wrapText="1"/>
    </xf>
    <xf numFmtId="3" fontId="35" fillId="3" borderId="36" xfId="0" applyNumberFormat="1" applyFont="1" applyFill="1" applyBorder="1" applyAlignment="1">
      <alignment vertical="center" wrapText="1"/>
    </xf>
    <xf numFmtId="3" fontId="35" fillId="3" borderId="32" xfId="0" applyNumberFormat="1" applyFont="1" applyFill="1" applyBorder="1" applyAlignment="1">
      <alignment vertical="center" wrapText="1"/>
    </xf>
    <xf numFmtId="3" fontId="35" fillId="0" borderId="34" xfId="0" applyNumberFormat="1" applyFont="1" applyBorder="1" applyAlignment="1">
      <alignment vertical="center" wrapText="1"/>
    </xf>
    <xf numFmtId="3" fontId="35" fillId="3" borderId="34" xfId="0" quotePrefix="1" applyNumberFormat="1" applyFont="1" applyFill="1" applyBorder="1" applyAlignment="1">
      <alignment horizontal="right" vertical="center" wrapText="1"/>
    </xf>
    <xf numFmtId="3" fontId="35" fillId="0" borderId="34" xfId="0" quotePrefix="1" applyNumberFormat="1" applyFont="1" applyBorder="1" applyAlignment="1">
      <alignment horizontal="right" vertical="center" wrapText="1"/>
    </xf>
    <xf numFmtId="3" fontId="35" fillId="3" borderId="34" xfId="0" applyNumberFormat="1" applyFont="1" applyFill="1" applyBorder="1" applyAlignment="1">
      <alignment horizontal="right" vertical="center" wrapText="1"/>
    </xf>
    <xf numFmtId="3" fontId="35" fillId="3" borderId="36" xfId="0" applyNumberFormat="1" applyFont="1" applyFill="1" applyBorder="1" applyAlignment="1">
      <alignment horizontal="right" vertical="center" wrapText="1"/>
    </xf>
    <xf numFmtId="3" fontId="37" fillId="0" borderId="18" xfId="2" applyNumberFormat="1" applyFont="1" applyBorder="1" applyAlignment="1">
      <alignment horizontal="right" wrapText="1"/>
    </xf>
    <xf numFmtId="1" fontId="30" fillId="0" borderId="51" xfId="0" applyNumberFormat="1" applyFont="1" applyBorder="1" applyAlignment="1">
      <alignment horizontal="center" wrapText="1"/>
    </xf>
    <xf numFmtId="1" fontId="30" fillId="0" borderId="41" xfId="0" applyNumberFormat="1" applyFont="1" applyBorder="1" applyAlignment="1">
      <alignment wrapText="1"/>
    </xf>
    <xf numFmtId="1" fontId="30" fillId="0" borderId="52" xfId="0" applyNumberFormat="1" applyFont="1" applyBorder="1" applyAlignment="1">
      <alignment wrapText="1"/>
    </xf>
    <xf numFmtId="1" fontId="30" fillId="5" borderId="51" xfId="0" applyNumberFormat="1" applyFont="1" applyFill="1" applyBorder="1" applyAlignment="1">
      <alignment horizontal="right" wrapText="1"/>
    </xf>
    <xf numFmtId="164" fontId="30" fillId="0" borderId="51" xfId="0" applyNumberFormat="1" applyFont="1" applyBorder="1" applyAlignment="1">
      <alignment horizontal="center" wrapText="1"/>
    </xf>
    <xf numFmtId="164" fontId="30" fillId="0" borderId="41" xfId="0" applyNumberFormat="1" applyFont="1" applyBorder="1" applyAlignment="1">
      <alignment wrapText="1"/>
    </xf>
    <xf numFmtId="164" fontId="30" fillId="5" borderId="51" xfId="0" applyNumberFormat="1" applyFont="1" applyFill="1" applyBorder="1" applyAlignment="1">
      <alignment horizontal="right" wrapText="1"/>
    </xf>
    <xf numFmtId="169" fontId="36" fillId="0" borderId="18" xfId="0" applyNumberFormat="1" applyFont="1" applyBorder="1"/>
    <xf numFmtId="169" fontId="35" fillId="3" borderId="34" xfId="0" applyNumberFormat="1" applyFont="1" applyFill="1" applyBorder="1" applyAlignment="1">
      <alignment vertical="center" wrapText="1"/>
    </xf>
    <xf numFmtId="169" fontId="35" fillId="0" borderId="34" xfId="0" applyNumberFormat="1" applyFont="1" applyBorder="1" applyAlignment="1">
      <alignment vertical="center" wrapText="1"/>
    </xf>
    <xf numFmtId="169" fontId="35" fillId="3" borderId="34" xfId="0" quotePrefix="1" applyNumberFormat="1" applyFont="1" applyFill="1" applyBorder="1" applyAlignment="1">
      <alignment horizontal="right" vertical="center" wrapText="1"/>
    </xf>
    <xf numFmtId="169" fontId="35" fillId="0" borderId="34" xfId="0" quotePrefix="1" applyNumberFormat="1" applyFont="1" applyBorder="1" applyAlignment="1">
      <alignment horizontal="right" vertical="center" wrapText="1"/>
    </xf>
    <xf numFmtId="171" fontId="30" fillId="0" borderId="51" xfId="0" applyNumberFormat="1" applyFont="1" applyBorder="1" applyAlignment="1">
      <alignment horizontal="center" wrapText="1"/>
    </xf>
    <xf numFmtId="171" fontId="30" fillId="0" borderId="41" xfId="0" applyNumberFormat="1" applyFont="1" applyBorder="1" applyAlignment="1">
      <alignment wrapText="1"/>
    </xf>
    <xf numFmtId="170" fontId="30" fillId="5" borderId="51" xfId="0" applyNumberFormat="1" applyFont="1" applyFill="1" applyBorder="1" applyAlignment="1">
      <alignment horizontal="right" wrapText="1"/>
    </xf>
    <xf numFmtId="172" fontId="30" fillId="5" borderId="51" xfId="0" applyNumberFormat="1" applyFont="1" applyFill="1" applyBorder="1" applyAlignment="1">
      <alignment horizontal="right" wrapText="1"/>
    </xf>
    <xf numFmtId="173" fontId="30" fillId="0" borderId="51" xfId="0" applyNumberFormat="1" applyFont="1" applyBorder="1" applyAlignment="1">
      <alignment horizontal="center" wrapText="1"/>
    </xf>
    <xf numFmtId="173" fontId="30" fillId="0" borderId="41" xfId="0" applyNumberFormat="1" applyFont="1" applyBorder="1" applyAlignment="1">
      <alignment wrapText="1"/>
    </xf>
    <xf numFmtId="174" fontId="30" fillId="5" borderId="51" xfId="0" applyNumberFormat="1" applyFont="1" applyFill="1" applyBorder="1" applyAlignment="1">
      <alignment horizontal="right" wrapText="1"/>
    </xf>
    <xf numFmtId="175" fontId="36" fillId="0" borderId="18" xfId="0" applyNumberFormat="1" applyFont="1" applyBorder="1"/>
    <xf numFmtId="176" fontId="30" fillId="5" borderId="51" xfId="0" applyNumberFormat="1" applyFont="1" applyFill="1" applyBorder="1" applyAlignment="1">
      <alignment horizontal="right" wrapText="1"/>
    </xf>
    <xf numFmtId="177" fontId="35" fillId="0" borderId="34" xfId="0" applyNumberFormat="1" applyFont="1" applyBorder="1" applyAlignment="1">
      <alignment vertical="center" wrapText="1"/>
    </xf>
    <xf numFmtId="178" fontId="35" fillId="0" borderId="34" xfId="0" applyNumberFormat="1" applyFont="1" applyBorder="1" applyAlignment="1">
      <alignment vertical="center" wrapText="1"/>
    </xf>
    <xf numFmtId="179" fontId="30" fillId="0" borderId="51" xfId="0" applyNumberFormat="1" applyFont="1" applyBorder="1" applyAlignment="1">
      <alignment horizontal="center" wrapText="1"/>
    </xf>
    <xf numFmtId="179" fontId="30" fillId="0" borderId="41" xfId="0" applyNumberFormat="1" applyFont="1" applyBorder="1" applyAlignment="1">
      <alignment wrapText="1"/>
    </xf>
    <xf numFmtId="167" fontId="30" fillId="5" borderId="51" xfId="0" applyNumberFormat="1" applyFont="1" applyFill="1" applyBorder="1" applyAlignment="1">
      <alignment horizontal="right" wrapText="1"/>
    </xf>
    <xf numFmtId="180" fontId="35" fillId="0" borderId="34" xfId="0" applyNumberFormat="1" applyFont="1" applyBorder="1" applyAlignment="1">
      <alignment vertical="center" wrapText="1"/>
    </xf>
    <xf numFmtId="181" fontId="30" fillId="5" borderId="51" xfId="0" applyNumberFormat="1" applyFont="1" applyFill="1" applyBorder="1" applyAlignment="1">
      <alignment horizontal="right" wrapText="1"/>
    </xf>
    <xf numFmtId="3" fontId="44" fillId="0" borderId="34" xfId="0" applyNumberFormat="1" applyFont="1" applyBorder="1" applyAlignment="1">
      <alignment vertical="center" wrapText="1"/>
    </xf>
    <xf numFmtId="180" fontId="35" fillId="3" borderId="34" xfId="0" applyNumberFormat="1" applyFont="1" applyFill="1" applyBorder="1" applyAlignment="1">
      <alignment vertical="center" wrapText="1"/>
    </xf>
    <xf numFmtId="171" fontId="30" fillId="5" borderId="51" xfId="0" applyNumberFormat="1" applyFont="1" applyFill="1" applyBorder="1" applyAlignment="1">
      <alignment horizontal="right" wrapText="1"/>
    </xf>
    <xf numFmtId="0" fontId="34" fillId="3" borderId="0" xfId="2" applyFont="1" applyFill="1" applyAlignment="1">
      <alignment horizontal="center" wrapText="1"/>
    </xf>
    <xf numFmtId="2" fontId="44" fillId="5" borderId="51" xfId="0" applyNumberFormat="1" applyFont="1" applyFill="1" applyBorder="1" applyAlignment="1">
      <alignment horizontal="right" wrapText="1"/>
    </xf>
    <xf numFmtId="3" fontId="0" fillId="0" borderId="0" xfId="0" applyNumberFormat="1"/>
    <xf numFmtId="204" fontId="0" fillId="0" borderId="0" xfId="0" applyNumberFormat="1"/>
    <xf numFmtId="180" fontId="0" fillId="0" borderId="0" xfId="0" applyNumberFormat="1"/>
    <xf numFmtId="205" fontId="0" fillId="0" borderId="0" xfId="0" applyNumberFormat="1"/>
    <xf numFmtId="206" fontId="0" fillId="0" borderId="0" xfId="0" applyNumberFormat="1"/>
    <xf numFmtId="207" fontId="0" fillId="0" borderId="0" xfId="0" applyNumberFormat="1"/>
    <xf numFmtId="4" fontId="41" fillId="0" borderId="0" xfId="0" applyNumberFormat="1" applyFont="1"/>
    <xf numFmtId="206" fontId="32" fillId="0" borderId="0" xfId="0" applyNumberFormat="1" applyFont="1" applyAlignment="1">
      <alignment horizontal="right" wrapText="1"/>
    </xf>
    <xf numFmtId="208" fontId="0" fillId="0" borderId="0" xfId="0" applyNumberFormat="1"/>
    <xf numFmtId="174" fontId="0" fillId="0" borderId="0" xfId="0" applyNumberFormat="1"/>
    <xf numFmtId="44" fontId="0" fillId="0" borderId="0" xfId="0" applyNumberFormat="1"/>
    <xf numFmtId="204" fontId="32" fillId="0" borderId="0" xfId="0" applyNumberFormat="1" applyFont="1" applyAlignment="1">
      <alignment horizontal="right" wrapText="1"/>
    </xf>
    <xf numFmtId="0" fontId="0" fillId="0" borderId="0" xfId="0" applyAlignment="1">
      <alignment horizontal="left" vertical="center"/>
    </xf>
    <xf numFmtId="3" fontId="32" fillId="0" borderId="0" xfId="2" applyNumberFormat="1" applyFont="1" applyAlignment="1">
      <alignment horizontal="right" wrapText="1"/>
    </xf>
    <xf numFmtId="0" fontId="30" fillId="0" borderId="0" xfId="0" applyFont="1" applyAlignment="1">
      <alignment horizontal="right" wrapText="1"/>
    </xf>
    <xf numFmtId="170" fontId="0" fillId="0" borderId="0" xfId="0" applyNumberFormat="1"/>
    <xf numFmtId="3" fontId="32" fillId="4" borderId="18" xfId="2" quotePrefix="1" applyNumberFormat="1" applyFont="1" applyFill="1" applyBorder="1" applyAlignment="1">
      <alignment horizontal="right" wrapText="1"/>
    </xf>
    <xf numFmtId="4" fontId="79" fillId="0" borderId="0" xfId="0" quotePrefix="1" applyNumberFormat="1" applyFont="1"/>
    <xf numFmtId="180" fontId="32" fillId="0" borderId="0" xfId="0" applyNumberFormat="1" applyFont="1" applyAlignment="1">
      <alignment horizontal="right" wrapText="1"/>
    </xf>
    <xf numFmtId="209" fontId="0" fillId="0" borderId="0" xfId="0" applyNumberFormat="1"/>
    <xf numFmtId="205" fontId="32" fillId="0" borderId="0" xfId="0" applyNumberFormat="1" applyFont="1" applyAlignment="1">
      <alignment horizontal="right" wrapText="1"/>
    </xf>
    <xf numFmtId="0" fontId="34" fillId="0" borderId="0" xfId="2" applyFont="1" applyAlignment="1">
      <alignment horizontal="center" wrapText="1"/>
    </xf>
    <xf numFmtId="0" fontId="35" fillId="0" borderId="0" xfId="0" applyFont="1"/>
    <xf numFmtId="0" fontId="36" fillId="0" borderId="0" xfId="0" applyFont="1" applyAlignment="1">
      <alignment horizontal="center"/>
    </xf>
    <xf numFmtId="210" fontId="0" fillId="0" borderId="0" xfId="0" applyNumberFormat="1"/>
    <xf numFmtId="0" fontId="0" fillId="0" borderId="0" xfId="0" applyAlignment="1">
      <alignment vertical="center"/>
    </xf>
    <xf numFmtId="0" fontId="30" fillId="5" borderId="0" xfId="0" applyFont="1" applyFill="1" applyAlignment="1">
      <alignment horizontal="right" vertical="center" wrapText="1"/>
    </xf>
    <xf numFmtId="3" fontId="32" fillId="52" borderId="18" xfId="2" applyNumberFormat="1" applyFont="1" applyFill="1" applyBorder="1" applyAlignment="1">
      <alignment horizontal="right" wrapText="1"/>
    </xf>
    <xf numFmtId="3" fontId="36" fillId="52" borderId="18" xfId="0" applyNumberFormat="1" applyFont="1" applyFill="1" applyBorder="1"/>
    <xf numFmtId="0" fontId="37" fillId="52" borderId="26" xfId="0" applyFont="1" applyFill="1" applyBorder="1" applyAlignment="1">
      <alignment horizontal="center" vertical="top" wrapText="1"/>
    </xf>
    <xf numFmtId="0" fontId="37" fillId="52" borderId="32" xfId="0" applyFont="1" applyFill="1" applyBorder="1" applyAlignment="1">
      <alignment horizontal="center" vertical="center" wrapText="1"/>
    </xf>
    <xf numFmtId="0" fontId="30" fillId="52" borderId="41" xfId="0" applyFont="1" applyFill="1" applyBorder="1" applyAlignment="1">
      <alignment horizontal="center" vertical="top" wrapText="1"/>
    </xf>
    <xf numFmtId="0" fontId="0" fillId="52" borderId="51" xfId="0" applyFill="1" applyBorder="1" applyAlignment="1">
      <alignment horizontal="left" vertical="top" wrapText="1"/>
    </xf>
    <xf numFmtId="0" fontId="30" fillId="52" borderId="51" xfId="0" applyFont="1" applyFill="1" applyBorder="1" applyAlignment="1">
      <alignment horizontal="right" wrapText="1"/>
    </xf>
    <xf numFmtId="169" fontId="32" fillId="52" borderId="18" xfId="2" applyNumberFormat="1" applyFont="1" applyFill="1" applyBorder="1" applyAlignment="1">
      <alignment horizontal="right" wrapText="1"/>
    </xf>
    <xf numFmtId="169" fontId="32" fillId="4" borderId="18" xfId="2" applyNumberFormat="1" applyFont="1" applyFill="1" applyBorder="1" applyAlignment="1">
      <alignment horizontal="right" wrapText="1"/>
    </xf>
    <xf numFmtId="169" fontId="32" fillId="53" borderId="18" xfId="2" applyNumberFormat="1" applyFont="1" applyFill="1" applyBorder="1" applyAlignment="1">
      <alignment horizontal="right" wrapText="1"/>
    </xf>
    <xf numFmtId="3" fontId="36" fillId="53" borderId="18" xfId="0" applyNumberFormat="1" applyFont="1" applyFill="1" applyBorder="1"/>
    <xf numFmtId="0" fontId="37" fillId="53" borderId="26" xfId="0" applyFont="1" applyFill="1" applyBorder="1" applyAlignment="1">
      <alignment horizontal="center" vertical="top" wrapText="1"/>
    </xf>
    <xf numFmtId="0" fontId="37" fillId="53" borderId="32" xfId="0" applyFont="1" applyFill="1" applyBorder="1" applyAlignment="1">
      <alignment horizontal="center" vertical="center" wrapText="1"/>
    </xf>
    <xf numFmtId="0" fontId="30" fillId="53" borderId="41" xfId="0" applyFont="1" applyFill="1" applyBorder="1" applyAlignment="1">
      <alignment horizontal="center" vertical="top" wrapText="1"/>
    </xf>
    <xf numFmtId="0" fontId="0" fillId="53" borderId="51" xfId="0" applyFill="1" applyBorder="1" applyAlignment="1">
      <alignment horizontal="left" vertical="top" wrapText="1"/>
    </xf>
    <xf numFmtId="0" fontId="30" fillId="53" borderId="51" xfId="0" applyFont="1" applyFill="1" applyBorder="1" applyAlignment="1">
      <alignment horizontal="right" wrapText="1"/>
    </xf>
    <xf numFmtId="169" fontId="32" fillId="54" borderId="18" xfId="2" applyNumberFormat="1" applyFont="1" applyFill="1" applyBorder="1" applyAlignment="1">
      <alignment horizontal="right" wrapText="1"/>
    </xf>
    <xf numFmtId="3" fontId="36" fillId="54" borderId="18" xfId="0" applyNumberFormat="1" applyFont="1" applyFill="1" applyBorder="1"/>
    <xf numFmtId="0" fontId="37" fillId="54" borderId="26" xfId="0" applyFont="1" applyFill="1" applyBorder="1" applyAlignment="1">
      <alignment horizontal="center" vertical="top" wrapText="1"/>
    </xf>
    <xf numFmtId="0" fontId="37" fillId="54" borderId="32" xfId="0" applyFont="1" applyFill="1" applyBorder="1" applyAlignment="1">
      <alignment horizontal="center" vertical="center" wrapText="1"/>
    </xf>
    <xf numFmtId="0" fontId="30" fillId="54" borderId="41" xfId="0" applyFont="1" applyFill="1" applyBorder="1" applyAlignment="1">
      <alignment horizontal="center" vertical="top" wrapText="1"/>
    </xf>
    <xf numFmtId="0" fontId="0" fillId="54" borderId="51" xfId="0" applyFill="1" applyBorder="1" applyAlignment="1">
      <alignment horizontal="left" vertical="top" wrapText="1"/>
    </xf>
    <xf numFmtId="0" fontId="30" fillId="54" borderId="51" xfId="0" applyFont="1" applyFill="1" applyBorder="1" applyAlignment="1">
      <alignment horizontal="right" wrapText="1"/>
    </xf>
    <xf numFmtId="0" fontId="8" fillId="0" borderId="0" xfId="0" applyFont="1" applyAlignment="1">
      <alignment horizontal="left" vertical="center"/>
    </xf>
    <xf numFmtId="169" fontId="32" fillId="55" borderId="18" xfId="2" applyNumberFormat="1" applyFont="1" applyFill="1" applyBorder="1" applyAlignment="1">
      <alignment horizontal="right" wrapText="1"/>
    </xf>
    <xf numFmtId="3" fontId="36" fillId="55" borderId="18" xfId="0" applyNumberFormat="1" applyFont="1" applyFill="1" applyBorder="1"/>
    <xf numFmtId="0" fontId="37" fillId="55" borderId="26" xfId="0" applyFont="1" applyFill="1" applyBorder="1" applyAlignment="1">
      <alignment horizontal="center" vertical="top" wrapText="1"/>
    </xf>
    <xf numFmtId="0" fontId="37" fillId="55" borderId="32" xfId="0" applyFont="1" applyFill="1" applyBorder="1" applyAlignment="1">
      <alignment horizontal="center" vertical="center" wrapText="1"/>
    </xf>
    <xf numFmtId="0" fontId="30" fillId="55" borderId="41" xfId="0" applyFont="1" applyFill="1" applyBorder="1" applyAlignment="1">
      <alignment horizontal="center" vertical="top" wrapText="1"/>
    </xf>
    <xf numFmtId="0" fontId="0" fillId="55" borderId="51" xfId="0" applyFill="1" applyBorder="1" applyAlignment="1">
      <alignment horizontal="left" vertical="top" wrapText="1"/>
    </xf>
    <xf numFmtId="0" fontId="30" fillId="55" borderId="51" xfId="0" applyFont="1" applyFill="1" applyBorder="1" applyAlignment="1">
      <alignment horizontal="right" wrapText="1"/>
    </xf>
    <xf numFmtId="0" fontId="34" fillId="0" borderId="0" xfId="2" applyFont="1"/>
    <xf numFmtId="3" fontId="32" fillId="56" borderId="18" xfId="2" applyNumberFormat="1" applyFont="1" applyFill="1" applyBorder="1" applyAlignment="1">
      <alignment horizontal="right" wrapText="1"/>
    </xf>
    <xf numFmtId="3" fontId="36" fillId="56" borderId="18" xfId="0" applyNumberFormat="1" applyFont="1" applyFill="1" applyBorder="1"/>
    <xf numFmtId="0" fontId="36" fillId="0" borderId="0" xfId="0" applyFont="1"/>
    <xf numFmtId="0" fontId="37" fillId="56" borderId="26" xfId="0" applyFont="1" applyFill="1" applyBorder="1" applyAlignment="1">
      <alignment horizontal="center" vertical="top" wrapText="1"/>
    </xf>
    <xf numFmtId="0" fontId="37" fillId="56" borderId="32" xfId="0" applyFont="1" applyFill="1" applyBorder="1" applyAlignment="1">
      <alignment horizontal="center" vertical="center" wrapText="1"/>
    </xf>
    <xf numFmtId="3" fontId="35" fillId="0" borderId="26" xfId="0" applyNumberFormat="1" applyFont="1" applyBorder="1" applyAlignment="1">
      <alignment vertical="center" wrapText="1"/>
    </xf>
    <xf numFmtId="0" fontId="37" fillId="0" borderId="34" xfId="0" applyFont="1" applyBorder="1" applyAlignment="1">
      <alignment horizontal="left" vertical="top" wrapText="1"/>
    </xf>
    <xf numFmtId="3" fontId="35" fillId="0" borderId="34" xfId="0" quotePrefix="1" applyNumberFormat="1" applyFont="1" applyBorder="1" applyAlignment="1">
      <alignment horizontal="right" vertical="top" wrapText="1"/>
    </xf>
    <xf numFmtId="0" fontId="37" fillId="0" borderId="34" xfId="0" applyFont="1" applyBorder="1" applyAlignment="1">
      <alignment horizontal="left" vertical="center" wrapText="1"/>
    </xf>
    <xf numFmtId="3" fontId="35" fillId="0" borderId="34" xfId="0" applyNumberFormat="1" applyFont="1" applyBorder="1" applyAlignment="1">
      <alignment horizontal="center" vertical="center" wrapText="1"/>
    </xf>
    <xf numFmtId="3" fontId="35" fillId="0" borderId="36" xfId="0" applyNumberFormat="1" applyFont="1" applyBorder="1" applyAlignment="1">
      <alignment horizontal="center" vertical="center" wrapText="1"/>
    </xf>
    <xf numFmtId="3" fontId="35" fillId="0" borderId="36" xfId="0" applyNumberFormat="1" applyFont="1" applyBorder="1" applyAlignment="1">
      <alignment vertical="center" wrapText="1"/>
    </xf>
    <xf numFmtId="3" fontId="35" fillId="0" borderId="32" xfId="0" applyNumberFormat="1" applyFont="1" applyBorder="1" applyAlignment="1">
      <alignment vertical="center" wrapText="1"/>
    </xf>
    <xf numFmtId="43" fontId="0" fillId="0" borderId="0" xfId="3" applyFont="1" applyFill="1"/>
    <xf numFmtId="0" fontId="30" fillId="56" borderId="41" xfId="0" applyFont="1" applyFill="1" applyBorder="1" applyAlignment="1">
      <alignment horizontal="center" vertical="top" wrapText="1"/>
    </xf>
    <xf numFmtId="0" fontId="0" fillId="56" borderId="51" xfId="0" applyFill="1" applyBorder="1" applyAlignment="1">
      <alignment horizontal="left" vertical="top" wrapText="1"/>
    </xf>
    <xf numFmtId="0" fontId="30" fillId="0" borderId="41" xfId="0" applyFont="1" applyBorder="1" applyAlignment="1">
      <alignment horizontal="right" wrapText="1"/>
    </xf>
    <xf numFmtId="1" fontId="30" fillId="0" borderId="51" xfId="0" applyNumberFormat="1" applyFont="1" applyBorder="1" applyAlignment="1">
      <alignment horizontal="right" wrapText="1"/>
    </xf>
    <xf numFmtId="1" fontId="35" fillId="0" borderId="51" xfId="0" applyNumberFormat="1" applyFont="1" applyBorder="1" applyAlignment="1">
      <alignment horizontal="right" wrapText="1"/>
    </xf>
    <xf numFmtId="2" fontId="44" fillId="0" borderId="51" xfId="0" applyNumberFormat="1" applyFont="1" applyBorder="1" applyAlignment="1">
      <alignment horizontal="right" wrapText="1"/>
    </xf>
    <xf numFmtId="0" fontId="30" fillId="0" borderId="18" xfId="0" applyFont="1" applyBorder="1" applyAlignment="1">
      <alignment horizontal="right" wrapText="1"/>
    </xf>
    <xf numFmtId="0" fontId="30" fillId="0" borderId="48" xfId="0" applyFont="1" applyBorder="1" applyAlignment="1">
      <alignment horizontal="right" wrapText="1"/>
    </xf>
    <xf numFmtId="0" fontId="30" fillId="56" borderId="51" xfId="0" applyFont="1" applyFill="1" applyBorder="1" applyAlignment="1">
      <alignment horizontal="right" wrapText="1"/>
    </xf>
    <xf numFmtId="0" fontId="30" fillId="0" borderId="54" xfId="0" applyFont="1" applyBorder="1" applyAlignment="1">
      <alignment horizontal="right" wrapText="1"/>
    </xf>
    <xf numFmtId="0" fontId="30" fillId="0" borderId="0" xfId="0" applyFont="1" applyAlignment="1">
      <alignment horizontal="right" vertical="center" wrapText="1"/>
    </xf>
    <xf numFmtId="186" fontId="30" fillId="0" borderId="51" xfId="3" applyNumberFormat="1" applyFont="1" applyBorder="1" applyAlignment="1">
      <alignment horizontal="right" wrapText="1"/>
    </xf>
    <xf numFmtId="186" fontId="30" fillId="5" borderId="51" xfId="3" applyNumberFormat="1" applyFont="1" applyFill="1" applyBorder="1" applyAlignment="1">
      <alignment horizontal="right" wrapText="1"/>
    </xf>
    <xf numFmtId="44" fontId="32" fillId="0" borderId="0" xfId="0" applyNumberFormat="1" applyFont="1" applyAlignment="1">
      <alignment horizontal="right" wrapText="1"/>
    </xf>
    <xf numFmtId="169" fontId="32" fillId="56" borderId="18" xfId="2" applyNumberFormat="1" applyFont="1" applyFill="1" applyBorder="1" applyAlignment="1">
      <alignment horizontal="righ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vertical="center" wrapText="1"/>
    </xf>
    <xf numFmtId="0" fontId="30" fillId="0" borderId="49" xfId="0" applyFont="1" applyBorder="1" applyAlignment="1">
      <alignment horizontal="left" vertical="top" wrapText="1"/>
    </xf>
    <xf numFmtId="0" fontId="30" fillId="0" borderId="50" xfId="0" applyFont="1" applyBorder="1" applyAlignment="1">
      <alignment horizontal="left" vertical="top" wrapText="1"/>
    </xf>
    <xf numFmtId="0" fontId="30" fillId="56" borderId="49" xfId="0" applyFont="1" applyFill="1" applyBorder="1" applyAlignment="1">
      <alignment horizontal="left" vertical="top" wrapText="1"/>
    </xf>
    <xf numFmtId="0" fontId="30" fillId="56" borderId="50" xfId="0" applyFont="1" applyFill="1" applyBorder="1" applyAlignment="1">
      <alignment horizontal="left" vertical="top" wrapText="1"/>
    </xf>
    <xf numFmtId="0" fontId="30" fillId="0" borderId="39" xfId="0" applyFont="1" applyBorder="1" applyAlignment="1">
      <alignment horizontal="left" vertical="top" wrapText="1"/>
    </xf>
    <xf numFmtId="0" fontId="30" fillId="0" borderId="40" xfId="0" applyFont="1" applyBorder="1" applyAlignment="1">
      <alignment horizontal="left" vertical="top" wrapText="1"/>
    </xf>
    <xf numFmtId="0" fontId="30" fillId="0" borderId="53" xfId="0" applyFont="1" applyBorder="1" applyAlignment="1">
      <alignment horizontal="left" vertical="top" wrapText="1"/>
    </xf>
    <xf numFmtId="0" fontId="30" fillId="0" borderId="41" xfId="0" applyFont="1" applyBorder="1" applyAlignment="1">
      <alignment horizontal="right" wrapText="1"/>
    </xf>
    <xf numFmtId="0" fontId="30" fillId="0" borderId="45" xfId="0" applyFont="1" applyBorder="1" applyAlignment="1">
      <alignment horizontal="right" wrapText="1"/>
    </xf>
    <xf numFmtId="0" fontId="30" fillId="0" borderId="46" xfId="0" applyFont="1" applyBorder="1" applyAlignment="1">
      <alignment horizontal="left" vertical="top" wrapText="1"/>
    </xf>
    <xf numFmtId="0" fontId="30" fillId="0" borderId="47" xfId="0" applyFont="1" applyBorder="1" applyAlignment="1">
      <alignment horizontal="left" vertical="top" wrapText="1"/>
    </xf>
    <xf numFmtId="0" fontId="30" fillId="0" borderId="42" xfId="0" applyFont="1" applyBorder="1" applyAlignment="1">
      <alignment horizontal="left" vertical="top" wrapText="1"/>
    </xf>
    <xf numFmtId="0" fontId="30" fillId="0" borderId="18" xfId="0" applyFont="1" applyBorder="1" applyAlignment="1">
      <alignment horizontal="left" wrapText="1"/>
    </xf>
    <xf numFmtId="0" fontId="34" fillId="0" borderId="0" xfId="0" applyFont="1"/>
    <xf numFmtId="0" fontId="0" fillId="0" borderId="0" xfId="0"/>
    <xf numFmtId="0" fontId="0" fillId="0" borderId="38" xfId="0" applyBorder="1"/>
    <xf numFmtId="0" fontId="30" fillId="0" borderId="49" xfId="0" applyFont="1" applyBorder="1" applyAlignment="1">
      <alignment horizontal="left" wrapText="1"/>
    </xf>
    <xf numFmtId="0" fontId="30" fillId="0" borderId="50" xfId="0" applyFont="1" applyBorder="1" applyAlignment="1">
      <alignment horizontal="left" wrapText="1"/>
    </xf>
    <xf numFmtId="0" fontId="30" fillId="0" borderId="39" xfId="0" applyFont="1" applyBorder="1" applyAlignment="1">
      <alignment horizontal="left" wrapText="1"/>
    </xf>
    <xf numFmtId="0" fontId="30" fillId="0" borderId="40" xfId="0" applyFont="1" applyBorder="1" applyAlignment="1">
      <alignment horizontal="left" wrapText="1"/>
    </xf>
    <xf numFmtId="0" fontId="30" fillId="0" borderId="49" xfId="0" applyFont="1" applyBorder="1" applyAlignment="1">
      <alignment horizontal="left" vertical="center" wrapText="1"/>
    </xf>
    <xf numFmtId="0" fontId="30" fillId="0" borderId="50" xfId="0" applyFont="1" applyBorder="1" applyAlignment="1">
      <alignment horizontal="left" vertical="center" wrapText="1"/>
    </xf>
    <xf numFmtId="0" fontId="37" fillId="0" borderId="27" xfId="0" applyFont="1" applyBorder="1" applyAlignment="1">
      <alignment horizontal="left" vertical="center" wrapText="1"/>
    </xf>
    <xf numFmtId="0" fontId="37" fillId="0" borderId="37" xfId="0" applyFont="1" applyBorder="1" applyAlignment="1">
      <alignment horizontal="left" vertical="center" wrapText="1"/>
    </xf>
    <xf numFmtId="0" fontId="34" fillId="0" borderId="0" xfId="0" applyFont="1" applyAlignment="1">
      <alignment horizontal="left" wrapText="1"/>
    </xf>
    <xf numFmtId="0" fontId="34" fillId="0" borderId="38" xfId="0" applyFont="1" applyBorder="1" applyAlignment="1">
      <alignment horizontal="left" wrapText="1"/>
    </xf>
    <xf numFmtId="0" fontId="0" fillId="56" borderId="39" xfId="0" applyFill="1" applyBorder="1" applyAlignment="1">
      <alignment horizontal="center" wrapText="1"/>
    </xf>
    <xf numFmtId="0" fontId="0" fillId="56" borderId="40" xfId="0" applyFill="1" applyBorder="1" applyAlignment="1">
      <alignment horizontal="center" wrapText="1"/>
    </xf>
    <xf numFmtId="0" fontId="0" fillId="56" borderId="43" xfId="0" applyFill="1" applyBorder="1" applyAlignment="1">
      <alignment horizontal="center" wrapText="1"/>
    </xf>
    <xf numFmtId="0" fontId="0" fillId="56" borderId="44" xfId="0" applyFill="1" applyBorder="1" applyAlignment="1">
      <alignment horizontal="center" wrapText="1"/>
    </xf>
    <xf numFmtId="0" fontId="30" fillId="56" borderId="41" xfId="0" applyFont="1" applyFill="1" applyBorder="1" applyAlignment="1">
      <alignment horizontal="center" wrapText="1"/>
    </xf>
    <xf numFmtId="0" fontId="30" fillId="56" borderId="45" xfId="0" applyFont="1" applyFill="1" applyBorder="1" applyAlignment="1">
      <alignment horizontal="center" wrapText="1"/>
    </xf>
    <xf numFmtId="0" fontId="30" fillId="56" borderId="48" xfId="0" applyFont="1" applyFill="1" applyBorder="1" applyAlignment="1">
      <alignment horizontal="center" wrapText="1"/>
    </xf>
    <xf numFmtId="0" fontId="30" fillId="56" borderId="39" xfId="0" applyFont="1" applyFill="1" applyBorder="1" applyAlignment="1">
      <alignment horizontal="center" vertical="center" wrapText="1"/>
    </xf>
    <xf numFmtId="0" fontId="30" fillId="56" borderId="42" xfId="0" applyFont="1" applyFill="1" applyBorder="1" applyAlignment="1">
      <alignment horizontal="center" vertical="center" wrapText="1"/>
    </xf>
    <xf numFmtId="0" fontId="30" fillId="56" borderId="40" xfId="0" applyFont="1" applyFill="1" applyBorder="1" applyAlignment="1">
      <alignment horizontal="center" vertical="center" wrapText="1"/>
    </xf>
    <xf numFmtId="0" fontId="30" fillId="56" borderId="46" xfId="0" applyFont="1" applyFill="1" applyBorder="1" applyAlignment="1">
      <alignment horizontal="center" vertical="center" wrapText="1"/>
    </xf>
    <xf numFmtId="0" fontId="30" fillId="56" borderId="38" xfId="0" applyFont="1" applyFill="1" applyBorder="1" applyAlignment="1">
      <alignment horizontal="center" vertical="center" wrapText="1"/>
    </xf>
    <xf numFmtId="0" fontId="30" fillId="56" borderId="47" xfId="0" applyFont="1" applyFill="1" applyBorder="1" applyAlignment="1">
      <alignment horizontal="center" vertical="center" wrapText="1"/>
    </xf>
    <xf numFmtId="0" fontId="37" fillId="0" borderId="24" xfId="0" applyFont="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left" vertical="center" wrapText="1"/>
    </xf>
    <xf numFmtId="0" fontId="37" fillId="0" borderId="35" xfId="0" applyFont="1" applyBorder="1" applyAlignment="1">
      <alignment horizontal="left" vertical="center" wrapText="1"/>
    </xf>
    <xf numFmtId="0" fontId="37" fillId="0" borderId="18" xfId="2" applyFont="1" applyBorder="1" applyAlignment="1">
      <alignment horizontal="left" vertical="top" wrapText="1"/>
    </xf>
    <xf numFmtId="0" fontId="36" fillId="0" borderId="23" xfId="0" applyFont="1" applyBorder="1" applyAlignment="1">
      <alignment horizontal="center"/>
    </xf>
    <xf numFmtId="0" fontId="36" fillId="56" borderId="24" xfId="0" applyFont="1" applyFill="1" applyBorder="1" applyAlignment="1">
      <alignment horizontal="center" vertical="center" wrapText="1"/>
    </xf>
    <xf numFmtId="0" fontId="36" fillId="56" borderId="25" xfId="0" applyFont="1" applyFill="1" applyBorder="1" applyAlignment="1">
      <alignment horizontal="center" vertical="center" wrapText="1"/>
    </xf>
    <xf numFmtId="0" fontId="36" fillId="56" borderId="19" xfId="0" applyFont="1" applyFill="1" applyBorder="1" applyAlignment="1">
      <alignment horizontal="center" vertical="center" wrapText="1"/>
    </xf>
    <xf numFmtId="0" fontId="36" fillId="56" borderId="30" xfId="0" applyFont="1" applyFill="1" applyBorder="1" applyAlignment="1">
      <alignment horizontal="center" vertical="center" wrapText="1"/>
    </xf>
    <xf numFmtId="0" fontId="32" fillId="56" borderId="26" xfId="0" applyFont="1" applyFill="1" applyBorder="1" applyAlignment="1">
      <alignment horizontal="center" vertical="center" wrapText="1"/>
    </xf>
    <xf numFmtId="0" fontId="32" fillId="56" borderId="31" xfId="0" applyFont="1" applyFill="1" applyBorder="1" applyAlignment="1">
      <alignment horizontal="center" vertical="center" wrapText="1"/>
    </xf>
    <xf numFmtId="0" fontId="37" fillId="56" borderId="27" xfId="0" applyFont="1" applyFill="1" applyBorder="1" applyAlignment="1">
      <alignment horizontal="center" vertical="center" wrapText="1"/>
    </xf>
    <xf numFmtId="0" fontId="37" fillId="56" borderId="28" xfId="0" applyFont="1" applyFill="1" applyBorder="1" applyAlignment="1">
      <alignment horizontal="center" vertical="center" wrapText="1"/>
    </xf>
    <xf numFmtId="0" fontId="37" fillId="56" borderId="29" xfId="0" applyFont="1" applyFill="1" applyBorder="1" applyAlignment="1">
      <alignment horizontal="center" vertical="center" wrapText="1"/>
    </xf>
    <xf numFmtId="0" fontId="37" fillId="0" borderId="19" xfId="2" applyFont="1" applyBorder="1" applyAlignment="1">
      <alignment horizontal="left" vertical="top" wrapText="1"/>
    </xf>
    <xf numFmtId="0" fontId="37" fillId="0" borderId="20" xfId="2" applyFont="1" applyBorder="1" applyAlignment="1">
      <alignment horizontal="left" vertical="top" wrapText="1"/>
    </xf>
    <xf numFmtId="0" fontId="32" fillId="56" borderId="21" xfId="2" applyFont="1" applyFill="1" applyBorder="1" applyAlignment="1">
      <alignment horizontal="left" vertical="top" wrapText="1"/>
    </xf>
    <xf numFmtId="0" fontId="32" fillId="56" borderId="22" xfId="2" applyFont="1" applyFill="1" applyBorder="1" applyAlignment="1">
      <alignment horizontal="left" vertical="top" wrapText="1"/>
    </xf>
    <xf numFmtId="0" fontId="30" fillId="0" borderId="0" xfId="0" applyFont="1" applyAlignment="1">
      <alignment horizontal="left" wrapText="1"/>
    </xf>
    <xf numFmtId="0" fontId="32" fillId="0" borderId="0" xfId="2" applyFont="1" applyAlignment="1">
      <alignment horizontal="left" vertical="center" wrapText="1"/>
    </xf>
    <xf numFmtId="0" fontId="32" fillId="56" borderId="18" xfId="2" applyFont="1" applyFill="1" applyBorder="1" applyAlignment="1">
      <alignment horizontal="left" vertical="top" wrapText="1"/>
    </xf>
    <xf numFmtId="0" fontId="11"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7" fillId="2" borderId="11" xfId="0" applyFont="1" applyFill="1" applyBorder="1" applyAlignment="1">
      <alignment horizontal="left"/>
    </xf>
    <xf numFmtId="0" fontId="0" fillId="2" borderId="12" xfId="0" applyFill="1" applyBorder="1" applyAlignment="1">
      <alignment horizontal="left"/>
    </xf>
    <xf numFmtId="0" fontId="0" fillId="2" borderId="17" xfId="0" applyFill="1" applyBorder="1" applyAlignment="1">
      <alignment horizontal="left"/>
    </xf>
    <xf numFmtId="0" fontId="11" fillId="2" borderId="13" xfId="0" applyFont="1" applyFill="1" applyBorder="1" applyAlignment="1">
      <alignment horizontal="center" wrapText="1"/>
    </xf>
    <xf numFmtId="0" fontId="11" fillId="2" borderId="14" xfId="0" applyFont="1" applyFill="1" applyBorder="1" applyAlignment="1">
      <alignment horizontal="center"/>
    </xf>
    <xf numFmtId="0" fontId="11" fillId="2" borderId="15" xfId="0" applyFont="1" applyFill="1" applyBorder="1" applyAlignment="1">
      <alignment horizontal="center"/>
    </xf>
    <xf numFmtId="0" fontId="18" fillId="2" borderId="4" xfId="0" applyFont="1" applyFill="1" applyBorder="1" applyAlignment="1">
      <alignment horizontal="center" vertical="center" wrapText="1"/>
    </xf>
    <xf numFmtId="0" fontId="16" fillId="2" borderId="7" xfId="0" applyFont="1" applyFill="1" applyBorder="1" applyAlignment="1">
      <alignment vertical="center" wrapText="1"/>
    </xf>
    <xf numFmtId="0" fontId="16" fillId="2" borderId="9" xfId="0" applyFont="1" applyFill="1" applyBorder="1" applyAlignment="1">
      <alignment vertical="center" wrapText="1"/>
    </xf>
    <xf numFmtId="0" fontId="16" fillId="2" borderId="11" xfId="0" applyFont="1" applyFill="1" applyBorder="1" applyAlignment="1">
      <alignment vertical="center" wrapText="1"/>
    </xf>
    <xf numFmtId="0" fontId="16" fillId="2" borderId="17" xfId="0" applyFont="1" applyFill="1" applyBorder="1" applyAlignment="1">
      <alignment vertical="center" wrapText="1"/>
    </xf>
    <xf numFmtId="0" fontId="16" fillId="2" borderId="0" xfId="0" applyFont="1" applyFill="1" applyAlignment="1">
      <alignment horizontal="left" wrapText="1"/>
    </xf>
    <xf numFmtId="0" fontId="16" fillId="2" borderId="16" xfId="0" applyFont="1" applyFill="1" applyBorder="1" applyAlignment="1">
      <alignment vertical="center" wrapText="1"/>
    </xf>
    <xf numFmtId="0" fontId="17" fillId="2" borderId="8" xfId="0" applyFont="1" applyFill="1" applyBorder="1" applyAlignment="1">
      <alignment horizontal="left"/>
    </xf>
    <xf numFmtId="0" fontId="0" fillId="2" borderId="0" xfId="0" applyFill="1" applyAlignment="1">
      <alignment horizontal="left"/>
    </xf>
    <xf numFmtId="0" fontId="0" fillId="2" borderId="10" xfId="0" applyFill="1" applyBorder="1" applyAlignment="1">
      <alignment horizontal="left"/>
    </xf>
    <xf numFmtId="0" fontId="11" fillId="2" borderId="13" xfId="0" applyFont="1" applyFill="1" applyBorder="1" applyAlignment="1">
      <alignment horizontal="center" vertical="top" wrapText="1"/>
    </xf>
    <xf numFmtId="0" fontId="11" fillId="2" borderId="14" xfId="0" applyFont="1" applyFill="1" applyBorder="1" applyAlignment="1">
      <alignment horizontal="center" vertical="top"/>
    </xf>
    <xf numFmtId="0" fontId="11" fillId="2" borderId="15" xfId="0" applyFont="1" applyFill="1" applyBorder="1" applyAlignment="1">
      <alignment horizontal="center" vertical="top"/>
    </xf>
    <xf numFmtId="0" fontId="5" fillId="2" borderId="0" xfId="0" applyFont="1" applyFill="1" applyAlignment="1">
      <alignment horizontal="left" wrapText="1"/>
    </xf>
    <xf numFmtId="0" fontId="5" fillId="2" borderId="8" xfId="0" applyFont="1" applyFill="1" applyBorder="1" applyAlignment="1">
      <alignment horizontal="left"/>
    </xf>
    <xf numFmtId="0" fontId="8" fillId="2" borderId="0" xfId="0" applyFont="1" applyFill="1" applyAlignment="1">
      <alignment horizontal="left"/>
    </xf>
    <xf numFmtId="0" fontId="8" fillId="2" borderId="10" xfId="0" applyFont="1" applyFill="1" applyBorder="1" applyAlignment="1">
      <alignment horizontal="left"/>
    </xf>
    <xf numFmtId="0" fontId="3" fillId="2" borderId="4" xfId="0" applyFont="1" applyFill="1" applyBorder="1" applyAlignment="1">
      <alignment horizontal="center" vertical="center" wrapText="1"/>
    </xf>
    <xf numFmtId="0" fontId="5" fillId="2" borderId="7" xfId="0" applyFont="1" applyFill="1" applyBorder="1" applyAlignment="1">
      <alignment vertical="center" wrapText="1"/>
    </xf>
    <xf numFmtId="0" fontId="5" fillId="2" borderId="9" xfId="0" applyFont="1" applyFill="1" applyBorder="1" applyAlignment="1">
      <alignment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16" xfId="0" applyFont="1" applyFill="1" applyBorder="1" applyAlignment="1">
      <alignment vertical="center" wrapText="1"/>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 fillId="2" borderId="13" xfId="0" applyFont="1" applyFill="1" applyBorder="1" applyAlignment="1">
      <alignment horizontal="center" wrapText="1"/>
    </xf>
    <xf numFmtId="0" fontId="1" fillId="2" borderId="14" xfId="0" applyFont="1" applyFill="1" applyBorder="1" applyAlignment="1">
      <alignment horizontal="center"/>
    </xf>
    <xf numFmtId="0" fontId="1" fillId="2" borderId="15" xfId="0" applyFont="1" applyFill="1" applyBorder="1" applyAlignment="1">
      <alignment horizontal="center"/>
    </xf>
    <xf numFmtId="0" fontId="5" fillId="2" borderId="0" xfId="0" applyFont="1" applyFill="1" applyAlignment="1">
      <alignment horizontal="left" vertical="center" wrapText="1"/>
    </xf>
    <xf numFmtId="0" fontId="27" fillId="0" borderId="0" xfId="1" applyAlignment="1">
      <alignment horizontal="left"/>
    </xf>
    <xf numFmtId="0" fontId="30" fillId="5" borderId="49" xfId="0" applyFont="1" applyFill="1" applyBorder="1" applyAlignment="1">
      <alignment horizontal="left" vertical="top" wrapText="1"/>
    </xf>
    <xf numFmtId="0" fontId="30" fillId="5" borderId="50" xfId="0" applyFont="1" applyFill="1" applyBorder="1" applyAlignment="1">
      <alignment horizontal="left" vertical="top" wrapText="1"/>
    </xf>
    <xf numFmtId="0" fontId="30" fillId="4" borderId="49" xfId="0" applyFont="1" applyFill="1" applyBorder="1" applyAlignment="1">
      <alignment horizontal="left" vertical="top" wrapText="1"/>
    </xf>
    <xf numFmtId="0" fontId="30" fillId="4" borderId="50" xfId="0" applyFont="1" applyFill="1" applyBorder="1" applyAlignment="1">
      <alignment horizontal="left" vertical="top" wrapText="1"/>
    </xf>
    <xf numFmtId="0" fontId="30" fillId="5" borderId="39" xfId="0" applyFont="1" applyFill="1" applyBorder="1" applyAlignment="1">
      <alignment horizontal="left" vertical="top" wrapText="1"/>
    </xf>
    <xf numFmtId="0" fontId="30" fillId="5" borderId="40" xfId="0" applyFont="1" applyFill="1" applyBorder="1" applyAlignment="1">
      <alignment horizontal="left" vertical="top" wrapText="1"/>
    </xf>
    <xf numFmtId="0" fontId="30" fillId="5" borderId="53" xfId="0" applyFont="1" applyFill="1" applyBorder="1" applyAlignment="1">
      <alignment horizontal="left" vertical="top" wrapText="1"/>
    </xf>
    <xf numFmtId="0" fontId="30" fillId="5" borderId="41" xfId="0" applyFont="1" applyFill="1" applyBorder="1" applyAlignment="1">
      <alignment horizontal="right" wrapText="1"/>
    </xf>
    <xf numFmtId="0" fontId="30" fillId="5" borderId="45" xfId="0" applyFont="1" applyFill="1" applyBorder="1" applyAlignment="1">
      <alignment horizontal="right" wrapText="1"/>
    </xf>
    <xf numFmtId="0" fontId="30" fillId="5" borderId="46" xfId="0" applyFont="1" applyFill="1" applyBorder="1" applyAlignment="1">
      <alignment horizontal="left" vertical="top" wrapText="1"/>
    </xf>
    <xf numFmtId="0" fontId="30" fillId="5" borderId="47" xfId="0" applyFont="1" applyFill="1" applyBorder="1" applyAlignment="1">
      <alignment horizontal="left" vertical="top" wrapText="1"/>
    </xf>
    <xf numFmtId="0" fontId="30" fillId="5" borderId="42" xfId="0" applyFont="1" applyFill="1" applyBorder="1" applyAlignment="1">
      <alignment horizontal="left" vertical="top" wrapText="1"/>
    </xf>
    <xf numFmtId="0" fontId="37" fillId="3" borderId="27" xfId="0" applyFont="1" applyFill="1" applyBorder="1" applyAlignment="1">
      <alignment horizontal="left" vertical="center" wrapText="1"/>
    </xf>
    <xf numFmtId="0" fontId="37" fillId="3" borderId="37" xfId="0" applyFont="1" applyFill="1" applyBorder="1" applyAlignment="1">
      <alignment horizontal="left" vertical="center" wrapText="1"/>
    </xf>
    <xf numFmtId="0" fontId="0" fillId="4" borderId="39" xfId="0" applyFill="1" applyBorder="1" applyAlignment="1">
      <alignment horizontal="center" wrapText="1"/>
    </xf>
    <xf numFmtId="0" fontId="0" fillId="4" borderId="40" xfId="0" applyFill="1" applyBorder="1" applyAlignment="1">
      <alignment horizontal="center" wrapText="1"/>
    </xf>
    <xf numFmtId="0" fontId="0" fillId="4" borderId="43" xfId="0" applyFill="1" applyBorder="1" applyAlignment="1">
      <alignment horizontal="center" wrapText="1"/>
    </xf>
    <xf numFmtId="0" fontId="0" fillId="4" borderId="44" xfId="0" applyFill="1" applyBorder="1" applyAlignment="1">
      <alignment horizontal="center" wrapText="1"/>
    </xf>
    <xf numFmtId="0" fontId="30" fillId="4" borderId="41" xfId="0" applyFont="1" applyFill="1" applyBorder="1" applyAlignment="1">
      <alignment horizontal="center" wrapText="1"/>
    </xf>
    <xf numFmtId="0" fontId="30" fillId="4" borderId="45" xfId="0" applyFont="1" applyFill="1" applyBorder="1" applyAlignment="1">
      <alignment horizontal="center" wrapText="1"/>
    </xf>
    <xf numFmtId="0" fontId="30" fillId="4" borderId="48" xfId="0" applyFont="1" applyFill="1" applyBorder="1" applyAlignment="1">
      <alignment horizontal="center" wrapText="1"/>
    </xf>
    <xf numFmtId="0" fontId="30" fillId="4" borderId="39" xfId="0" applyFont="1" applyFill="1" applyBorder="1" applyAlignment="1">
      <alignment horizontal="center" vertical="center" wrapText="1"/>
    </xf>
    <xf numFmtId="0" fontId="30" fillId="4" borderId="42" xfId="0" applyFont="1" applyFill="1" applyBorder="1" applyAlignment="1">
      <alignment horizontal="center" vertical="center" wrapText="1"/>
    </xf>
    <xf numFmtId="0" fontId="30" fillId="4" borderId="40" xfId="0" applyFont="1" applyFill="1" applyBorder="1" applyAlignment="1">
      <alignment horizontal="center" vertical="center" wrapText="1"/>
    </xf>
    <xf numFmtId="0" fontId="30" fillId="4" borderId="46" xfId="0" applyFont="1" applyFill="1" applyBorder="1" applyAlignment="1">
      <alignment horizontal="center" vertical="center" wrapText="1"/>
    </xf>
    <xf numFmtId="0" fontId="30" fillId="4" borderId="38" xfId="0" applyFont="1" applyFill="1" applyBorder="1" applyAlignment="1">
      <alignment horizontal="center" vertical="center" wrapText="1"/>
    </xf>
    <xf numFmtId="0" fontId="30" fillId="4" borderId="47" xfId="0" applyFont="1" applyFill="1" applyBorder="1" applyAlignment="1">
      <alignment horizontal="center" vertical="center" wrapText="1"/>
    </xf>
    <xf numFmtId="0" fontId="37" fillId="3" borderId="24" xfId="0" applyFont="1" applyFill="1" applyBorder="1" applyAlignment="1">
      <alignment horizontal="left" vertical="center" wrapText="1"/>
    </xf>
    <xf numFmtId="0" fontId="37" fillId="3" borderId="25" xfId="0" applyFont="1" applyFill="1" applyBorder="1" applyAlignment="1">
      <alignment horizontal="left" vertical="center" wrapText="1"/>
    </xf>
    <xf numFmtId="0" fontId="37" fillId="3" borderId="26" xfId="0" applyFont="1" applyFill="1" applyBorder="1" applyAlignment="1">
      <alignment horizontal="left" vertical="center" wrapText="1"/>
    </xf>
    <xf numFmtId="0" fontId="37" fillId="3" borderId="35" xfId="0" applyFont="1" applyFill="1" applyBorder="1" applyAlignment="1">
      <alignment horizontal="left" vertical="center" wrapText="1"/>
    </xf>
    <xf numFmtId="0" fontId="37" fillId="3" borderId="18" xfId="2" applyFont="1" applyFill="1" applyBorder="1" applyAlignment="1">
      <alignment horizontal="left" vertical="top" wrapText="1"/>
    </xf>
    <xf numFmtId="0" fontId="36" fillId="3" borderId="23" xfId="0" applyFont="1" applyFill="1" applyBorder="1" applyAlignment="1">
      <alignment horizontal="center"/>
    </xf>
    <xf numFmtId="0" fontId="36" fillId="4" borderId="24" xfId="0" applyFont="1" applyFill="1" applyBorder="1" applyAlignment="1">
      <alignment horizontal="center" vertical="center" wrapText="1"/>
    </xf>
    <xf numFmtId="0" fontId="36" fillId="4" borderId="25" xfId="0" applyFont="1" applyFill="1" applyBorder="1" applyAlignment="1">
      <alignment horizontal="center" vertical="center" wrapText="1"/>
    </xf>
    <xf numFmtId="0" fontId="36" fillId="4" borderId="19" xfId="0" applyFont="1" applyFill="1" applyBorder="1" applyAlignment="1">
      <alignment horizontal="center" vertical="center" wrapText="1"/>
    </xf>
    <xf numFmtId="0" fontId="36" fillId="4" borderId="30" xfId="0" applyFont="1" applyFill="1" applyBorder="1" applyAlignment="1">
      <alignment horizontal="center" vertical="center" wrapText="1"/>
    </xf>
    <xf numFmtId="0" fontId="32" fillId="4" borderId="26" xfId="0" applyFont="1" applyFill="1" applyBorder="1" applyAlignment="1">
      <alignment horizontal="center" vertical="center" wrapText="1"/>
    </xf>
    <xf numFmtId="0" fontId="32" fillId="4" borderId="31" xfId="0" applyFont="1" applyFill="1" applyBorder="1" applyAlignment="1">
      <alignment horizontal="center" vertical="center" wrapText="1"/>
    </xf>
    <xf numFmtId="0" fontId="37" fillId="4" borderId="27" xfId="0" applyFont="1" applyFill="1" applyBorder="1" applyAlignment="1">
      <alignment horizontal="center" vertical="center" wrapText="1"/>
    </xf>
    <xf numFmtId="0" fontId="37" fillId="4" borderId="28" xfId="0" applyFont="1" applyFill="1" applyBorder="1" applyAlignment="1">
      <alignment horizontal="center" vertical="center" wrapText="1"/>
    </xf>
    <xf numFmtId="0" fontId="37" fillId="4" borderId="29" xfId="0" applyFont="1" applyFill="1" applyBorder="1" applyAlignment="1">
      <alignment horizontal="center" vertical="center" wrapText="1"/>
    </xf>
    <xf numFmtId="0" fontId="37" fillId="3" borderId="19" xfId="2" applyFont="1" applyFill="1" applyBorder="1" applyAlignment="1">
      <alignment horizontal="left" vertical="top" wrapText="1"/>
    </xf>
    <xf numFmtId="0" fontId="37" fillId="3" borderId="20" xfId="2" applyFont="1" applyFill="1" applyBorder="1" applyAlignment="1">
      <alignment horizontal="left" vertical="top" wrapText="1"/>
    </xf>
    <xf numFmtId="0" fontId="32" fillId="4" borderId="21" xfId="2" applyFont="1" applyFill="1" applyBorder="1" applyAlignment="1">
      <alignment horizontal="left" vertical="top" wrapText="1"/>
    </xf>
    <xf numFmtId="0" fontId="32" fillId="4" borderId="22" xfId="2" applyFont="1" applyFill="1" applyBorder="1" applyAlignment="1">
      <alignment horizontal="left" vertical="top" wrapText="1"/>
    </xf>
    <xf numFmtId="0" fontId="32" fillId="3" borderId="0" xfId="2" applyFont="1" applyFill="1" applyAlignment="1">
      <alignment horizontal="left" vertical="center" wrapText="1"/>
    </xf>
    <xf numFmtId="0" fontId="34" fillId="3" borderId="0" xfId="2" applyFont="1" applyFill="1" applyAlignment="1">
      <alignment horizontal="center"/>
    </xf>
    <xf numFmtId="0" fontId="32" fillId="4" borderId="18" xfId="2" applyFont="1" applyFill="1" applyBorder="1" applyAlignment="1">
      <alignment horizontal="left" vertical="top" wrapText="1"/>
    </xf>
    <xf numFmtId="0" fontId="42" fillId="3" borderId="19" xfId="2" applyFont="1" applyFill="1" applyBorder="1" applyAlignment="1">
      <alignment horizontal="left" vertical="top" wrapText="1"/>
    </xf>
    <xf numFmtId="0" fontId="0" fillId="0" borderId="0" xfId="0" applyAlignment="1">
      <alignment vertical="center"/>
    </xf>
    <xf numFmtId="0" fontId="0" fillId="0" borderId="0" xfId="0" applyAlignment="1">
      <alignment vertical="center" wrapText="1"/>
    </xf>
    <xf numFmtId="0" fontId="34" fillId="0" borderId="0" xfId="2" applyFont="1" applyAlignment="1">
      <alignment horizontal="center"/>
    </xf>
    <xf numFmtId="0" fontId="32" fillId="52" borderId="18" xfId="2" applyFont="1" applyFill="1" applyBorder="1" applyAlignment="1">
      <alignment horizontal="left" vertical="top" wrapText="1"/>
    </xf>
    <xf numFmtId="0" fontId="36" fillId="52" borderId="24" xfId="0" applyFont="1" applyFill="1" applyBorder="1" applyAlignment="1">
      <alignment horizontal="center" vertical="center" wrapText="1"/>
    </xf>
    <xf numFmtId="0" fontId="36" fillId="52" borderId="25" xfId="0" applyFont="1" applyFill="1" applyBorder="1" applyAlignment="1">
      <alignment horizontal="center" vertical="center" wrapText="1"/>
    </xf>
    <xf numFmtId="0" fontId="36" fillId="52" borderId="19" xfId="0" applyFont="1" applyFill="1" applyBorder="1" applyAlignment="1">
      <alignment horizontal="center" vertical="center" wrapText="1"/>
    </xf>
    <xf numFmtId="0" fontId="36" fillId="52" borderId="30" xfId="0" applyFont="1" applyFill="1" applyBorder="1" applyAlignment="1">
      <alignment horizontal="center" vertical="center" wrapText="1"/>
    </xf>
    <xf numFmtId="0" fontId="32" fillId="52" borderId="26" xfId="0" applyFont="1" applyFill="1" applyBorder="1" applyAlignment="1">
      <alignment horizontal="center" vertical="center" wrapText="1"/>
    </xf>
    <xf numFmtId="0" fontId="32" fillId="52" borderId="31" xfId="0" applyFont="1" applyFill="1" applyBorder="1" applyAlignment="1">
      <alignment horizontal="center" vertical="center" wrapText="1"/>
    </xf>
    <xf numFmtId="0" fontId="37" fillId="52" borderId="27" xfId="0" applyFont="1" applyFill="1" applyBorder="1" applyAlignment="1">
      <alignment horizontal="center" vertical="center" wrapText="1"/>
    </xf>
    <xf numFmtId="0" fontId="37" fillId="52" borderId="28" xfId="0" applyFont="1" applyFill="1" applyBorder="1" applyAlignment="1">
      <alignment horizontal="center" vertical="center" wrapText="1"/>
    </xf>
    <xf numFmtId="0" fontId="37" fillId="52" borderId="29" xfId="0" applyFont="1" applyFill="1" applyBorder="1" applyAlignment="1">
      <alignment horizontal="center" vertical="center" wrapText="1"/>
    </xf>
    <xf numFmtId="0" fontId="32" fillId="52" borderId="21" xfId="2" applyFont="1" applyFill="1" applyBorder="1" applyAlignment="1">
      <alignment horizontal="left" vertical="top" wrapText="1"/>
    </xf>
    <xf numFmtId="0" fontId="32" fillId="52" borderId="22" xfId="2" applyFont="1" applyFill="1" applyBorder="1" applyAlignment="1">
      <alignment horizontal="left" vertical="top" wrapText="1"/>
    </xf>
    <xf numFmtId="0" fontId="0" fillId="52" borderId="39" xfId="0" applyFill="1" applyBorder="1" applyAlignment="1">
      <alignment horizontal="center" wrapText="1"/>
    </xf>
    <xf numFmtId="0" fontId="0" fillId="52" borderId="40" xfId="0" applyFill="1" applyBorder="1" applyAlignment="1">
      <alignment horizontal="center" wrapText="1"/>
    </xf>
    <xf numFmtId="0" fontId="0" fillId="52" borderId="43" xfId="0" applyFill="1" applyBorder="1" applyAlignment="1">
      <alignment horizontal="center" wrapText="1"/>
    </xf>
    <xf numFmtId="0" fontId="0" fillId="52" borderId="44" xfId="0" applyFill="1" applyBorder="1" applyAlignment="1">
      <alignment horizontal="center" wrapText="1"/>
    </xf>
    <xf numFmtId="0" fontId="30" fillId="52" borderId="41" xfId="0" applyFont="1" applyFill="1" applyBorder="1" applyAlignment="1">
      <alignment horizontal="center" wrapText="1"/>
    </xf>
    <xf numFmtId="0" fontId="30" fillId="52" borderId="45" xfId="0" applyFont="1" applyFill="1" applyBorder="1" applyAlignment="1">
      <alignment horizontal="center" wrapText="1"/>
    </xf>
    <xf numFmtId="0" fontId="30" fillId="52" borderId="48" xfId="0" applyFont="1" applyFill="1" applyBorder="1" applyAlignment="1">
      <alignment horizontal="center" wrapText="1"/>
    </xf>
    <xf numFmtId="0" fontId="30" fillId="52" borderId="39" xfId="0" applyFont="1" applyFill="1" applyBorder="1" applyAlignment="1">
      <alignment horizontal="center" vertical="center" wrapText="1"/>
    </xf>
    <xf numFmtId="0" fontId="30" fillId="52" borderId="42" xfId="0" applyFont="1" applyFill="1" applyBorder="1" applyAlignment="1">
      <alignment horizontal="center" vertical="center" wrapText="1"/>
    </xf>
    <xf numFmtId="0" fontId="30" fillId="52" borderId="40" xfId="0" applyFont="1" applyFill="1" applyBorder="1" applyAlignment="1">
      <alignment horizontal="center" vertical="center" wrapText="1"/>
    </xf>
    <xf numFmtId="0" fontId="30" fillId="52" borderId="46" xfId="0" applyFont="1" applyFill="1" applyBorder="1" applyAlignment="1">
      <alignment horizontal="center" vertical="center" wrapText="1"/>
    </xf>
    <xf numFmtId="0" fontId="30" fillId="52" borderId="38" xfId="0" applyFont="1" applyFill="1" applyBorder="1" applyAlignment="1">
      <alignment horizontal="center" vertical="center" wrapText="1"/>
    </xf>
    <xf numFmtId="0" fontId="30" fillId="52" borderId="47" xfId="0" applyFont="1" applyFill="1" applyBorder="1" applyAlignment="1">
      <alignment horizontal="center" vertical="center" wrapText="1"/>
    </xf>
    <xf numFmtId="0" fontId="30" fillId="52" borderId="49" xfId="0" applyFont="1" applyFill="1" applyBorder="1" applyAlignment="1">
      <alignment horizontal="left" vertical="top" wrapText="1"/>
    </xf>
    <xf numFmtId="0" fontId="30" fillId="52" borderId="50" xfId="0" applyFont="1" applyFill="1" applyBorder="1" applyAlignment="1">
      <alignment horizontal="left" vertical="top" wrapText="1"/>
    </xf>
    <xf numFmtId="0" fontId="32" fillId="53" borderId="18" xfId="2" applyFont="1" applyFill="1" applyBorder="1" applyAlignment="1">
      <alignment horizontal="left" vertical="top" wrapText="1"/>
    </xf>
    <xf numFmtId="0" fontId="36" fillId="53" borderId="24" xfId="0" applyFont="1" applyFill="1" applyBorder="1" applyAlignment="1">
      <alignment horizontal="center" vertical="center" wrapText="1"/>
    </xf>
    <xf numFmtId="0" fontId="36" fillId="53" borderId="25" xfId="0" applyFont="1" applyFill="1" applyBorder="1" applyAlignment="1">
      <alignment horizontal="center" vertical="center" wrapText="1"/>
    </xf>
    <xf numFmtId="0" fontId="36" fillId="53" borderId="19" xfId="0" applyFont="1" applyFill="1" applyBorder="1" applyAlignment="1">
      <alignment horizontal="center" vertical="center" wrapText="1"/>
    </xf>
    <xf numFmtId="0" fontId="36" fillId="53" borderId="30" xfId="0" applyFont="1" applyFill="1" applyBorder="1" applyAlignment="1">
      <alignment horizontal="center" vertical="center" wrapText="1"/>
    </xf>
    <xf numFmtId="0" fontId="32" fillId="53" borderId="26" xfId="0" applyFont="1" applyFill="1" applyBorder="1" applyAlignment="1">
      <alignment horizontal="center" vertical="center" wrapText="1"/>
    </xf>
    <xf numFmtId="0" fontId="32" fillId="53" borderId="31" xfId="0" applyFont="1" applyFill="1" applyBorder="1" applyAlignment="1">
      <alignment horizontal="center" vertical="center" wrapText="1"/>
    </xf>
    <xf numFmtId="0" fontId="37" fillId="53" borderId="27" xfId="0" applyFont="1" applyFill="1" applyBorder="1" applyAlignment="1">
      <alignment horizontal="center" vertical="center" wrapText="1"/>
    </xf>
    <xf numFmtId="0" fontId="37" fillId="53" borderId="28" xfId="0" applyFont="1" applyFill="1" applyBorder="1" applyAlignment="1">
      <alignment horizontal="center" vertical="center" wrapText="1"/>
    </xf>
    <xf numFmtId="0" fontId="37" fillId="53" borderId="29" xfId="0" applyFont="1" applyFill="1" applyBorder="1" applyAlignment="1">
      <alignment horizontal="center" vertical="center" wrapText="1"/>
    </xf>
    <xf numFmtId="0" fontId="32" fillId="53" borderId="21" xfId="2" applyFont="1" applyFill="1" applyBorder="1" applyAlignment="1">
      <alignment horizontal="left" vertical="top" wrapText="1"/>
    </xf>
    <xf numFmtId="0" fontId="32" fillId="53" borderId="22" xfId="2" applyFont="1" applyFill="1" applyBorder="1" applyAlignment="1">
      <alignment horizontal="left" vertical="top" wrapText="1"/>
    </xf>
    <xf numFmtId="0" fontId="0" fillId="53" borderId="39" xfId="0" applyFill="1" applyBorder="1" applyAlignment="1">
      <alignment horizontal="center" wrapText="1"/>
    </xf>
    <xf numFmtId="0" fontId="0" fillId="53" borderId="40" xfId="0" applyFill="1" applyBorder="1" applyAlignment="1">
      <alignment horizontal="center" wrapText="1"/>
    </xf>
    <xf numFmtId="0" fontId="0" fillId="53" borderId="43" xfId="0" applyFill="1" applyBorder="1" applyAlignment="1">
      <alignment horizontal="center" wrapText="1"/>
    </xf>
    <xf numFmtId="0" fontId="0" fillId="53" borderId="44" xfId="0" applyFill="1" applyBorder="1" applyAlignment="1">
      <alignment horizontal="center" wrapText="1"/>
    </xf>
    <xf numFmtId="0" fontId="30" fillId="53" borderId="41" xfId="0" applyFont="1" applyFill="1" applyBorder="1" applyAlignment="1">
      <alignment horizontal="center" wrapText="1"/>
    </xf>
    <xf numFmtId="0" fontId="30" fillId="53" borderId="45" xfId="0" applyFont="1" applyFill="1" applyBorder="1" applyAlignment="1">
      <alignment horizontal="center" wrapText="1"/>
    </xf>
    <xf numFmtId="0" fontId="30" fillId="53" borderId="48" xfId="0" applyFont="1" applyFill="1" applyBorder="1" applyAlignment="1">
      <alignment horizontal="center" wrapText="1"/>
    </xf>
    <xf numFmtId="0" fontId="30" fillId="53" borderId="39" xfId="0" applyFont="1" applyFill="1" applyBorder="1" applyAlignment="1">
      <alignment horizontal="center" vertical="center" wrapText="1"/>
    </xf>
    <xf numFmtId="0" fontId="30" fillId="53" borderId="42" xfId="0" applyFont="1" applyFill="1" applyBorder="1" applyAlignment="1">
      <alignment horizontal="center" vertical="center" wrapText="1"/>
    </xf>
    <xf numFmtId="0" fontId="30" fillId="53" borderId="40" xfId="0" applyFont="1" applyFill="1" applyBorder="1" applyAlignment="1">
      <alignment horizontal="center" vertical="center" wrapText="1"/>
    </xf>
    <xf numFmtId="0" fontId="30" fillId="53" borderId="46" xfId="0" applyFont="1" applyFill="1" applyBorder="1" applyAlignment="1">
      <alignment horizontal="center" vertical="center" wrapText="1"/>
    </xf>
    <xf numFmtId="0" fontId="30" fillId="53" borderId="38" xfId="0" applyFont="1" applyFill="1" applyBorder="1" applyAlignment="1">
      <alignment horizontal="center" vertical="center" wrapText="1"/>
    </xf>
    <xf numFmtId="0" fontId="30" fillId="53" borderId="47" xfId="0" applyFont="1" applyFill="1" applyBorder="1" applyAlignment="1">
      <alignment horizontal="center" vertical="center" wrapText="1"/>
    </xf>
    <xf numFmtId="0" fontId="30" fillId="53" borderId="49" xfId="0" applyFont="1" applyFill="1" applyBorder="1" applyAlignment="1">
      <alignment horizontal="left" vertical="top" wrapText="1"/>
    </xf>
    <xf numFmtId="0" fontId="30" fillId="53" borderId="50" xfId="0" applyFont="1" applyFill="1" applyBorder="1" applyAlignment="1">
      <alignment horizontal="left" vertical="top" wrapText="1"/>
    </xf>
    <xf numFmtId="0" fontId="32" fillId="54" borderId="18" xfId="2" applyFont="1" applyFill="1" applyBorder="1" applyAlignment="1">
      <alignment horizontal="left" vertical="top" wrapText="1"/>
    </xf>
    <xf numFmtId="0" fontId="36" fillId="54" borderId="24" xfId="0" applyFont="1" applyFill="1" applyBorder="1" applyAlignment="1">
      <alignment horizontal="center" vertical="center" wrapText="1"/>
    </xf>
    <xf numFmtId="0" fontId="36" fillId="54" borderId="25" xfId="0" applyFont="1" applyFill="1" applyBorder="1" applyAlignment="1">
      <alignment horizontal="center" vertical="center" wrapText="1"/>
    </xf>
    <xf numFmtId="0" fontId="36" fillId="54" borderId="19" xfId="0" applyFont="1" applyFill="1" applyBorder="1" applyAlignment="1">
      <alignment horizontal="center" vertical="center" wrapText="1"/>
    </xf>
    <xf numFmtId="0" fontId="36" fillId="54" borderId="30" xfId="0" applyFont="1" applyFill="1" applyBorder="1" applyAlignment="1">
      <alignment horizontal="center" vertical="center" wrapText="1"/>
    </xf>
    <xf numFmtId="0" fontId="32" fillId="54" borderId="26" xfId="0" applyFont="1" applyFill="1" applyBorder="1" applyAlignment="1">
      <alignment horizontal="center" vertical="center" wrapText="1"/>
    </xf>
    <xf numFmtId="0" fontId="32" fillId="54" borderId="31" xfId="0" applyFont="1" applyFill="1" applyBorder="1" applyAlignment="1">
      <alignment horizontal="center" vertical="center" wrapText="1"/>
    </xf>
    <xf numFmtId="0" fontId="37" fillId="54" borderId="27" xfId="0" applyFont="1" applyFill="1" applyBorder="1" applyAlignment="1">
      <alignment horizontal="center" vertical="center" wrapText="1"/>
    </xf>
    <xf numFmtId="0" fontId="37" fillId="54" borderId="28" xfId="0" applyFont="1" applyFill="1" applyBorder="1" applyAlignment="1">
      <alignment horizontal="center" vertical="center" wrapText="1"/>
    </xf>
    <xf numFmtId="0" fontId="37" fillId="54" borderId="29" xfId="0" applyFont="1" applyFill="1" applyBorder="1" applyAlignment="1">
      <alignment horizontal="center" vertical="center" wrapText="1"/>
    </xf>
    <xf numFmtId="0" fontId="32" fillId="54" borderId="21" xfId="2" applyFont="1" applyFill="1" applyBorder="1" applyAlignment="1">
      <alignment horizontal="left" vertical="top" wrapText="1"/>
    </xf>
    <xf numFmtId="0" fontId="32" fillId="54" borderId="22" xfId="2" applyFont="1" applyFill="1" applyBorder="1" applyAlignment="1">
      <alignment horizontal="left" vertical="top" wrapText="1"/>
    </xf>
    <xf numFmtId="0" fontId="0" fillId="54" borderId="39" xfId="0" applyFill="1" applyBorder="1" applyAlignment="1">
      <alignment horizontal="center" wrapText="1"/>
    </xf>
    <xf numFmtId="0" fontId="0" fillId="54" borderId="40" xfId="0" applyFill="1" applyBorder="1" applyAlignment="1">
      <alignment horizontal="center" wrapText="1"/>
    </xf>
    <xf numFmtId="0" fontId="0" fillId="54" borderId="43" xfId="0" applyFill="1" applyBorder="1" applyAlignment="1">
      <alignment horizontal="center" wrapText="1"/>
    </xf>
    <xf numFmtId="0" fontId="0" fillId="54" borderId="44" xfId="0" applyFill="1" applyBorder="1" applyAlignment="1">
      <alignment horizontal="center" wrapText="1"/>
    </xf>
    <xf numFmtId="0" fontId="30" fillId="54" borderId="41" xfId="0" applyFont="1" applyFill="1" applyBorder="1" applyAlignment="1">
      <alignment horizontal="center" wrapText="1"/>
    </xf>
    <xf numFmtId="0" fontId="30" fillId="54" borderId="45" xfId="0" applyFont="1" applyFill="1" applyBorder="1" applyAlignment="1">
      <alignment horizontal="center" wrapText="1"/>
    </xf>
    <xf numFmtId="0" fontId="30" fillId="54" borderId="48" xfId="0" applyFont="1" applyFill="1" applyBorder="1" applyAlignment="1">
      <alignment horizontal="center" wrapText="1"/>
    </xf>
    <xf numFmtId="0" fontId="30" fillId="54" borderId="39" xfId="0" applyFont="1" applyFill="1" applyBorder="1" applyAlignment="1">
      <alignment horizontal="center" vertical="center" wrapText="1"/>
    </xf>
    <xf numFmtId="0" fontId="30" fillId="54" borderId="42" xfId="0" applyFont="1" applyFill="1" applyBorder="1" applyAlignment="1">
      <alignment horizontal="center" vertical="center" wrapText="1"/>
    </xf>
    <xf numFmtId="0" fontId="30" fillId="54" borderId="40" xfId="0" applyFont="1" applyFill="1" applyBorder="1" applyAlignment="1">
      <alignment horizontal="center" vertical="center" wrapText="1"/>
    </xf>
    <xf numFmtId="0" fontId="30" fillId="54" borderId="46" xfId="0" applyFont="1" applyFill="1" applyBorder="1" applyAlignment="1">
      <alignment horizontal="center" vertical="center" wrapText="1"/>
    </xf>
    <xf numFmtId="0" fontId="30" fillId="54" borderId="38" xfId="0" applyFont="1" applyFill="1" applyBorder="1" applyAlignment="1">
      <alignment horizontal="center" vertical="center" wrapText="1"/>
    </xf>
    <xf numFmtId="0" fontId="30" fillId="54" borderId="47" xfId="0" applyFont="1" applyFill="1" applyBorder="1" applyAlignment="1">
      <alignment horizontal="center" vertical="center" wrapText="1"/>
    </xf>
    <xf numFmtId="0" fontId="30" fillId="54" borderId="49" xfId="0" applyFont="1" applyFill="1" applyBorder="1" applyAlignment="1">
      <alignment horizontal="left" vertical="top" wrapText="1"/>
    </xf>
    <xf numFmtId="0" fontId="30" fillId="54" borderId="50" xfId="0" applyFont="1" applyFill="1" applyBorder="1" applyAlignment="1">
      <alignment horizontal="left" vertical="top" wrapText="1"/>
    </xf>
    <xf numFmtId="0" fontId="30" fillId="55" borderId="49" xfId="0" applyFont="1" applyFill="1" applyBorder="1" applyAlignment="1">
      <alignment horizontal="left" vertical="top" wrapText="1"/>
    </xf>
    <xf numFmtId="0" fontId="30" fillId="55" borderId="50" xfId="0" applyFont="1" applyFill="1" applyBorder="1" applyAlignment="1">
      <alignment horizontal="left" vertical="top" wrapText="1"/>
    </xf>
    <xf numFmtId="0" fontId="0" fillId="55" borderId="39" xfId="0" applyFill="1" applyBorder="1" applyAlignment="1">
      <alignment horizontal="center" wrapText="1"/>
    </xf>
    <xf numFmtId="0" fontId="0" fillId="55" borderId="40" xfId="0" applyFill="1" applyBorder="1" applyAlignment="1">
      <alignment horizontal="center" wrapText="1"/>
    </xf>
    <xf numFmtId="0" fontId="0" fillId="55" borderId="43" xfId="0" applyFill="1" applyBorder="1" applyAlignment="1">
      <alignment horizontal="center" wrapText="1"/>
    </xf>
    <xf numFmtId="0" fontId="0" fillId="55" borderId="44" xfId="0" applyFill="1" applyBorder="1" applyAlignment="1">
      <alignment horizontal="center" wrapText="1"/>
    </xf>
    <xf numFmtId="0" fontId="30" fillId="55" borderId="41" xfId="0" applyFont="1" applyFill="1" applyBorder="1" applyAlignment="1">
      <alignment horizontal="center" wrapText="1"/>
    </xf>
    <xf numFmtId="0" fontId="30" fillId="55" borderId="45" xfId="0" applyFont="1" applyFill="1" applyBorder="1" applyAlignment="1">
      <alignment horizontal="center" wrapText="1"/>
    </xf>
    <xf numFmtId="0" fontId="30" fillId="55" borderId="48" xfId="0" applyFont="1" applyFill="1" applyBorder="1" applyAlignment="1">
      <alignment horizontal="center" wrapText="1"/>
    </xf>
    <xf numFmtId="0" fontId="30" fillId="55" borderId="39" xfId="0" applyFont="1" applyFill="1" applyBorder="1" applyAlignment="1">
      <alignment horizontal="center" vertical="center" wrapText="1"/>
    </xf>
    <xf numFmtId="0" fontId="30" fillId="55" borderId="42" xfId="0" applyFont="1" applyFill="1" applyBorder="1" applyAlignment="1">
      <alignment horizontal="center" vertical="center" wrapText="1"/>
    </xf>
    <xf numFmtId="0" fontId="30" fillId="55" borderId="40" xfId="0" applyFont="1" applyFill="1" applyBorder="1" applyAlignment="1">
      <alignment horizontal="center" vertical="center" wrapText="1"/>
    </xf>
    <xf numFmtId="0" fontId="30" fillId="55" borderId="46" xfId="0" applyFont="1" applyFill="1" applyBorder="1" applyAlignment="1">
      <alignment horizontal="center" vertical="center" wrapText="1"/>
    </xf>
    <xf numFmtId="0" fontId="30" fillId="55" borderId="38" xfId="0" applyFont="1" applyFill="1" applyBorder="1" applyAlignment="1">
      <alignment horizontal="center" vertical="center" wrapText="1"/>
    </xf>
    <xf numFmtId="0" fontId="30" fillId="55" borderId="47" xfId="0" applyFont="1" applyFill="1" applyBorder="1" applyAlignment="1">
      <alignment horizontal="center" vertical="center" wrapText="1"/>
    </xf>
    <xf numFmtId="0" fontId="36" fillId="55" borderId="24" xfId="0" applyFont="1" applyFill="1" applyBorder="1" applyAlignment="1">
      <alignment horizontal="center" vertical="center" wrapText="1"/>
    </xf>
    <xf numFmtId="0" fontId="36" fillId="55" borderId="25" xfId="0" applyFont="1" applyFill="1" applyBorder="1" applyAlignment="1">
      <alignment horizontal="center" vertical="center" wrapText="1"/>
    </xf>
    <xf numFmtId="0" fontId="36" fillId="55" borderId="19" xfId="0" applyFont="1" applyFill="1" applyBorder="1" applyAlignment="1">
      <alignment horizontal="center" vertical="center" wrapText="1"/>
    </xf>
    <xf numFmtId="0" fontId="36" fillId="55" borderId="30" xfId="0" applyFont="1" applyFill="1" applyBorder="1" applyAlignment="1">
      <alignment horizontal="center" vertical="center" wrapText="1"/>
    </xf>
    <xf numFmtId="0" fontId="32" fillId="55" borderId="26" xfId="0" applyFont="1" applyFill="1" applyBorder="1" applyAlignment="1">
      <alignment horizontal="center" vertical="center" wrapText="1"/>
    </xf>
    <xf numFmtId="0" fontId="32" fillId="55" borderId="31" xfId="0" applyFont="1" applyFill="1" applyBorder="1" applyAlignment="1">
      <alignment horizontal="center" vertical="center" wrapText="1"/>
    </xf>
    <xf numFmtId="0" fontId="37" fillId="55" borderId="27" xfId="0" applyFont="1" applyFill="1" applyBorder="1" applyAlignment="1">
      <alignment horizontal="center" vertical="center" wrapText="1"/>
    </xf>
    <xf numFmtId="0" fontId="37" fillId="55" borderId="28" xfId="0" applyFont="1" applyFill="1" applyBorder="1" applyAlignment="1">
      <alignment horizontal="center" vertical="center" wrapText="1"/>
    </xf>
    <xf numFmtId="0" fontId="37" fillId="55" borderId="29" xfId="0" applyFont="1" applyFill="1" applyBorder="1" applyAlignment="1">
      <alignment horizontal="center" vertical="center" wrapText="1"/>
    </xf>
    <xf numFmtId="0" fontId="32" fillId="55" borderId="21" xfId="2" applyFont="1" applyFill="1" applyBorder="1" applyAlignment="1">
      <alignment horizontal="left" vertical="top" wrapText="1"/>
    </xf>
    <xf numFmtId="0" fontId="32" fillId="55" borderId="22" xfId="2" applyFont="1" applyFill="1" applyBorder="1" applyAlignment="1">
      <alignment horizontal="left" vertical="top" wrapText="1"/>
    </xf>
    <xf numFmtId="0" fontId="32" fillId="55" borderId="18" xfId="2" applyFont="1" applyFill="1" applyBorder="1" applyAlignment="1">
      <alignment horizontal="left" vertical="top" wrapText="1"/>
    </xf>
  </cellXfs>
  <cellStyles count="995">
    <cellStyle name="20% - Accent1 2" xfId="4" xr:uid="{00000000-0005-0000-0000-000000000000}"/>
    <cellStyle name="20% - Accent1 2 2" xfId="5" xr:uid="{00000000-0005-0000-0000-000001000000}"/>
    <cellStyle name="20% - Accent2 2" xfId="6" xr:uid="{00000000-0005-0000-0000-000002000000}"/>
    <cellStyle name="20% - Accent2 2 2" xfId="7" xr:uid="{00000000-0005-0000-0000-000003000000}"/>
    <cellStyle name="20% - Accent3 2" xfId="8" xr:uid="{00000000-0005-0000-0000-000004000000}"/>
    <cellStyle name="20% - Accent3 2 2" xfId="9" xr:uid="{00000000-0005-0000-0000-000005000000}"/>
    <cellStyle name="20% - Accent4 2" xfId="10" xr:uid="{00000000-0005-0000-0000-000006000000}"/>
    <cellStyle name="20% - Accent4 2 2" xfId="11" xr:uid="{00000000-0005-0000-0000-000007000000}"/>
    <cellStyle name="20% - Accent5 2" xfId="12" xr:uid="{00000000-0005-0000-0000-000008000000}"/>
    <cellStyle name="20% - Accent5 2 2" xfId="13" xr:uid="{00000000-0005-0000-0000-000009000000}"/>
    <cellStyle name="20% - Accent6 2" xfId="14" xr:uid="{00000000-0005-0000-0000-00000A000000}"/>
    <cellStyle name="20% - Accent6 2 2" xfId="15" xr:uid="{00000000-0005-0000-0000-00000B000000}"/>
    <cellStyle name="40% - Accent1 2" xfId="16" xr:uid="{00000000-0005-0000-0000-00000C000000}"/>
    <cellStyle name="40% - Accent1 2 2" xfId="17" xr:uid="{00000000-0005-0000-0000-00000D000000}"/>
    <cellStyle name="40% - Accent2 2" xfId="18" xr:uid="{00000000-0005-0000-0000-00000E000000}"/>
    <cellStyle name="40% - Accent2 2 2" xfId="19" xr:uid="{00000000-0005-0000-0000-00000F000000}"/>
    <cellStyle name="40% - Accent3 2" xfId="20" xr:uid="{00000000-0005-0000-0000-000010000000}"/>
    <cellStyle name="40% - Accent3 2 2" xfId="21" xr:uid="{00000000-0005-0000-0000-000011000000}"/>
    <cellStyle name="40% - Accent4 2" xfId="22" xr:uid="{00000000-0005-0000-0000-000012000000}"/>
    <cellStyle name="40% - Accent4 2 2" xfId="23" xr:uid="{00000000-0005-0000-0000-000013000000}"/>
    <cellStyle name="40% - Accent5 2" xfId="24" xr:uid="{00000000-0005-0000-0000-000014000000}"/>
    <cellStyle name="40% - Accent5 2 2" xfId="25" xr:uid="{00000000-0005-0000-0000-000015000000}"/>
    <cellStyle name="40% - Accent6 2" xfId="26" xr:uid="{00000000-0005-0000-0000-000016000000}"/>
    <cellStyle name="40% - Accent6 2 2" xfId="27" xr:uid="{00000000-0005-0000-0000-000017000000}"/>
    <cellStyle name="60% - Accent1 2" xfId="28" xr:uid="{00000000-0005-0000-0000-000018000000}"/>
    <cellStyle name="60% - Accent1 2 2" xfId="29" xr:uid="{00000000-0005-0000-0000-000019000000}"/>
    <cellStyle name="60% - Accent2 2" xfId="30" xr:uid="{00000000-0005-0000-0000-00001A000000}"/>
    <cellStyle name="60% - Accent2 2 2" xfId="31" xr:uid="{00000000-0005-0000-0000-00001B000000}"/>
    <cellStyle name="60% - Accent3 2" xfId="32" xr:uid="{00000000-0005-0000-0000-00001C000000}"/>
    <cellStyle name="60% - Accent3 2 2" xfId="33" xr:uid="{00000000-0005-0000-0000-00001D000000}"/>
    <cellStyle name="60% - Accent4 2" xfId="34" xr:uid="{00000000-0005-0000-0000-00001E000000}"/>
    <cellStyle name="60% - Accent4 2 2" xfId="35" xr:uid="{00000000-0005-0000-0000-00001F000000}"/>
    <cellStyle name="60% - Accent5 2" xfId="36" xr:uid="{00000000-0005-0000-0000-000020000000}"/>
    <cellStyle name="60% - Accent5 2 2" xfId="37" xr:uid="{00000000-0005-0000-0000-000021000000}"/>
    <cellStyle name="60% - Accent6 2" xfId="38" xr:uid="{00000000-0005-0000-0000-000022000000}"/>
    <cellStyle name="60% - Accent6 2 2" xfId="39" xr:uid="{00000000-0005-0000-0000-000023000000}"/>
    <cellStyle name="Accent1 2" xfId="40" xr:uid="{00000000-0005-0000-0000-000024000000}"/>
    <cellStyle name="Accent1 2 2" xfId="41" xr:uid="{00000000-0005-0000-0000-000025000000}"/>
    <cellStyle name="Accent2 2" xfId="42" xr:uid="{00000000-0005-0000-0000-000026000000}"/>
    <cellStyle name="Accent2 2 2" xfId="43" xr:uid="{00000000-0005-0000-0000-000027000000}"/>
    <cellStyle name="Accent3 2" xfId="44" xr:uid="{00000000-0005-0000-0000-000028000000}"/>
    <cellStyle name="Accent3 2 2" xfId="45" xr:uid="{00000000-0005-0000-0000-000029000000}"/>
    <cellStyle name="Accent4 2" xfId="46" xr:uid="{00000000-0005-0000-0000-00002A000000}"/>
    <cellStyle name="Accent4 2 2" xfId="47" xr:uid="{00000000-0005-0000-0000-00002B000000}"/>
    <cellStyle name="Accent5 2" xfId="48" xr:uid="{00000000-0005-0000-0000-00002C000000}"/>
    <cellStyle name="Accent5 2 2" xfId="49" xr:uid="{00000000-0005-0000-0000-00002D000000}"/>
    <cellStyle name="Accent6 2" xfId="50" xr:uid="{00000000-0005-0000-0000-00002E000000}"/>
    <cellStyle name="Accent6 2 2" xfId="51" xr:uid="{00000000-0005-0000-0000-00002F000000}"/>
    <cellStyle name="Bad 2" xfId="52" xr:uid="{00000000-0005-0000-0000-000030000000}"/>
    <cellStyle name="Bad 2 2" xfId="53" xr:uid="{00000000-0005-0000-0000-000031000000}"/>
    <cellStyle name="Calculation 2" xfId="54" xr:uid="{00000000-0005-0000-0000-000032000000}"/>
    <cellStyle name="Calculation 2 2" xfId="55" xr:uid="{00000000-0005-0000-0000-000033000000}"/>
    <cellStyle name="Check Cell 2" xfId="56" xr:uid="{00000000-0005-0000-0000-000034000000}"/>
    <cellStyle name="Check Cell 2 2" xfId="57" xr:uid="{00000000-0005-0000-0000-000035000000}"/>
    <cellStyle name="Comma" xfId="3" builtinId="3"/>
    <cellStyle name="Comma 10" xfId="58" xr:uid="{00000000-0005-0000-0000-000037000000}"/>
    <cellStyle name="Comma 10 2" xfId="59" xr:uid="{00000000-0005-0000-0000-000038000000}"/>
    <cellStyle name="Comma 10 2 2" xfId="60" xr:uid="{00000000-0005-0000-0000-000039000000}"/>
    <cellStyle name="Comma 10 3" xfId="61" xr:uid="{00000000-0005-0000-0000-00003A000000}"/>
    <cellStyle name="Comma 10 3 2" xfId="62" xr:uid="{00000000-0005-0000-0000-00003B000000}"/>
    <cellStyle name="Comma 10 4" xfId="63" xr:uid="{00000000-0005-0000-0000-00003C000000}"/>
    <cellStyle name="Comma 10 4 2" xfId="64" xr:uid="{00000000-0005-0000-0000-00003D000000}"/>
    <cellStyle name="Comma 10 5" xfId="65" xr:uid="{00000000-0005-0000-0000-00003E000000}"/>
    <cellStyle name="Comma 10 5 2" xfId="66" xr:uid="{00000000-0005-0000-0000-00003F000000}"/>
    <cellStyle name="Comma 10 6" xfId="67" xr:uid="{00000000-0005-0000-0000-000040000000}"/>
    <cellStyle name="Comma 11" xfId="68" xr:uid="{00000000-0005-0000-0000-000041000000}"/>
    <cellStyle name="Comma 11 2" xfId="69" xr:uid="{00000000-0005-0000-0000-000042000000}"/>
    <cellStyle name="Comma 11 2 2" xfId="70" xr:uid="{00000000-0005-0000-0000-000043000000}"/>
    <cellStyle name="Comma 11 3" xfId="71" xr:uid="{00000000-0005-0000-0000-000044000000}"/>
    <cellStyle name="Comma 11 3 2" xfId="72" xr:uid="{00000000-0005-0000-0000-000045000000}"/>
    <cellStyle name="Comma 11 4" xfId="73" xr:uid="{00000000-0005-0000-0000-000046000000}"/>
    <cellStyle name="Comma 11 4 2" xfId="74" xr:uid="{00000000-0005-0000-0000-000047000000}"/>
    <cellStyle name="Comma 11 5" xfId="75" xr:uid="{00000000-0005-0000-0000-000048000000}"/>
    <cellStyle name="Comma 11 5 2" xfId="76" xr:uid="{00000000-0005-0000-0000-000049000000}"/>
    <cellStyle name="Comma 11 6" xfId="77" xr:uid="{00000000-0005-0000-0000-00004A000000}"/>
    <cellStyle name="Comma 12" xfId="78" xr:uid="{00000000-0005-0000-0000-00004B000000}"/>
    <cellStyle name="Comma 12 2" xfId="79" xr:uid="{00000000-0005-0000-0000-00004C000000}"/>
    <cellStyle name="Comma 12 2 2" xfId="80" xr:uid="{00000000-0005-0000-0000-00004D000000}"/>
    <cellStyle name="Comma 12 3" xfId="81" xr:uid="{00000000-0005-0000-0000-00004E000000}"/>
    <cellStyle name="Comma 12 3 2" xfId="82" xr:uid="{00000000-0005-0000-0000-00004F000000}"/>
    <cellStyle name="Comma 12 4" xfId="83" xr:uid="{00000000-0005-0000-0000-000050000000}"/>
    <cellStyle name="Comma 12 4 2" xfId="84" xr:uid="{00000000-0005-0000-0000-000051000000}"/>
    <cellStyle name="Comma 12 5" xfId="85" xr:uid="{00000000-0005-0000-0000-000052000000}"/>
    <cellStyle name="Comma 12 5 2" xfId="86" xr:uid="{00000000-0005-0000-0000-000053000000}"/>
    <cellStyle name="Comma 12 6" xfId="87" xr:uid="{00000000-0005-0000-0000-000054000000}"/>
    <cellStyle name="Comma 13" xfId="88" xr:uid="{00000000-0005-0000-0000-000055000000}"/>
    <cellStyle name="Comma 13 2" xfId="89" xr:uid="{00000000-0005-0000-0000-000056000000}"/>
    <cellStyle name="Comma 13 2 2" xfId="90" xr:uid="{00000000-0005-0000-0000-000057000000}"/>
    <cellStyle name="Comma 13 3" xfId="91" xr:uid="{00000000-0005-0000-0000-000058000000}"/>
    <cellStyle name="Comma 13 3 2" xfId="92" xr:uid="{00000000-0005-0000-0000-000059000000}"/>
    <cellStyle name="Comma 13 4" xfId="93" xr:uid="{00000000-0005-0000-0000-00005A000000}"/>
    <cellStyle name="Comma 13 4 2" xfId="94" xr:uid="{00000000-0005-0000-0000-00005B000000}"/>
    <cellStyle name="Comma 13 5" xfId="95" xr:uid="{00000000-0005-0000-0000-00005C000000}"/>
    <cellStyle name="Comma 13 5 2" xfId="96" xr:uid="{00000000-0005-0000-0000-00005D000000}"/>
    <cellStyle name="Comma 13 6" xfId="97" xr:uid="{00000000-0005-0000-0000-00005E000000}"/>
    <cellStyle name="Comma 14" xfId="98" xr:uid="{00000000-0005-0000-0000-00005F000000}"/>
    <cellStyle name="Comma 14 2" xfId="99" xr:uid="{00000000-0005-0000-0000-000060000000}"/>
    <cellStyle name="Comma 14 2 2" xfId="100" xr:uid="{00000000-0005-0000-0000-000061000000}"/>
    <cellStyle name="Comma 14 2 2 2" xfId="101" xr:uid="{00000000-0005-0000-0000-000062000000}"/>
    <cellStyle name="Comma 14 2 3" xfId="102" xr:uid="{00000000-0005-0000-0000-000063000000}"/>
    <cellStyle name="Comma 14 2 3 2" xfId="103" xr:uid="{00000000-0005-0000-0000-000064000000}"/>
    <cellStyle name="Comma 14 2 4" xfId="104" xr:uid="{00000000-0005-0000-0000-000065000000}"/>
    <cellStyle name="Comma 14 2 4 2" xfId="105" xr:uid="{00000000-0005-0000-0000-000066000000}"/>
    <cellStyle name="Comma 14 2 5" xfId="106" xr:uid="{00000000-0005-0000-0000-000067000000}"/>
    <cellStyle name="Comma 14 2 5 2" xfId="107" xr:uid="{00000000-0005-0000-0000-000068000000}"/>
    <cellStyle name="Comma 14 2 6" xfId="108" xr:uid="{00000000-0005-0000-0000-000069000000}"/>
    <cellStyle name="Comma 14 3" xfId="109" xr:uid="{00000000-0005-0000-0000-00006A000000}"/>
    <cellStyle name="Comma 14 3 2" xfId="110" xr:uid="{00000000-0005-0000-0000-00006B000000}"/>
    <cellStyle name="Comma 14 4" xfId="111" xr:uid="{00000000-0005-0000-0000-00006C000000}"/>
    <cellStyle name="Comma 14 4 2" xfId="112" xr:uid="{00000000-0005-0000-0000-00006D000000}"/>
    <cellStyle name="Comma 14 5" xfId="113" xr:uid="{00000000-0005-0000-0000-00006E000000}"/>
    <cellStyle name="Comma 14 5 2" xfId="114" xr:uid="{00000000-0005-0000-0000-00006F000000}"/>
    <cellStyle name="Comma 14 6" xfId="115" xr:uid="{00000000-0005-0000-0000-000070000000}"/>
    <cellStyle name="Comma 14 6 2" xfId="116" xr:uid="{00000000-0005-0000-0000-000071000000}"/>
    <cellStyle name="Comma 14 7" xfId="117" xr:uid="{00000000-0005-0000-0000-000072000000}"/>
    <cellStyle name="Comma 15" xfId="118" xr:uid="{00000000-0005-0000-0000-000073000000}"/>
    <cellStyle name="Comma 15 2" xfId="119" xr:uid="{00000000-0005-0000-0000-000074000000}"/>
    <cellStyle name="Comma 15 2 2" xfId="120" xr:uid="{00000000-0005-0000-0000-000075000000}"/>
    <cellStyle name="Comma 15 3" xfId="121" xr:uid="{00000000-0005-0000-0000-000076000000}"/>
    <cellStyle name="Comma 15 3 2" xfId="122" xr:uid="{00000000-0005-0000-0000-000077000000}"/>
    <cellStyle name="Comma 15 4" xfId="123" xr:uid="{00000000-0005-0000-0000-000078000000}"/>
    <cellStyle name="Comma 15 4 2" xfId="124" xr:uid="{00000000-0005-0000-0000-000079000000}"/>
    <cellStyle name="Comma 15 5" xfId="125" xr:uid="{00000000-0005-0000-0000-00007A000000}"/>
    <cellStyle name="Comma 15 5 2" xfId="126" xr:uid="{00000000-0005-0000-0000-00007B000000}"/>
    <cellStyle name="Comma 15 6" xfId="127" xr:uid="{00000000-0005-0000-0000-00007C000000}"/>
    <cellStyle name="Comma 16" xfId="128" xr:uid="{00000000-0005-0000-0000-00007D000000}"/>
    <cellStyle name="Comma 16 2" xfId="129" xr:uid="{00000000-0005-0000-0000-00007E000000}"/>
    <cellStyle name="Comma 16 2 2" xfId="130" xr:uid="{00000000-0005-0000-0000-00007F000000}"/>
    <cellStyle name="Comma 16 3" xfId="131" xr:uid="{00000000-0005-0000-0000-000080000000}"/>
    <cellStyle name="Comma 16 3 2" xfId="132" xr:uid="{00000000-0005-0000-0000-000081000000}"/>
    <cellStyle name="Comma 16 4" xfId="133" xr:uid="{00000000-0005-0000-0000-000082000000}"/>
    <cellStyle name="Comma 16 4 2" xfId="134" xr:uid="{00000000-0005-0000-0000-000083000000}"/>
    <cellStyle name="Comma 16 5" xfId="135" xr:uid="{00000000-0005-0000-0000-000084000000}"/>
    <cellStyle name="Comma 16 5 2" xfId="136" xr:uid="{00000000-0005-0000-0000-000085000000}"/>
    <cellStyle name="Comma 16 6" xfId="137" xr:uid="{00000000-0005-0000-0000-000086000000}"/>
    <cellStyle name="Comma 17" xfId="138" xr:uid="{00000000-0005-0000-0000-000087000000}"/>
    <cellStyle name="Comma 17 2" xfId="139" xr:uid="{00000000-0005-0000-0000-000088000000}"/>
    <cellStyle name="Comma 17 2 2" xfId="140" xr:uid="{00000000-0005-0000-0000-000089000000}"/>
    <cellStyle name="Comma 17 3" xfId="141" xr:uid="{00000000-0005-0000-0000-00008A000000}"/>
    <cellStyle name="Comma 17 3 2" xfId="142" xr:uid="{00000000-0005-0000-0000-00008B000000}"/>
    <cellStyle name="Comma 17 4" xfId="143" xr:uid="{00000000-0005-0000-0000-00008C000000}"/>
    <cellStyle name="Comma 17 4 2" xfId="144" xr:uid="{00000000-0005-0000-0000-00008D000000}"/>
    <cellStyle name="Comma 17 5" xfId="145" xr:uid="{00000000-0005-0000-0000-00008E000000}"/>
    <cellStyle name="Comma 17 5 2" xfId="146" xr:uid="{00000000-0005-0000-0000-00008F000000}"/>
    <cellStyle name="Comma 17 6" xfId="147" xr:uid="{00000000-0005-0000-0000-000090000000}"/>
    <cellStyle name="Comma 18" xfId="148" xr:uid="{00000000-0005-0000-0000-000091000000}"/>
    <cellStyle name="Comma 18 2" xfId="149" xr:uid="{00000000-0005-0000-0000-000092000000}"/>
    <cellStyle name="Comma 18 2 2" xfId="150" xr:uid="{00000000-0005-0000-0000-000093000000}"/>
    <cellStyle name="Comma 18 3" xfId="151" xr:uid="{00000000-0005-0000-0000-000094000000}"/>
    <cellStyle name="Comma 18 3 2" xfId="152" xr:uid="{00000000-0005-0000-0000-000095000000}"/>
    <cellStyle name="Comma 18 4" xfId="153" xr:uid="{00000000-0005-0000-0000-000096000000}"/>
    <cellStyle name="Comma 18 4 2" xfId="154" xr:uid="{00000000-0005-0000-0000-000097000000}"/>
    <cellStyle name="Comma 18 5" xfId="155" xr:uid="{00000000-0005-0000-0000-000098000000}"/>
    <cellStyle name="Comma 18 5 2" xfId="156" xr:uid="{00000000-0005-0000-0000-000099000000}"/>
    <cellStyle name="Comma 18 6" xfId="157" xr:uid="{00000000-0005-0000-0000-00009A000000}"/>
    <cellStyle name="Comma 19" xfId="158" xr:uid="{00000000-0005-0000-0000-00009B000000}"/>
    <cellStyle name="Comma 19 2" xfId="159" xr:uid="{00000000-0005-0000-0000-00009C000000}"/>
    <cellStyle name="Comma 2" xfId="160" xr:uid="{00000000-0005-0000-0000-00009D000000}"/>
    <cellStyle name="Comma 2 10" xfId="161" xr:uid="{00000000-0005-0000-0000-00009E000000}"/>
    <cellStyle name="Comma 2 10 2" xfId="162" xr:uid="{00000000-0005-0000-0000-00009F000000}"/>
    <cellStyle name="Comma 2 10 2 2" xfId="163" xr:uid="{00000000-0005-0000-0000-0000A0000000}"/>
    <cellStyle name="Comma 2 10 3" xfId="164" xr:uid="{00000000-0005-0000-0000-0000A1000000}"/>
    <cellStyle name="Comma 2 11" xfId="165" xr:uid="{00000000-0005-0000-0000-0000A2000000}"/>
    <cellStyle name="Comma 2 11 2" xfId="166" xr:uid="{00000000-0005-0000-0000-0000A3000000}"/>
    <cellStyle name="Comma 2 11 2 2" xfId="167" xr:uid="{00000000-0005-0000-0000-0000A4000000}"/>
    <cellStyle name="Comma 2 11 3" xfId="168" xr:uid="{00000000-0005-0000-0000-0000A5000000}"/>
    <cellStyle name="Comma 2 12" xfId="169" xr:uid="{00000000-0005-0000-0000-0000A6000000}"/>
    <cellStyle name="Comma 2 12 2" xfId="170" xr:uid="{00000000-0005-0000-0000-0000A7000000}"/>
    <cellStyle name="Comma 2 13" xfId="171" xr:uid="{00000000-0005-0000-0000-0000A8000000}"/>
    <cellStyle name="Comma 2 13 2" xfId="172" xr:uid="{00000000-0005-0000-0000-0000A9000000}"/>
    <cellStyle name="Comma 2 14" xfId="173" xr:uid="{00000000-0005-0000-0000-0000AA000000}"/>
    <cellStyle name="Comma 2 14 2" xfId="174" xr:uid="{00000000-0005-0000-0000-0000AB000000}"/>
    <cellStyle name="Comma 2 15" xfId="175" xr:uid="{00000000-0005-0000-0000-0000AC000000}"/>
    <cellStyle name="Comma 2 15 2" xfId="176" xr:uid="{00000000-0005-0000-0000-0000AD000000}"/>
    <cellStyle name="Comma 2 16" xfId="177" xr:uid="{00000000-0005-0000-0000-0000AE000000}"/>
    <cellStyle name="Comma 2 16 2" xfId="178" xr:uid="{00000000-0005-0000-0000-0000AF000000}"/>
    <cellStyle name="Comma 2 17" xfId="179" xr:uid="{00000000-0005-0000-0000-0000B0000000}"/>
    <cellStyle name="Comma 2 17 2" xfId="180" xr:uid="{00000000-0005-0000-0000-0000B1000000}"/>
    <cellStyle name="Comma 2 18" xfId="181" xr:uid="{00000000-0005-0000-0000-0000B2000000}"/>
    <cellStyle name="Comma 2 18 2" xfId="182" xr:uid="{00000000-0005-0000-0000-0000B3000000}"/>
    <cellStyle name="Comma 2 19" xfId="183" xr:uid="{00000000-0005-0000-0000-0000B4000000}"/>
    <cellStyle name="Comma 2 2" xfId="184" xr:uid="{00000000-0005-0000-0000-0000B5000000}"/>
    <cellStyle name="Comma 2 2 2" xfId="185" xr:uid="{00000000-0005-0000-0000-0000B6000000}"/>
    <cellStyle name="Comma 2 2 2 2" xfId="186" xr:uid="{00000000-0005-0000-0000-0000B7000000}"/>
    <cellStyle name="Comma 2 2 3" xfId="187" xr:uid="{00000000-0005-0000-0000-0000B8000000}"/>
    <cellStyle name="Comma 2 2 3 2" xfId="188" xr:uid="{00000000-0005-0000-0000-0000B9000000}"/>
    <cellStyle name="Comma 2 2 4" xfId="189" xr:uid="{00000000-0005-0000-0000-0000BA000000}"/>
    <cellStyle name="Comma 2 2 4 2" xfId="190" xr:uid="{00000000-0005-0000-0000-0000BB000000}"/>
    <cellStyle name="Comma 2 2 5" xfId="191" xr:uid="{00000000-0005-0000-0000-0000BC000000}"/>
    <cellStyle name="Comma 2 2 5 2" xfId="192" xr:uid="{00000000-0005-0000-0000-0000BD000000}"/>
    <cellStyle name="Comma 2 2 6" xfId="193" xr:uid="{00000000-0005-0000-0000-0000BE000000}"/>
    <cellStyle name="Comma 2 2 6 2" xfId="194" xr:uid="{00000000-0005-0000-0000-0000BF000000}"/>
    <cellStyle name="Comma 2 2 7" xfId="195" xr:uid="{00000000-0005-0000-0000-0000C0000000}"/>
    <cellStyle name="Comma 2 2 8" xfId="196" xr:uid="{00000000-0005-0000-0000-0000C1000000}"/>
    <cellStyle name="Comma 2 20" xfId="197" xr:uid="{00000000-0005-0000-0000-0000C2000000}"/>
    <cellStyle name="Comma 2 3" xfId="198" xr:uid="{00000000-0005-0000-0000-0000C3000000}"/>
    <cellStyle name="Comma 2 3 2" xfId="199" xr:uid="{00000000-0005-0000-0000-0000C4000000}"/>
    <cellStyle name="Comma 2 3 2 2" xfId="200" xr:uid="{00000000-0005-0000-0000-0000C5000000}"/>
    <cellStyle name="Comma 2 3 3" xfId="201" xr:uid="{00000000-0005-0000-0000-0000C6000000}"/>
    <cellStyle name="Comma 2 3 3 2" xfId="202" xr:uid="{00000000-0005-0000-0000-0000C7000000}"/>
    <cellStyle name="Comma 2 3 4" xfId="203" xr:uid="{00000000-0005-0000-0000-0000C8000000}"/>
    <cellStyle name="Comma 2 3 4 2" xfId="204" xr:uid="{00000000-0005-0000-0000-0000C9000000}"/>
    <cellStyle name="Comma 2 3 5" xfId="205" xr:uid="{00000000-0005-0000-0000-0000CA000000}"/>
    <cellStyle name="Comma 2 3 5 2" xfId="206" xr:uid="{00000000-0005-0000-0000-0000CB000000}"/>
    <cellStyle name="Comma 2 3 6" xfId="207" xr:uid="{00000000-0005-0000-0000-0000CC000000}"/>
    <cellStyle name="Comma 2 3 6 2" xfId="208" xr:uid="{00000000-0005-0000-0000-0000CD000000}"/>
    <cellStyle name="Comma 2 3 7" xfId="209" xr:uid="{00000000-0005-0000-0000-0000CE000000}"/>
    <cellStyle name="Comma 2 4" xfId="210" xr:uid="{00000000-0005-0000-0000-0000CF000000}"/>
    <cellStyle name="Comma 2 4 2" xfId="211" xr:uid="{00000000-0005-0000-0000-0000D0000000}"/>
    <cellStyle name="Comma 2 4 2 2" xfId="212" xr:uid="{00000000-0005-0000-0000-0000D1000000}"/>
    <cellStyle name="Comma 2 4 3" xfId="213" xr:uid="{00000000-0005-0000-0000-0000D2000000}"/>
    <cellStyle name="Comma 2 4 3 2" xfId="214" xr:uid="{00000000-0005-0000-0000-0000D3000000}"/>
    <cellStyle name="Comma 2 4 4" xfId="215" xr:uid="{00000000-0005-0000-0000-0000D4000000}"/>
    <cellStyle name="Comma 2 4 4 2" xfId="216" xr:uid="{00000000-0005-0000-0000-0000D5000000}"/>
    <cellStyle name="Comma 2 4 5" xfId="217" xr:uid="{00000000-0005-0000-0000-0000D6000000}"/>
    <cellStyle name="Comma 2 4 5 2" xfId="218" xr:uid="{00000000-0005-0000-0000-0000D7000000}"/>
    <cellStyle name="Comma 2 4 6" xfId="219" xr:uid="{00000000-0005-0000-0000-0000D8000000}"/>
    <cellStyle name="Comma 2 4 6 2" xfId="220" xr:uid="{00000000-0005-0000-0000-0000D9000000}"/>
    <cellStyle name="Comma 2 4 7" xfId="221" xr:uid="{00000000-0005-0000-0000-0000DA000000}"/>
    <cellStyle name="Comma 2 5" xfId="222" xr:uid="{00000000-0005-0000-0000-0000DB000000}"/>
    <cellStyle name="Comma 2 5 2" xfId="223" xr:uid="{00000000-0005-0000-0000-0000DC000000}"/>
    <cellStyle name="Comma 2 5 2 2" xfId="224" xr:uid="{00000000-0005-0000-0000-0000DD000000}"/>
    <cellStyle name="Comma 2 5 3" xfId="225" xr:uid="{00000000-0005-0000-0000-0000DE000000}"/>
    <cellStyle name="Comma 2 5 3 2" xfId="226" xr:uid="{00000000-0005-0000-0000-0000DF000000}"/>
    <cellStyle name="Comma 2 5 4" xfId="227" xr:uid="{00000000-0005-0000-0000-0000E0000000}"/>
    <cellStyle name="Comma 2 5 4 2" xfId="228" xr:uid="{00000000-0005-0000-0000-0000E1000000}"/>
    <cellStyle name="Comma 2 5 5" xfId="229" xr:uid="{00000000-0005-0000-0000-0000E2000000}"/>
    <cellStyle name="Comma 2 5 5 2" xfId="230" xr:uid="{00000000-0005-0000-0000-0000E3000000}"/>
    <cellStyle name="Comma 2 5 6" xfId="231" xr:uid="{00000000-0005-0000-0000-0000E4000000}"/>
    <cellStyle name="Comma 2 5 6 2" xfId="232" xr:uid="{00000000-0005-0000-0000-0000E5000000}"/>
    <cellStyle name="Comma 2 5 7" xfId="233" xr:uid="{00000000-0005-0000-0000-0000E6000000}"/>
    <cellStyle name="Comma 2 6" xfId="234" xr:uid="{00000000-0005-0000-0000-0000E7000000}"/>
    <cellStyle name="Comma 2 6 2" xfId="235" xr:uid="{00000000-0005-0000-0000-0000E8000000}"/>
    <cellStyle name="Comma 2 6 2 2" xfId="236" xr:uid="{00000000-0005-0000-0000-0000E9000000}"/>
    <cellStyle name="Comma 2 6 3" xfId="237" xr:uid="{00000000-0005-0000-0000-0000EA000000}"/>
    <cellStyle name="Comma 2 6 3 2" xfId="238" xr:uid="{00000000-0005-0000-0000-0000EB000000}"/>
    <cellStyle name="Comma 2 6 4" xfId="239" xr:uid="{00000000-0005-0000-0000-0000EC000000}"/>
    <cellStyle name="Comma 2 6 4 2" xfId="240" xr:uid="{00000000-0005-0000-0000-0000ED000000}"/>
    <cellStyle name="Comma 2 6 5" xfId="241" xr:uid="{00000000-0005-0000-0000-0000EE000000}"/>
    <cellStyle name="Comma 2 6 5 2" xfId="242" xr:uid="{00000000-0005-0000-0000-0000EF000000}"/>
    <cellStyle name="Comma 2 6 6" xfId="243" xr:uid="{00000000-0005-0000-0000-0000F0000000}"/>
    <cellStyle name="Comma 2 6 6 2" xfId="244" xr:uid="{00000000-0005-0000-0000-0000F1000000}"/>
    <cellStyle name="Comma 2 6 7" xfId="245" xr:uid="{00000000-0005-0000-0000-0000F2000000}"/>
    <cellStyle name="Comma 2 7" xfId="246" xr:uid="{00000000-0005-0000-0000-0000F3000000}"/>
    <cellStyle name="Comma 2 7 2" xfId="247" xr:uid="{00000000-0005-0000-0000-0000F4000000}"/>
    <cellStyle name="Comma 2 7 2 2" xfId="248" xr:uid="{00000000-0005-0000-0000-0000F5000000}"/>
    <cellStyle name="Comma 2 7 3" xfId="249" xr:uid="{00000000-0005-0000-0000-0000F6000000}"/>
    <cellStyle name="Comma 2 7 3 2" xfId="250" xr:uid="{00000000-0005-0000-0000-0000F7000000}"/>
    <cellStyle name="Comma 2 7 4" xfId="251" xr:uid="{00000000-0005-0000-0000-0000F8000000}"/>
    <cellStyle name="Comma 2 7 4 2" xfId="252" xr:uid="{00000000-0005-0000-0000-0000F9000000}"/>
    <cellStyle name="Comma 2 7 5" xfId="253" xr:uid="{00000000-0005-0000-0000-0000FA000000}"/>
    <cellStyle name="Comma 2 7 5 2" xfId="254" xr:uid="{00000000-0005-0000-0000-0000FB000000}"/>
    <cellStyle name="Comma 2 7 6" xfId="255" xr:uid="{00000000-0005-0000-0000-0000FC000000}"/>
    <cellStyle name="Comma 2 7 6 2" xfId="256" xr:uid="{00000000-0005-0000-0000-0000FD000000}"/>
    <cellStyle name="Comma 2 7 7" xfId="257" xr:uid="{00000000-0005-0000-0000-0000FE000000}"/>
    <cellStyle name="Comma 2 8" xfId="258" xr:uid="{00000000-0005-0000-0000-0000FF000000}"/>
    <cellStyle name="Comma 2 8 2" xfId="259" xr:uid="{00000000-0005-0000-0000-000000010000}"/>
    <cellStyle name="Comma 2 8 2 2" xfId="260" xr:uid="{00000000-0005-0000-0000-000001010000}"/>
    <cellStyle name="Comma 2 8 3" xfId="261" xr:uid="{00000000-0005-0000-0000-000002010000}"/>
    <cellStyle name="Comma 2 8 3 2" xfId="262" xr:uid="{00000000-0005-0000-0000-000003010000}"/>
    <cellStyle name="Comma 2 8 4" xfId="263" xr:uid="{00000000-0005-0000-0000-000004010000}"/>
    <cellStyle name="Comma 2 8 4 2" xfId="264" xr:uid="{00000000-0005-0000-0000-000005010000}"/>
    <cellStyle name="Comma 2 8 5" xfId="265" xr:uid="{00000000-0005-0000-0000-000006010000}"/>
    <cellStyle name="Comma 2 8 5 2" xfId="266" xr:uid="{00000000-0005-0000-0000-000007010000}"/>
    <cellStyle name="Comma 2 8 6" xfId="267" xr:uid="{00000000-0005-0000-0000-000008010000}"/>
    <cellStyle name="Comma 2 8 6 2" xfId="268" xr:uid="{00000000-0005-0000-0000-000009010000}"/>
    <cellStyle name="Comma 2 8 7" xfId="269" xr:uid="{00000000-0005-0000-0000-00000A010000}"/>
    <cellStyle name="Comma 2 9" xfId="270" xr:uid="{00000000-0005-0000-0000-00000B010000}"/>
    <cellStyle name="Comma 2 9 2" xfId="271" xr:uid="{00000000-0005-0000-0000-00000C010000}"/>
    <cellStyle name="Comma 2 9 2 2" xfId="272" xr:uid="{00000000-0005-0000-0000-00000D010000}"/>
    <cellStyle name="Comma 2 9 3" xfId="273" xr:uid="{00000000-0005-0000-0000-00000E010000}"/>
    <cellStyle name="Comma 2 9 3 2" xfId="274" xr:uid="{00000000-0005-0000-0000-00000F010000}"/>
    <cellStyle name="Comma 2 9 4" xfId="275" xr:uid="{00000000-0005-0000-0000-000010010000}"/>
    <cellStyle name="Comma 2 9 4 2" xfId="276" xr:uid="{00000000-0005-0000-0000-000011010000}"/>
    <cellStyle name="Comma 2 9 5" xfId="277" xr:uid="{00000000-0005-0000-0000-000012010000}"/>
    <cellStyle name="Comma 2 9 5 2" xfId="278" xr:uid="{00000000-0005-0000-0000-000013010000}"/>
    <cellStyle name="Comma 2 9 6" xfId="279" xr:uid="{00000000-0005-0000-0000-000014010000}"/>
    <cellStyle name="Comma 2 9 6 2" xfId="280" xr:uid="{00000000-0005-0000-0000-000015010000}"/>
    <cellStyle name="Comma 2 9 7" xfId="281" xr:uid="{00000000-0005-0000-0000-000016010000}"/>
    <cellStyle name="Comma 20" xfId="282" xr:uid="{00000000-0005-0000-0000-000017010000}"/>
    <cellStyle name="Comma 20 2" xfId="283" xr:uid="{00000000-0005-0000-0000-000018010000}"/>
    <cellStyle name="Comma 20 2 2" xfId="284" xr:uid="{00000000-0005-0000-0000-000019010000}"/>
    <cellStyle name="Comma 20 3" xfId="285" xr:uid="{00000000-0005-0000-0000-00001A010000}"/>
    <cellStyle name="Comma 20 3 2" xfId="286" xr:uid="{00000000-0005-0000-0000-00001B010000}"/>
    <cellStyle name="Comma 20 4" xfId="287" xr:uid="{00000000-0005-0000-0000-00001C010000}"/>
    <cellStyle name="Comma 20 4 2" xfId="288" xr:uid="{00000000-0005-0000-0000-00001D010000}"/>
    <cellStyle name="Comma 20 5" xfId="289" xr:uid="{00000000-0005-0000-0000-00001E010000}"/>
    <cellStyle name="Comma 20 5 2" xfId="290" xr:uid="{00000000-0005-0000-0000-00001F010000}"/>
    <cellStyle name="Comma 20 6" xfId="291" xr:uid="{00000000-0005-0000-0000-000020010000}"/>
    <cellStyle name="Comma 21" xfId="292" xr:uid="{00000000-0005-0000-0000-000021010000}"/>
    <cellStyle name="Comma 21 2" xfId="293" xr:uid="{00000000-0005-0000-0000-000022010000}"/>
    <cellStyle name="Comma 21 2 2" xfId="294" xr:uid="{00000000-0005-0000-0000-000023010000}"/>
    <cellStyle name="Comma 21 3" xfId="295" xr:uid="{00000000-0005-0000-0000-000024010000}"/>
    <cellStyle name="Comma 21 3 2" xfId="296" xr:uid="{00000000-0005-0000-0000-000025010000}"/>
    <cellStyle name="Comma 21 4" xfId="297" xr:uid="{00000000-0005-0000-0000-000026010000}"/>
    <cellStyle name="Comma 21 4 2" xfId="298" xr:uid="{00000000-0005-0000-0000-000027010000}"/>
    <cellStyle name="Comma 21 5" xfId="299" xr:uid="{00000000-0005-0000-0000-000028010000}"/>
    <cellStyle name="Comma 21 5 2" xfId="300" xr:uid="{00000000-0005-0000-0000-000029010000}"/>
    <cellStyle name="Comma 21 6" xfId="301" xr:uid="{00000000-0005-0000-0000-00002A010000}"/>
    <cellStyle name="Comma 22" xfId="302" xr:uid="{00000000-0005-0000-0000-00002B010000}"/>
    <cellStyle name="Comma 22 2" xfId="303" xr:uid="{00000000-0005-0000-0000-00002C010000}"/>
    <cellStyle name="Comma 22 2 2" xfId="304" xr:uid="{00000000-0005-0000-0000-00002D010000}"/>
    <cellStyle name="Comma 22 3" xfId="305" xr:uid="{00000000-0005-0000-0000-00002E010000}"/>
    <cellStyle name="Comma 22 3 2" xfId="306" xr:uid="{00000000-0005-0000-0000-00002F010000}"/>
    <cellStyle name="Comma 22 4" xfId="307" xr:uid="{00000000-0005-0000-0000-000030010000}"/>
    <cellStyle name="Comma 22 4 2" xfId="308" xr:uid="{00000000-0005-0000-0000-000031010000}"/>
    <cellStyle name="Comma 22 5" xfId="309" xr:uid="{00000000-0005-0000-0000-000032010000}"/>
    <cellStyle name="Comma 22 5 2" xfId="310" xr:uid="{00000000-0005-0000-0000-000033010000}"/>
    <cellStyle name="Comma 22 6" xfId="311" xr:uid="{00000000-0005-0000-0000-000034010000}"/>
    <cellStyle name="Comma 23" xfId="312" xr:uid="{00000000-0005-0000-0000-000035010000}"/>
    <cellStyle name="Comma 23 2" xfId="313" xr:uid="{00000000-0005-0000-0000-000036010000}"/>
    <cellStyle name="Comma 23 2 2" xfId="314" xr:uid="{00000000-0005-0000-0000-000037010000}"/>
    <cellStyle name="Comma 23 2 2 2" xfId="315" xr:uid="{00000000-0005-0000-0000-000038010000}"/>
    <cellStyle name="Comma 23 2 3" xfId="316" xr:uid="{00000000-0005-0000-0000-000039010000}"/>
    <cellStyle name="Comma 23 2 3 2" xfId="317" xr:uid="{00000000-0005-0000-0000-00003A010000}"/>
    <cellStyle name="Comma 23 2 4" xfId="318" xr:uid="{00000000-0005-0000-0000-00003B010000}"/>
    <cellStyle name="Comma 23 2 4 2" xfId="319" xr:uid="{00000000-0005-0000-0000-00003C010000}"/>
    <cellStyle name="Comma 23 2 5" xfId="320" xr:uid="{00000000-0005-0000-0000-00003D010000}"/>
    <cellStyle name="Comma 23 2 5 2" xfId="321" xr:uid="{00000000-0005-0000-0000-00003E010000}"/>
    <cellStyle name="Comma 23 2 6" xfId="322" xr:uid="{00000000-0005-0000-0000-00003F010000}"/>
    <cellStyle name="Comma 23 2 6 2" xfId="323" xr:uid="{00000000-0005-0000-0000-000040010000}"/>
    <cellStyle name="Comma 23 2 7" xfId="324" xr:uid="{00000000-0005-0000-0000-000041010000}"/>
    <cellStyle name="Comma 23 3" xfId="325" xr:uid="{00000000-0005-0000-0000-000042010000}"/>
    <cellStyle name="Comma 23 3 2" xfId="326" xr:uid="{00000000-0005-0000-0000-000043010000}"/>
    <cellStyle name="Comma 23 4" xfId="327" xr:uid="{00000000-0005-0000-0000-000044010000}"/>
    <cellStyle name="Comma 23 4 2" xfId="328" xr:uid="{00000000-0005-0000-0000-000045010000}"/>
    <cellStyle name="Comma 23 5" xfId="329" xr:uid="{00000000-0005-0000-0000-000046010000}"/>
    <cellStyle name="Comma 23 5 2" xfId="330" xr:uid="{00000000-0005-0000-0000-000047010000}"/>
    <cellStyle name="Comma 23 6" xfId="331" xr:uid="{00000000-0005-0000-0000-000048010000}"/>
    <cellStyle name="Comma 23 6 2" xfId="332" xr:uid="{00000000-0005-0000-0000-000049010000}"/>
    <cellStyle name="Comma 23 7" xfId="333" xr:uid="{00000000-0005-0000-0000-00004A010000}"/>
    <cellStyle name="Comma 24" xfId="334" xr:uid="{00000000-0005-0000-0000-00004B010000}"/>
    <cellStyle name="Comma 24 2" xfId="335" xr:uid="{00000000-0005-0000-0000-00004C010000}"/>
    <cellStyle name="Comma 24 2 2" xfId="336" xr:uid="{00000000-0005-0000-0000-00004D010000}"/>
    <cellStyle name="Comma 24 2 2 2" xfId="337" xr:uid="{00000000-0005-0000-0000-00004E010000}"/>
    <cellStyle name="Comma 24 2 3" xfId="338" xr:uid="{00000000-0005-0000-0000-00004F010000}"/>
    <cellStyle name="Comma 24 2 3 2" xfId="339" xr:uid="{00000000-0005-0000-0000-000050010000}"/>
    <cellStyle name="Comma 24 2 4" xfId="340" xr:uid="{00000000-0005-0000-0000-000051010000}"/>
    <cellStyle name="Comma 24 3" xfId="341" xr:uid="{00000000-0005-0000-0000-000052010000}"/>
    <cellStyle name="Comma 24 3 2" xfId="342" xr:uid="{00000000-0005-0000-0000-000053010000}"/>
    <cellStyle name="Comma 24 3 2 2" xfId="343" xr:uid="{00000000-0005-0000-0000-000054010000}"/>
    <cellStyle name="Comma 24 3 3" xfId="344" xr:uid="{00000000-0005-0000-0000-000055010000}"/>
    <cellStyle name="Comma 24 3 3 2" xfId="345" xr:uid="{00000000-0005-0000-0000-000056010000}"/>
    <cellStyle name="Comma 24 3 4" xfId="346" xr:uid="{00000000-0005-0000-0000-000057010000}"/>
    <cellStyle name="Comma 24 4" xfId="347" xr:uid="{00000000-0005-0000-0000-000058010000}"/>
    <cellStyle name="Comma 24 4 2" xfId="348" xr:uid="{00000000-0005-0000-0000-000059010000}"/>
    <cellStyle name="Comma 24 5" xfId="349" xr:uid="{00000000-0005-0000-0000-00005A010000}"/>
    <cellStyle name="Comma 24 5 2" xfId="350" xr:uid="{00000000-0005-0000-0000-00005B010000}"/>
    <cellStyle name="Comma 24 6" xfId="351" xr:uid="{00000000-0005-0000-0000-00005C010000}"/>
    <cellStyle name="Comma 24 6 2" xfId="352" xr:uid="{00000000-0005-0000-0000-00005D010000}"/>
    <cellStyle name="Comma 24 7" xfId="353" xr:uid="{00000000-0005-0000-0000-00005E010000}"/>
    <cellStyle name="Comma 25" xfId="354" xr:uid="{00000000-0005-0000-0000-00005F010000}"/>
    <cellStyle name="Comma 25 2" xfId="355" xr:uid="{00000000-0005-0000-0000-000060010000}"/>
    <cellStyle name="Comma 25 2 2" xfId="356" xr:uid="{00000000-0005-0000-0000-000061010000}"/>
    <cellStyle name="Comma 25 2 2 2" xfId="357" xr:uid="{00000000-0005-0000-0000-000062010000}"/>
    <cellStyle name="Comma 25 2 3" xfId="358" xr:uid="{00000000-0005-0000-0000-000063010000}"/>
    <cellStyle name="Comma 25 2 3 2" xfId="359" xr:uid="{00000000-0005-0000-0000-000064010000}"/>
    <cellStyle name="Comma 25 2 4" xfId="360" xr:uid="{00000000-0005-0000-0000-000065010000}"/>
    <cellStyle name="Comma 25 3" xfId="361" xr:uid="{00000000-0005-0000-0000-000066010000}"/>
    <cellStyle name="Comma 25 3 2" xfId="362" xr:uid="{00000000-0005-0000-0000-000067010000}"/>
    <cellStyle name="Comma 25 3 2 2" xfId="363" xr:uid="{00000000-0005-0000-0000-000068010000}"/>
    <cellStyle name="Comma 25 3 3" xfId="364" xr:uid="{00000000-0005-0000-0000-000069010000}"/>
    <cellStyle name="Comma 25 3 3 2" xfId="365" xr:uid="{00000000-0005-0000-0000-00006A010000}"/>
    <cellStyle name="Comma 25 3 4" xfId="366" xr:uid="{00000000-0005-0000-0000-00006B010000}"/>
    <cellStyle name="Comma 25 4" xfId="367" xr:uid="{00000000-0005-0000-0000-00006C010000}"/>
    <cellStyle name="Comma 25 4 2" xfId="368" xr:uid="{00000000-0005-0000-0000-00006D010000}"/>
    <cellStyle name="Comma 25 5" xfId="369" xr:uid="{00000000-0005-0000-0000-00006E010000}"/>
    <cellStyle name="Comma 25 5 2" xfId="370" xr:uid="{00000000-0005-0000-0000-00006F010000}"/>
    <cellStyle name="Comma 25 6" xfId="371" xr:uid="{00000000-0005-0000-0000-000070010000}"/>
    <cellStyle name="Comma 26" xfId="372" xr:uid="{00000000-0005-0000-0000-000071010000}"/>
    <cellStyle name="Comma 26 2" xfId="373" xr:uid="{00000000-0005-0000-0000-000072010000}"/>
    <cellStyle name="Comma 26 2 2" xfId="374" xr:uid="{00000000-0005-0000-0000-000073010000}"/>
    <cellStyle name="Comma 26 2 2 2" xfId="375" xr:uid="{00000000-0005-0000-0000-000074010000}"/>
    <cellStyle name="Comma 26 2 3" xfId="376" xr:uid="{00000000-0005-0000-0000-000075010000}"/>
    <cellStyle name="Comma 26 2 3 2" xfId="377" xr:uid="{00000000-0005-0000-0000-000076010000}"/>
    <cellStyle name="Comma 26 2 4" xfId="378" xr:uid="{00000000-0005-0000-0000-000077010000}"/>
    <cellStyle name="Comma 26 3" xfId="379" xr:uid="{00000000-0005-0000-0000-000078010000}"/>
    <cellStyle name="Comma 26 3 2" xfId="380" xr:uid="{00000000-0005-0000-0000-000079010000}"/>
    <cellStyle name="Comma 26 3 2 2" xfId="381" xr:uid="{00000000-0005-0000-0000-00007A010000}"/>
    <cellStyle name="Comma 26 3 3" xfId="382" xr:uid="{00000000-0005-0000-0000-00007B010000}"/>
    <cellStyle name="Comma 26 3 3 2" xfId="383" xr:uid="{00000000-0005-0000-0000-00007C010000}"/>
    <cellStyle name="Comma 26 3 4" xfId="384" xr:uid="{00000000-0005-0000-0000-00007D010000}"/>
    <cellStyle name="Comma 26 4" xfId="385" xr:uid="{00000000-0005-0000-0000-00007E010000}"/>
    <cellStyle name="Comma 26 4 2" xfId="386" xr:uid="{00000000-0005-0000-0000-00007F010000}"/>
    <cellStyle name="Comma 26 5" xfId="387" xr:uid="{00000000-0005-0000-0000-000080010000}"/>
    <cellStyle name="Comma 26 5 2" xfId="388" xr:uid="{00000000-0005-0000-0000-000081010000}"/>
    <cellStyle name="Comma 26 6" xfId="389" xr:uid="{00000000-0005-0000-0000-000082010000}"/>
    <cellStyle name="Comma 27" xfId="390" xr:uid="{00000000-0005-0000-0000-000083010000}"/>
    <cellStyle name="Comma 27 2" xfId="391" xr:uid="{00000000-0005-0000-0000-000084010000}"/>
    <cellStyle name="Comma 28" xfId="392" xr:uid="{00000000-0005-0000-0000-000085010000}"/>
    <cellStyle name="Comma 28 2" xfId="393" xr:uid="{00000000-0005-0000-0000-000086010000}"/>
    <cellStyle name="Comma 29" xfId="394" xr:uid="{00000000-0005-0000-0000-000087010000}"/>
    <cellStyle name="Comma 29 2" xfId="395" xr:uid="{00000000-0005-0000-0000-000088010000}"/>
    <cellStyle name="Comma 3" xfId="396" xr:uid="{00000000-0005-0000-0000-000089010000}"/>
    <cellStyle name="Comma 3 10" xfId="397" xr:uid="{00000000-0005-0000-0000-00008A010000}"/>
    <cellStyle name="Comma 3 2" xfId="398" xr:uid="{00000000-0005-0000-0000-00008B010000}"/>
    <cellStyle name="Comma 3 2 2" xfId="399" xr:uid="{00000000-0005-0000-0000-00008C010000}"/>
    <cellStyle name="Comma 3 2 2 2" xfId="400" xr:uid="{00000000-0005-0000-0000-00008D010000}"/>
    <cellStyle name="Comma 3 2 3" xfId="401" xr:uid="{00000000-0005-0000-0000-00008E010000}"/>
    <cellStyle name="Comma 3 2 3 2" xfId="402" xr:uid="{00000000-0005-0000-0000-00008F010000}"/>
    <cellStyle name="Comma 3 2 4" xfId="403" xr:uid="{00000000-0005-0000-0000-000090010000}"/>
    <cellStyle name="Comma 3 2 4 2" xfId="404" xr:uid="{00000000-0005-0000-0000-000091010000}"/>
    <cellStyle name="Comma 3 2 5" xfId="405" xr:uid="{00000000-0005-0000-0000-000092010000}"/>
    <cellStyle name="Comma 3 2 5 2" xfId="406" xr:uid="{00000000-0005-0000-0000-000093010000}"/>
    <cellStyle name="Comma 3 2 6" xfId="407" xr:uid="{00000000-0005-0000-0000-000094010000}"/>
    <cellStyle name="Comma 3 2 6 2" xfId="408" xr:uid="{00000000-0005-0000-0000-000095010000}"/>
    <cellStyle name="Comma 3 2 7" xfId="409" xr:uid="{00000000-0005-0000-0000-000096010000}"/>
    <cellStyle name="Comma 3 3" xfId="410" xr:uid="{00000000-0005-0000-0000-000097010000}"/>
    <cellStyle name="Comma 3 3 2" xfId="411" xr:uid="{00000000-0005-0000-0000-000098010000}"/>
    <cellStyle name="Comma 3 4" xfId="412" xr:uid="{00000000-0005-0000-0000-000099010000}"/>
    <cellStyle name="Comma 3 4 2" xfId="413" xr:uid="{00000000-0005-0000-0000-00009A010000}"/>
    <cellStyle name="Comma 3 5" xfId="414" xr:uid="{00000000-0005-0000-0000-00009B010000}"/>
    <cellStyle name="Comma 3 5 2" xfId="415" xr:uid="{00000000-0005-0000-0000-00009C010000}"/>
    <cellStyle name="Comma 3 6" xfId="416" xr:uid="{00000000-0005-0000-0000-00009D010000}"/>
    <cellStyle name="Comma 3 6 2" xfId="417" xr:uid="{00000000-0005-0000-0000-00009E010000}"/>
    <cellStyle name="Comma 3 7" xfId="418" xr:uid="{00000000-0005-0000-0000-00009F010000}"/>
    <cellStyle name="Comma 3 7 2" xfId="419" xr:uid="{00000000-0005-0000-0000-0000A0010000}"/>
    <cellStyle name="Comma 3 8" xfId="420" xr:uid="{00000000-0005-0000-0000-0000A1010000}"/>
    <cellStyle name="Comma 3 8 2" xfId="421" xr:uid="{00000000-0005-0000-0000-0000A2010000}"/>
    <cellStyle name="Comma 3 9" xfId="422" xr:uid="{00000000-0005-0000-0000-0000A3010000}"/>
    <cellStyle name="Comma 30" xfId="423" xr:uid="{00000000-0005-0000-0000-0000A4010000}"/>
    <cellStyle name="Comma 30 2" xfId="424" xr:uid="{00000000-0005-0000-0000-0000A5010000}"/>
    <cellStyle name="Comma 31" xfId="425" xr:uid="{00000000-0005-0000-0000-0000A6010000}"/>
    <cellStyle name="Comma 31 2" xfId="426" xr:uid="{00000000-0005-0000-0000-0000A7010000}"/>
    <cellStyle name="Comma 32" xfId="427" xr:uid="{00000000-0005-0000-0000-0000A8010000}"/>
    <cellStyle name="Comma 32 2" xfId="428" xr:uid="{00000000-0005-0000-0000-0000A9010000}"/>
    <cellStyle name="Comma 33" xfId="429" xr:uid="{00000000-0005-0000-0000-0000AA010000}"/>
    <cellStyle name="Comma 33 2" xfId="430" xr:uid="{00000000-0005-0000-0000-0000AB010000}"/>
    <cellStyle name="Comma 34" xfId="431" xr:uid="{00000000-0005-0000-0000-0000AC010000}"/>
    <cellStyle name="Comma 34 2" xfId="432" xr:uid="{00000000-0005-0000-0000-0000AD010000}"/>
    <cellStyle name="Comma 35" xfId="433" xr:uid="{00000000-0005-0000-0000-0000AE010000}"/>
    <cellStyle name="Comma 4" xfId="434" xr:uid="{00000000-0005-0000-0000-0000AF010000}"/>
    <cellStyle name="Comma 4 2" xfId="435" xr:uid="{00000000-0005-0000-0000-0000B0010000}"/>
    <cellStyle name="Comma 4 2 2" xfId="436" xr:uid="{00000000-0005-0000-0000-0000B1010000}"/>
    <cellStyle name="Comma 4 2 2 2" xfId="437" xr:uid="{00000000-0005-0000-0000-0000B2010000}"/>
    <cellStyle name="Comma 4 2 3" xfId="438" xr:uid="{00000000-0005-0000-0000-0000B3010000}"/>
    <cellStyle name="Comma 4 2 3 2" xfId="439" xr:uid="{00000000-0005-0000-0000-0000B4010000}"/>
    <cellStyle name="Comma 4 2 4" xfId="440" xr:uid="{00000000-0005-0000-0000-0000B5010000}"/>
    <cellStyle name="Comma 4 2 4 2" xfId="441" xr:uid="{00000000-0005-0000-0000-0000B6010000}"/>
    <cellStyle name="Comma 4 2 5" xfId="442" xr:uid="{00000000-0005-0000-0000-0000B7010000}"/>
    <cellStyle name="Comma 4 2 5 2" xfId="443" xr:uid="{00000000-0005-0000-0000-0000B8010000}"/>
    <cellStyle name="Comma 4 2 6" xfId="444" xr:uid="{00000000-0005-0000-0000-0000B9010000}"/>
    <cellStyle name="Comma 4 2 6 2" xfId="445" xr:uid="{00000000-0005-0000-0000-0000BA010000}"/>
    <cellStyle name="Comma 4 2 7" xfId="446" xr:uid="{00000000-0005-0000-0000-0000BB010000}"/>
    <cellStyle name="Comma 4 3" xfId="447" xr:uid="{00000000-0005-0000-0000-0000BC010000}"/>
    <cellStyle name="Comma 4 3 2" xfId="448" xr:uid="{00000000-0005-0000-0000-0000BD010000}"/>
    <cellStyle name="Comma 4 4" xfId="449" xr:uid="{00000000-0005-0000-0000-0000BE010000}"/>
    <cellStyle name="Comma 4 4 2" xfId="450" xr:uid="{00000000-0005-0000-0000-0000BF010000}"/>
    <cellStyle name="Comma 4 5" xfId="451" xr:uid="{00000000-0005-0000-0000-0000C0010000}"/>
    <cellStyle name="Comma 4 5 2" xfId="452" xr:uid="{00000000-0005-0000-0000-0000C1010000}"/>
    <cellStyle name="Comma 4 6" xfId="453" xr:uid="{00000000-0005-0000-0000-0000C2010000}"/>
    <cellStyle name="Comma 4 6 2" xfId="454" xr:uid="{00000000-0005-0000-0000-0000C3010000}"/>
    <cellStyle name="Comma 4 7" xfId="455" xr:uid="{00000000-0005-0000-0000-0000C4010000}"/>
    <cellStyle name="Comma 5" xfId="456" xr:uid="{00000000-0005-0000-0000-0000C5010000}"/>
    <cellStyle name="Comma 5 2" xfId="457" xr:uid="{00000000-0005-0000-0000-0000C6010000}"/>
    <cellStyle name="Comma 5 2 2" xfId="458" xr:uid="{00000000-0005-0000-0000-0000C7010000}"/>
    <cellStyle name="Comma 5 3" xfId="459" xr:uid="{00000000-0005-0000-0000-0000C8010000}"/>
    <cellStyle name="Comma 5 3 2" xfId="460" xr:uid="{00000000-0005-0000-0000-0000C9010000}"/>
    <cellStyle name="Comma 5 4" xfId="461" xr:uid="{00000000-0005-0000-0000-0000CA010000}"/>
    <cellStyle name="Comma 5 4 2" xfId="462" xr:uid="{00000000-0005-0000-0000-0000CB010000}"/>
    <cellStyle name="Comma 5 5" xfId="463" xr:uid="{00000000-0005-0000-0000-0000CC010000}"/>
    <cellStyle name="Comma 5 5 2" xfId="464" xr:uid="{00000000-0005-0000-0000-0000CD010000}"/>
    <cellStyle name="Comma 5 6" xfId="465" xr:uid="{00000000-0005-0000-0000-0000CE010000}"/>
    <cellStyle name="Comma 5 6 2" xfId="466" xr:uid="{00000000-0005-0000-0000-0000CF010000}"/>
    <cellStyle name="Comma 5 7" xfId="467" xr:uid="{00000000-0005-0000-0000-0000D0010000}"/>
    <cellStyle name="Comma 6" xfId="468" xr:uid="{00000000-0005-0000-0000-0000D1010000}"/>
    <cellStyle name="Comma 6 2" xfId="469" xr:uid="{00000000-0005-0000-0000-0000D2010000}"/>
    <cellStyle name="Comma 6 2 2" xfId="470" xr:uid="{00000000-0005-0000-0000-0000D3010000}"/>
    <cellStyle name="Comma 6 3" xfId="471" xr:uid="{00000000-0005-0000-0000-0000D4010000}"/>
    <cellStyle name="Comma 6 3 2" xfId="472" xr:uid="{00000000-0005-0000-0000-0000D5010000}"/>
    <cellStyle name="Comma 6 4" xfId="473" xr:uid="{00000000-0005-0000-0000-0000D6010000}"/>
    <cellStyle name="Comma 7" xfId="474" xr:uid="{00000000-0005-0000-0000-0000D7010000}"/>
    <cellStyle name="Comma 7 2" xfId="475" xr:uid="{00000000-0005-0000-0000-0000D8010000}"/>
    <cellStyle name="Comma 7 2 2" xfId="476" xr:uid="{00000000-0005-0000-0000-0000D9010000}"/>
    <cellStyle name="Comma 7 2 2 2" xfId="477" xr:uid="{00000000-0005-0000-0000-0000DA010000}"/>
    <cellStyle name="Comma 7 2 3" xfId="478" xr:uid="{00000000-0005-0000-0000-0000DB010000}"/>
    <cellStyle name="Comma 7 2 3 2" xfId="479" xr:uid="{00000000-0005-0000-0000-0000DC010000}"/>
    <cellStyle name="Comma 7 2 4" xfId="480" xr:uid="{00000000-0005-0000-0000-0000DD010000}"/>
    <cellStyle name="Comma 7 2 4 2" xfId="481" xr:uid="{00000000-0005-0000-0000-0000DE010000}"/>
    <cellStyle name="Comma 7 2 5" xfId="482" xr:uid="{00000000-0005-0000-0000-0000DF010000}"/>
    <cellStyle name="Comma 7 2 5 2" xfId="483" xr:uid="{00000000-0005-0000-0000-0000E0010000}"/>
    <cellStyle name="Comma 7 2 6" xfId="484" xr:uid="{00000000-0005-0000-0000-0000E1010000}"/>
    <cellStyle name="Comma 7 3" xfId="485" xr:uid="{00000000-0005-0000-0000-0000E2010000}"/>
    <cellStyle name="Comma 7 3 2" xfId="486" xr:uid="{00000000-0005-0000-0000-0000E3010000}"/>
    <cellStyle name="Comma 7 4" xfId="487" xr:uid="{00000000-0005-0000-0000-0000E4010000}"/>
    <cellStyle name="Comma 7 4 2" xfId="488" xr:uid="{00000000-0005-0000-0000-0000E5010000}"/>
    <cellStyle name="Comma 7 5" xfId="489" xr:uid="{00000000-0005-0000-0000-0000E6010000}"/>
    <cellStyle name="Comma 7 5 2" xfId="490" xr:uid="{00000000-0005-0000-0000-0000E7010000}"/>
    <cellStyle name="Comma 7 6" xfId="491" xr:uid="{00000000-0005-0000-0000-0000E8010000}"/>
    <cellStyle name="Comma 7 6 2" xfId="492" xr:uid="{00000000-0005-0000-0000-0000E9010000}"/>
    <cellStyle name="Comma 7 7" xfId="493" xr:uid="{00000000-0005-0000-0000-0000EA010000}"/>
    <cellStyle name="Comma 8" xfId="494" xr:uid="{00000000-0005-0000-0000-0000EB010000}"/>
    <cellStyle name="Comma 8 2" xfId="495" xr:uid="{00000000-0005-0000-0000-0000EC010000}"/>
    <cellStyle name="Comma 9" xfId="496" xr:uid="{00000000-0005-0000-0000-0000ED010000}"/>
    <cellStyle name="Comma 9 2" xfId="497" xr:uid="{00000000-0005-0000-0000-0000EE010000}"/>
    <cellStyle name="Excel Built-in Comma" xfId="498" xr:uid="{00000000-0005-0000-0000-0000EF010000}"/>
    <cellStyle name="Excel Built-in Normal" xfId="499" xr:uid="{00000000-0005-0000-0000-0000F0010000}"/>
    <cellStyle name="Excel Built-in Normal 2" xfId="500" xr:uid="{00000000-0005-0000-0000-0000F1010000}"/>
    <cellStyle name="Excel Built-in Normal 3" xfId="501" xr:uid="{00000000-0005-0000-0000-0000F2010000}"/>
    <cellStyle name="Excel Built-in Normal_Data_DK" xfId="502" xr:uid="{00000000-0005-0000-0000-0000F3010000}"/>
    <cellStyle name="Excel_BuiltIn_Comma" xfId="503" xr:uid="{00000000-0005-0000-0000-0000F4010000}"/>
    <cellStyle name="Explanatory Text 2" xfId="504" xr:uid="{00000000-0005-0000-0000-0000F5010000}"/>
    <cellStyle name="Good 2" xfId="505" xr:uid="{00000000-0005-0000-0000-0000F6010000}"/>
    <cellStyle name="Good 2 2" xfId="506" xr:uid="{00000000-0005-0000-0000-0000F7010000}"/>
    <cellStyle name="Heading" xfId="507" xr:uid="{00000000-0005-0000-0000-0000F8010000}"/>
    <cellStyle name="Heading 1 2" xfId="508" xr:uid="{00000000-0005-0000-0000-0000F9010000}"/>
    <cellStyle name="Heading 1 3" xfId="509" xr:uid="{00000000-0005-0000-0000-0000FA010000}"/>
    <cellStyle name="Heading 2 2" xfId="510" xr:uid="{00000000-0005-0000-0000-0000FB010000}"/>
    <cellStyle name="Heading 3 2" xfId="511" xr:uid="{00000000-0005-0000-0000-0000FC010000}"/>
    <cellStyle name="Heading 4 2" xfId="512" xr:uid="{00000000-0005-0000-0000-0000FD010000}"/>
    <cellStyle name="Heading1" xfId="513" xr:uid="{00000000-0005-0000-0000-0000FE010000}"/>
    <cellStyle name="Heading1 1" xfId="514" xr:uid="{00000000-0005-0000-0000-0000FF010000}"/>
    <cellStyle name="Hyperlink" xfId="1" builtinId="8"/>
    <cellStyle name="Hyperlink 2" xfId="515" xr:uid="{00000000-0005-0000-0000-000001020000}"/>
    <cellStyle name="Hyperlink 2 2" xfId="516" xr:uid="{00000000-0005-0000-0000-000002020000}"/>
    <cellStyle name="Input 2" xfId="517" xr:uid="{00000000-0005-0000-0000-000003020000}"/>
    <cellStyle name="Input 2 2" xfId="518" xr:uid="{00000000-0005-0000-0000-000004020000}"/>
    <cellStyle name="Linked Cell 2" xfId="519" xr:uid="{00000000-0005-0000-0000-000005020000}"/>
    <cellStyle name="Neutral 2" xfId="520" xr:uid="{00000000-0005-0000-0000-000006020000}"/>
    <cellStyle name="Neutral 2 2" xfId="521" xr:uid="{00000000-0005-0000-0000-000007020000}"/>
    <cellStyle name="Normal" xfId="0" builtinId="0"/>
    <cellStyle name="Normal 10" xfId="522" xr:uid="{00000000-0005-0000-0000-000009020000}"/>
    <cellStyle name="Normal 10 2" xfId="523" xr:uid="{00000000-0005-0000-0000-00000A020000}"/>
    <cellStyle name="Normal 10 2 2" xfId="524" xr:uid="{00000000-0005-0000-0000-00000B020000}"/>
    <cellStyle name="Normal 10 2 2 2" xfId="525" xr:uid="{00000000-0005-0000-0000-00000C020000}"/>
    <cellStyle name="Normal 10 2 2 2 2" xfId="526" xr:uid="{00000000-0005-0000-0000-00000D020000}"/>
    <cellStyle name="Normal 10 2 2 2 2 2" xfId="527" xr:uid="{00000000-0005-0000-0000-00000E020000}"/>
    <cellStyle name="Normal 10 2 2 2 2 2 2" xfId="528" xr:uid="{00000000-0005-0000-0000-00000F020000}"/>
    <cellStyle name="Normal 10 2 2 2 2 3" xfId="529" xr:uid="{00000000-0005-0000-0000-000010020000}"/>
    <cellStyle name="Normal 10 2 2 2 3" xfId="530" xr:uid="{00000000-0005-0000-0000-000011020000}"/>
    <cellStyle name="Normal 10 2 2 3" xfId="531" xr:uid="{00000000-0005-0000-0000-000012020000}"/>
    <cellStyle name="Normal 10 2 2 3 2" xfId="532" xr:uid="{00000000-0005-0000-0000-000013020000}"/>
    <cellStyle name="Normal 10 2 2 4" xfId="2" xr:uid="{00000000-0005-0000-0000-000014020000}"/>
    <cellStyle name="Normal 10 2 2 4 2" xfId="533" xr:uid="{00000000-0005-0000-0000-000015020000}"/>
    <cellStyle name="Normal 10 2 2 5" xfId="534" xr:uid="{00000000-0005-0000-0000-000016020000}"/>
    <cellStyle name="Normal 10 2 2 5 2" xfId="535" xr:uid="{00000000-0005-0000-0000-000017020000}"/>
    <cellStyle name="Normal 10 2 2 6" xfId="536" xr:uid="{00000000-0005-0000-0000-000018020000}"/>
    <cellStyle name="Normal 10 2 3" xfId="537" xr:uid="{00000000-0005-0000-0000-000019020000}"/>
    <cellStyle name="Normal 10 2 3 2" xfId="538" xr:uid="{00000000-0005-0000-0000-00001A020000}"/>
    <cellStyle name="Normal 10 2 3 2 2" xfId="539" xr:uid="{00000000-0005-0000-0000-00001B020000}"/>
    <cellStyle name="Normal 10 2 3 3" xfId="540" xr:uid="{00000000-0005-0000-0000-00001C020000}"/>
    <cellStyle name="Normal 10 2 3 3 2" xfId="541" xr:uid="{00000000-0005-0000-0000-00001D020000}"/>
    <cellStyle name="Normal 10 2 3 4" xfId="542" xr:uid="{00000000-0005-0000-0000-00001E020000}"/>
    <cellStyle name="Normal 10 2 4" xfId="543" xr:uid="{00000000-0005-0000-0000-00001F020000}"/>
    <cellStyle name="Normal 10 2 4 2" xfId="544" xr:uid="{00000000-0005-0000-0000-000020020000}"/>
    <cellStyle name="Normal 10 2 5" xfId="545" xr:uid="{00000000-0005-0000-0000-000021020000}"/>
    <cellStyle name="Normal 10 2 5 2" xfId="546" xr:uid="{00000000-0005-0000-0000-000022020000}"/>
    <cellStyle name="Normal 10 2 6" xfId="547" xr:uid="{00000000-0005-0000-0000-000023020000}"/>
    <cellStyle name="Normal 10 2 6 2" xfId="548" xr:uid="{00000000-0005-0000-0000-000024020000}"/>
    <cellStyle name="Normal 10 3" xfId="549" xr:uid="{00000000-0005-0000-0000-000025020000}"/>
    <cellStyle name="Normal 10 3 2" xfId="550" xr:uid="{00000000-0005-0000-0000-000026020000}"/>
    <cellStyle name="Normal 10 3 2 2" xfId="551" xr:uid="{00000000-0005-0000-0000-000027020000}"/>
    <cellStyle name="Normal 10 3 3" xfId="552" xr:uid="{00000000-0005-0000-0000-000028020000}"/>
    <cellStyle name="Normal 10 3 3 2" xfId="553" xr:uid="{00000000-0005-0000-0000-000029020000}"/>
    <cellStyle name="Normal 10 3 4" xfId="554" xr:uid="{00000000-0005-0000-0000-00002A020000}"/>
    <cellStyle name="Normal 10 4" xfId="555" xr:uid="{00000000-0005-0000-0000-00002B020000}"/>
    <cellStyle name="Normal 10 4 2" xfId="556" xr:uid="{00000000-0005-0000-0000-00002C020000}"/>
    <cellStyle name="Normal 10 4 2 2" xfId="557" xr:uid="{00000000-0005-0000-0000-00002D020000}"/>
    <cellStyle name="Normal 10 4 3" xfId="558" xr:uid="{00000000-0005-0000-0000-00002E020000}"/>
    <cellStyle name="Normal 10 4 3 2" xfId="559" xr:uid="{00000000-0005-0000-0000-00002F020000}"/>
    <cellStyle name="Normal 10 4 4" xfId="560" xr:uid="{00000000-0005-0000-0000-000030020000}"/>
    <cellStyle name="Normal 10 5" xfId="561" xr:uid="{00000000-0005-0000-0000-000031020000}"/>
    <cellStyle name="Normal 10 5 2" xfId="562" xr:uid="{00000000-0005-0000-0000-000032020000}"/>
    <cellStyle name="Normal 10 6" xfId="563" xr:uid="{00000000-0005-0000-0000-000033020000}"/>
    <cellStyle name="Normal 10 6 2" xfId="564" xr:uid="{00000000-0005-0000-0000-000034020000}"/>
    <cellStyle name="Normal 10 7" xfId="565" xr:uid="{00000000-0005-0000-0000-000035020000}"/>
    <cellStyle name="Normal 10 7 2" xfId="566" xr:uid="{00000000-0005-0000-0000-000036020000}"/>
    <cellStyle name="Normal 11" xfId="567" xr:uid="{00000000-0005-0000-0000-000037020000}"/>
    <cellStyle name="Normal 11 2" xfId="568" xr:uid="{00000000-0005-0000-0000-000038020000}"/>
    <cellStyle name="Normal 11 2 2" xfId="569" xr:uid="{00000000-0005-0000-0000-000039020000}"/>
    <cellStyle name="Normal 11 2 2 2" xfId="570" xr:uid="{00000000-0005-0000-0000-00003A020000}"/>
    <cellStyle name="Normal 11 2 3" xfId="571" xr:uid="{00000000-0005-0000-0000-00003B020000}"/>
    <cellStyle name="Normal 11 2 3 2" xfId="572" xr:uid="{00000000-0005-0000-0000-00003C020000}"/>
    <cellStyle name="Normal 11 2 4" xfId="573" xr:uid="{00000000-0005-0000-0000-00003D020000}"/>
    <cellStyle name="Normal 11 2 4 2" xfId="574" xr:uid="{00000000-0005-0000-0000-00003E020000}"/>
    <cellStyle name="Normal 11 3" xfId="575" xr:uid="{00000000-0005-0000-0000-00003F020000}"/>
    <cellStyle name="Normal 11 3 2" xfId="576" xr:uid="{00000000-0005-0000-0000-000040020000}"/>
    <cellStyle name="Normal 11 3 2 2" xfId="577" xr:uid="{00000000-0005-0000-0000-000041020000}"/>
    <cellStyle name="Normal 11 3 3" xfId="578" xr:uid="{00000000-0005-0000-0000-000042020000}"/>
    <cellStyle name="Normal 11 3 3 2" xfId="579" xr:uid="{00000000-0005-0000-0000-000043020000}"/>
    <cellStyle name="Normal 11 3 4" xfId="580" xr:uid="{00000000-0005-0000-0000-000044020000}"/>
    <cellStyle name="Normal 11 4" xfId="581" xr:uid="{00000000-0005-0000-0000-000045020000}"/>
    <cellStyle name="Normal 11 4 2" xfId="582" xr:uid="{00000000-0005-0000-0000-000046020000}"/>
    <cellStyle name="Normal 11 5" xfId="583" xr:uid="{00000000-0005-0000-0000-000047020000}"/>
    <cellStyle name="Normal 11 5 2" xfId="584" xr:uid="{00000000-0005-0000-0000-000048020000}"/>
    <cellStyle name="Normal 11 6" xfId="585" xr:uid="{00000000-0005-0000-0000-000049020000}"/>
    <cellStyle name="Normal 11 6 2" xfId="586" xr:uid="{00000000-0005-0000-0000-00004A020000}"/>
    <cellStyle name="Normal 12" xfId="587" xr:uid="{00000000-0005-0000-0000-00004B020000}"/>
    <cellStyle name="Normal 12 2" xfId="588" xr:uid="{00000000-0005-0000-0000-00004C020000}"/>
    <cellStyle name="Normal 12 3" xfId="589" xr:uid="{00000000-0005-0000-0000-00004D020000}"/>
    <cellStyle name="Normal 12 4" xfId="590" xr:uid="{00000000-0005-0000-0000-00004E020000}"/>
    <cellStyle name="Normal 12 5" xfId="591" xr:uid="{00000000-0005-0000-0000-00004F020000}"/>
    <cellStyle name="Normal 12 6" xfId="592" xr:uid="{00000000-0005-0000-0000-000050020000}"/>
    <cellStyle name="Normal 13" xfId="593" xr:uid="{00000000-0005-0000-0000-000051020000}"/>
    <cellStyle name="Normal 13 2" xfId="594" xr:uid="{00000000-0005-0000-0000-000052020000}"/>
    <cellStyle name="Normal 13 3" xfId="595" xr:uid="{00000000-0005-0000-0000-000053020000}"/>
    <cellStyle name="Normal 13 4" xfId="596" xr:uid="{00000000-0005-0000-0000-000054020000}"/>
    <cellStyle name="Normal 13 5" xfId="597" xr:uid="{00000000-0005-0000-0000-000055020000}"/>
    <cellStyle name="Normal 13 6" xfId="598" xr:uid="{00000000-0005-0000-0000-000056020000}"/>
    <cellStyle name="Normal 14" xfId="599" xr:uid="{00000000-0005-0000-0000-000057020000}"/>
    <cellStyle name="Normal 14 2" xfId="600" xr:uid="{00000000-0005-0000-0000-000058020000}"/>
    <cellStyle name="Normal 14 3" xfId="601" xr:uid="{00000000-0005-0000-0000-000059020000}"/>
    <cellStyle name="Normal 14 4" xfId="602" xr:uid="{00000000-0005-0000-0000-00005A020000}"/>
    <cellStyle name="Normal 14 5" xfId="603" xr:uid="{00000000-0005-0000-0000-00005B020000}"/>
    <cellStyle name="Normal 15" xfId="604" xr:uid="{00000000-0005-0000-0000-00005C020000}"/>
    <cellStyle name="Normal 15 2" xfId="605" xr:uid="{00000000-0005-0000-0000-00005D020000}"/>
    <cellStyle name="Normal 15 3" xfId="606" xr:uid="{00000000-0005-0000-0000-00005E020000}"/>
    <cellStyle name="Normal 15 4" xfId="607" xr:uid="{00000000-0005-0000-0000-00005F020000}"/>
    <cellStyle name="Normal 15 5" xfId="608" xr:uid="{00000000-0005-0000-0000-000060020000}"/>
    <cellStyle name="Normal 16" xfId="609" xr:uid="{00000000-0005-0000-0000-000061020000}"/>
    <cellStyle name="Normal 16 2" xfId="610" xr:uid="{00000000-0005-0000-0000-000062020000}"/>
    <cellStyle name="Normal 16 3" xfId="611" xr:uid="{00000000-0005-0000-0000-000063020000}"/>
    <cellStyle name="Normal 16 4" xfId="612" xr:uid="{00000000-0005-0000-0000-000064020000}"/>
    <cellStyle name="Normal 16 5" xfId="613" xr:uid="{00000000-0005-0000-0000-000065020000}"/>
    <cellStyle name="Normal 16 5 2" xfId="614" xr:uid="{00000000-0005-0000-0000-000066020000}"/>
    <cellStyle name="Normal 17" xfId="615" xr:uid="{00000000-0005-0000-0000-000067020000}"/>
    <cellStyle name="Normal 17 2" xfId="616" xr:uid="{00000000-0005-0000-0000-000068020000}"/>
    <cellStyle name="Normal 17 2 2" xfId="617" xr:uid="{00000000-0005-0000-0000-000069020000}"/>
    <cellStyle name="Normal 17 2 2 2" xfId="618" xr:uid="{00000000-0005-0000-0000-00006A020000}"/>
    <cellStyle name="Normal 17 2 3" xfId="619" xr:uid="{00000000-0005-0000-0000-00006B020000}"/>
    <cellStyle name="Normal 17 2 3 2" xfId="620" xr:uid="{00000000-0005-0000-0000-00006C020000}"/>
    <cellStyle name="Normal 17 2 4" xfId="621" xr:uid="{00000000-0005-0000-0000-00006D020000}"/>
    <cellStyle name="Normal 17 2 4 2" xfId="622" xr:uid="{00000000-0005-0000-0000-00006E020000}"/>
    <cellStyle name="Normal 17 3" xfId="623" xr:uid="{00000000-0005-0000-0000-00006F020000}"/>
    <cellStyle name="Normal 17 3 2" xfId="624" xr:uid="{00000000-0005-0000-0000-000070020000}"/>
    <cellStyle name="Normal 17 3 2 2" xfId="625" xr:uid="{00000000-0005-0000-0000-000071020000}"/>
    <cellStyle name="Normal 17 3 3" xfId="626" xr:uid="{00000000-0005-0000-0000-000072020000}"/>
    <cellStyle name="Normal 17 3 3 2" xfId="627" xr:uid="{00000000-0005-0000-0000-000073020000}"/>
    <cellStyle name="Normal 17 3 4" xfId="628" xr:uid="{00000000-0005-0000-0000-000074020000}"/>
    <cellStyle name="Normal 17 4" xfId="629" xr:uid="{00000000-0005-0000-0000-000075020000}"/>
    <cellStyle name="Normal 17 4 2" xfId="630" xr:uid="{00000000-0005-0000-0000-000076020000}"/>
    <cellStyle name="Normal 17 5" xfId="631" xr:uid="{00000000-0005-0000-0000-000077020000}"/>
    <cellStyle name="Normal 17 5 2" xfId="632" xr:uid="{00000000-0005-0000-0000-000078020000}"/>
    <cellStyle name="Normal 17 6" xfId="633" xr:uid="{00000000-0005-0000-0000-000079020000}"/>
    <cellStyle name="Normal 17 6 2" xfId="634" xr:uid="{00000000-0005-0000-0000-00007A020000}"/>
    <cellStyle name="Normal 18" xfId="635" xr:uid="{00000000-0005-0000-0000-00007B020000}"/>
    <cellStyle name="Normal 18 2" xfId="636" xr:uid="{00000000-0005-0000-0000-00007C020000}"/>
    <cellStyle name="Normal 18 2 2" xfId="637" xr:uid="{00000000-0005-0000-0000-00007D020000}"/>
    <cellStyle name="Normal 18 2 2 2" xfId="638" xr:uid="{00000000-0005-0000-0000-00007E020000}"/>
    <cellStyle name="Normal 18 3" xfId="639" xr:uid="{00000000-0005-0000-0000-00007F020000}"/>
    <cellStyle name="Normal 18 3 2" xfId="640" xr:uid="{00000000-0005-0000-0000-000080020000}"/>
    <cellStyle name="Normal 18 4" xfId="641" xr:uid="{00000000-0005-0000-0000-000081020000}"/>
    <cellStyle name="Normal 18 4 2" xfId="642" xr:uid="{00000000-0005-0000-0000-000082020000}"/>
    <cellStyle name="Normal 19" xfId="643" xr:uid="{00000000-0005-0000-0000-000083020000}"/>
    <cellStyle name="Normal 19 2" xfId="644" xr:uid="{00000000-0005-0000-0000-000084020000}"/>
    <cellStyle name="Normal 19 3" xfId="645" xr:uid="{00000000-0005-0000-0000-000085020000}"/>
    <cellStyle name="Normal 19 3 2" xfId="646" xr:uid="{00000000-0005-0000-0000-000086020000}"/>
    <cellStyle name="Normal 2" xfId="647" xr:uid="{00000000-0005-0000-0000-000087020000}"/>
    <cellStyle name="Normal 2 10" xfId="648" xr:uid="{00000000-0005-0000-0000-000088020000}"/>
    <cellStyle name="Normal 2 10 2" xfId="649" xr:uid="{00000000-0005-0000-0000-000089020000}"/>
    <cellStyle name="Normal 2 11" xfId="650" xr:uid="{00000000-0005-0000-0000-00008A020000}"/>
    <cellStyle name="Normal 2 11 2" xfId="651" xr:uid="{00000000-0005-0000-0000-00008B020000}"/>
    <cellStyle name="Normal 2 11 3" xfId="652" xr:uid="{00000000-0005-0000-0000-00008C020000}"/>
    <cellStyle name="Normal 2 12" xfId="653" xr:uid="{00000000-0005-0000-0000-00008D020000}"/>
    <cellStyle name="Normal 2 12 2" xfId="654" xr:uid="{00000000-0005-0000-0000-00008E020000}"/>
    <cellStyle name="Normal 2 12 3" xfId="655" xr:uid="{00000000-0005-0000-0000-00008F020000}"/>
    <cellStyle name="Normal 2 12 3 2" xfId="656" xr:uid="{00000000-0005-0000-0000-000090020000}"/>
    <cellStyle name="Normal 2 12 4" xfId="657" xr:uid="{00000000-0005-0000-0000-000091020000}"/>
    <cellStyle name="Normal 2 13" xfId="658" xr:uid="{00000000-0005-0000-0000-000092020000}"/>
    <cellStyle name="Normal 2 13 2" xfId="659" xr:uid="{00000000-0005-0000-0000-000093020000}"/>
    <cellStyle name="Normal 2 13 3" xfId="660" xr:uid="{00000000-0005-0000-0000-000094020000}"/>
    <cellStyle name="Normal 2 14" xfId="661" xr:uid="{00000000-0005-0000-0000-000095020000}"/>
    <cellStyle name="Normal 2 15" xfId="662" xr:uid="{00000000-0005-0000-0000-000096020000}"/>
    <cellStyle name="Normal 2 16" xfId="663" xr:uid="{00000000-0005-0000-0000-000097020000}"/>
    <cellStyle name="Normal 2 16 2" xfId="664" xr:uid="{00000000-0005-0000-0000-000098020000}"/>
    <cellStyle name="Normal 2 16 2 2" xfId="665" xr:uid="{00000000-0005-0000-0000-000099020000}"/>
    <cellStyle name="Normal 2 16 2 2 2" xfId="666" xr:uid="{00000000-0005-0000-0000-00009A020000}"/>
    <cellStyle name="Normal 2 16 3" xfId="667" xr:uid="{00000000-0005-0000-0000-00009B020000}"/>
    <cellStyle name="Normal 2 17" xfId="668" xr:uid="{00000000-0005-0000-0000-00009C020000}"/>
    <cellStyle name="Normal 2 17 2" xfId="669" xr:uid="{00000000-0005-0000-0000-00009D020000}"/>
    <cellStyle name="Normal 2 18" xfId="670" xr:uid="{00000000-0005-0000-0000-00009E020000}"/>
    <cellStyle name="Normal 2 19" xfId="671" xr:uid="{00000000-0005-0000-0000-00009F020000}"/>
    <cellStyle name="Normal 2 19 2" xfId="672" xr:uid="{00000000-0005-0000-0000-0000A0020000}"/>
    <cellStyle name="Normal 2 19 2 2" xfId="673" xr:uid="{00000000-0005-0000-0000-0000A1020000}"/>
    <cellStyle name="Normal 2 19 3" xfId="674" xr:uid="{00000000-0005-0000-0000-0000A2020000}"/>
    <cellStyle name="Normal 2 2" xfId="675" xr:uid="{00000000-0005-0000-0000-0000A3020000}"/>
    <cellStyle name="Normal 2 2 2" xfId="676" xr:uid="{00000000-0005-0000-0000-0000A4020000}"/>
    <cellStyle name="Normal 2 2 3" xfId="677" xr:uid="{00000000-0005-0000-0000-0000A5020000}"/>
    <cellStyle name="Normal 2 20" xfId="678" xr:uid="{00000000-0005-0000-0000-0000A6020000}"/>
    <cellStyle name="Normal 2 21" xfId="679" xr:uid="{00000000-0005-0000-0000-0000A7020000}"/>
    <cellStyle name="Normal 2 22" xfId="680" xr:uid="{00000000-0005-0000-0000-0000A8020000}"/>
    <cellStyle name="Normal 2 3" xfId="681" xr:uid="{00000000-0005-0000-0000-0000A9020000}"/>
    <cellStyle name="Normal 2 3 2" xfId="682" xr:uid="{00000000-0005-0000-0000-0000AA020000}"/>
    <cellStyle name="Normal 2 3 3" xfId="683" xr:uid="{00000000-0005-0000-0000-0000AB020000}"/>
    <cellStyle name="Normal 2 3 4" xfId="684" xr:uid="{00000000-0005-0000-0000-0000AC020000}"/>
    <cellStyle name="Normal 2 3 4 2" xfId="685" xr:uid="{00000000-0005-0000-0000-0000AD020000}"/>
    <cellStyle name="Normal 2 3 5" xfId="686" xr:uid="{00000000-0005-0000-0000-0000AE020000}"/>
    <cellStyle name="Normal 2 4" xfId="687" xr:uid="{00000000-0005-0000-0000-0000AF020000}"/>
    <cellStyle name="Normal 2 4 2" xfId="688" xr:uid="{00000000-0005-0000-0000-0000B0020000}"/>
    <cellStyle name="Normal 2 4 3" xfId="689" xr:uid="{00000000-0005-0000-0000-0000B1020000}"/>
    <cellStyle name="Normal 2 4 4" xfId="690" xr:uid="{00000000-0005-0000-0000-0000B2020000}"/>
    <cellStyle name="Normal 2 5" xfId="691" xr:uid="{00000000-0005-0000-0000-0000B3020000}"/>
    <cellStyle name="Normal 2 5 2" xfId="692" xr:uid="{00000000-0005-0000-0000-0000B4020000}"/>
    <cellStyle name="Normal 2 6" xfId="693" xr:uid="{00000000-0005-0000-0000-0000B5020000}"/>
    <cellStyle name="Normal 2 6 2" xfId="694" xr:uid="{00000000-0005-0000-0000-0000B6020000}"/>
    <cellStyle name="Normal 2 7" xfId="695" xr:uid="{00000000-0005-0000-0000-0000B7020000}"/>
    <cellStyle name="Normal 2 7 2" xfId="696" xr:uid="{00000000-0005-0000-0000-0000B8020000}"/>
    <cellStyle name="Normal 2 7 3" xfId="697" xr:uid="{00000000-0005-0000-0000-0000B9020000}"/>
    <cellStyle name="Normal 2 8" xfId="698" xr:uid="{00000000-0005-0000-0000-0000BA020000}"/>
    <cellStyle name="Normal 2 8 2" xfId="699" xr:uid="{00000000-0005-0000-0000-0000BB020000}"/>
    <cellStyle name="Normal 2 9" xfId="700" xr:uid="{00000000-0005-0000-0000-0000BC020000}"/>
    <cellStyle name="Normal 2 9 2" xfId="701" xr:uid="{00000000-0005-0000-0000-0000BD020000}"/>
    <cellStyle name="Normal 20" xfId="702" xr:uid="{00000000-0005-0000-0000-0000BE020000}"/>
    <cellStyle name="Normal 20 2" xfId="703" xr:uid="{00000000-0005-0000-0000-0000BF020000}"/>
    <cellStyle name="Normal 21" xfId="704" xr:uid="{00000000-0005-0000-0000-0000C0020000}"/>
    <cellStyle name="Normal 22" xfId="705" xr:uid="{00000000-0005-0000-0000-0000C1020000}"/>
    <cellStyle name="Normal 22 2" xfId="706" xr:uid="{00000000-0005-0000-0000-0000C2020000}"/>
    <cellStyle name="Normal 23" xfId="707" xr:uid="{00000000-0005-0000-0000-0000C3020000}"/>
    <cellStyle name="Normal 23 2" xfId="708" xr:uid="{00000000-0005-0000-0000-0000C4020000}"/>
    <cellStyle name="Normal 24" xfId="709" xr:uid="{00000000-0005-0000-0000-0000C5020000}"/>
    <cellStyle name="Normal 24 2" xfId="710" xr:uid="{00000000-0005-0000-0000-0000C6020000}"/>
    <cellStyle name="Normal 25" xfId="711" xr:uid="{00000000-0005-0000-0000-0000C7020000}"/>
    <cellStyle name="Normal 25 2" xfId="712" xr:uid="{00000000-0005-0000-0000-0000C8020000}"/>
    <cellStyle name="Normal 25 2 2" xfId="713" xr:uid="{00000000-0005-0000-0000-0000C9020000}"/>
    <cellStyle name="Normal 25 3" xfId="714" xr:uid="{00000000-0005-0000-0000-0000CA020000}"/>
    <cellStyle name="Normal 26" xfId="715" xr:uid="{00000000-0005-0000-0000-0000CB020000}"/>
    <cellStyle name="Normal 27" xfId="716" xr:uid="{00000000-0005-0000-0000-0000CC020000}"/>
    <cellStyle name="Normal 27 2" xfId="717" xr:uid="{00000000-0005-0000-0000-0000CD020000}"/>
    <cellStyle name="Normal 28" xfId="718" xr:uid="{00000000-0005-0000-0000-0000CE020000}"/>
    <cellStyle name="Normal 28 2" xfId="719" xr:uid="{00000000-0005-0000-0000-0000CF020000}"/>
    <cellStyle name="Normal 29" xfId="720" xr:uid="{00000000-0005-0000-0000-0000D0020000}"/>
    <cellStyle name="Normal 3" xfId="721" xr:uid="{00000000-0005-0000-0000-0000D1020000}"/>
    <cellStyle name="Normal 3 2" xfId="722" xr:uid="{00000000-0005-0000-0000-0000D2020000}"/>
    <cellStyle name="Normal 3 2 2" xfId="723" xr:uid="{00000000-0005-0000-0000-0000D3020000}"/>
    <cellStyle name="Normal 3 2 2 2" xfId="724" xr:uid="{00000000-0005-0000-0000-0000D4020000}"/>
    <cellStyle name="Normal 3 2 3" xfId="725" xr:uid="{00000000-0005-0000-0000-0000D5020000}"/>
    <cellStyle name="Normal 3 3" xfId="726" xr:uid="{00000000-0005-0000-0000-0000D6020000}"/>
    <cellStyle name="Normal 3 4" xfId="727" xr:uid="{00000000-0005-0000-0000-0000D7020000}"/>
    <cellStyle name="Normal 3 5" xfId="728" xr:uid="{00000000-0005-0000-0000-0000D8020000}"/>
    <cellStyle name="Normal 30" xfId="729" xr:uid="{00000000-0005-0000-0000-0000D9020000}"/>
    <cellStyle name="Normal 31" xfId="730" xr:uid="{00000000-0005-0000-0000-0000DA020000}"/>
    <cellStyle name="Normal 32" xfId="731" xr:uid="{00000000-0005-0000-0000-0000DB020000}"/>
    <cellStyle name="Normal 33" xfId="732" xr:uid="{00000000-0005-0000-0000-0000DC020000}"/>
    <cellStyle name="Normal 33 2" xfId="733" xr:uid="{00000000-0005-0000-0000-0000DD020000}"/>
    <cellStyle name="Normal 33 3" xfId="734" xr:uid="{00000000-0005-0000-0000-0000DE020000}"/>
    <cellStyle name="Normal 34" xfId="735" xr:uid="{00000000-0005-0000-0000-0000DF020000}"/>
    <cellStyle name="Normal 34 2" xfId="736" xr:uid="{00000000-0005-0000-0000-0000E0020000}"/>
    <cellStyle name="Normal 35" xfId="737" xr:uid="{00000000-0005-0000-0000-0000E1020000}"/>
    <cellStyle name="Normal 4" xfId="738" xr:uid="{00000000-0005-0000-0000-0000E2020000}"/>
    <cellStyle name="Normal 4 2" xfId="739" xr:uid="{00000000-0005-0000-0000-0000E3020000}"/>
    <cellStyle name="Normal 4 2 2" xfId="740" xr:uid="{00000000-0005-0000-0000-0000E4020000}"/>
    <cellStyle name="Normal 4 2 3" xfId="741" xr:uid="{00000000-0005-0000-0000-0000E5020000}"/>
    <cellStyle name="Normal 4 3" xfId="742" xr:uid="{00000000-0005-0000-0000-0000E6020000}"/>
    <cellStyle name="Normal 4 3 2" xfId="743" xr:uid="{00000000-0005-0000-0000-0000E7020000}"/>
    <cellStyle name="Normal 4 4" xfId="744" xr:uid="{00000000-0005-0000-0000-0000E8020000}"/>
    <cellStyle name="Normal 4 5" xfId="745" xr:uid="{00000000-0005-0000-0000-0000E9020000}"/>
    <cellStyle name="Normal 4 6" xfId="746" xr:uid="{00000000-0005-0000-0000-0000EA020000}"/>
    <cellStyle name="Normal 4 7" xfId="747" xr:uid="{00000000-0005-0000-0000-0000EB020000}"/>
    <cellStyle name="Normal 4 8" xfId="748" xr:uid="{00000000-0005-0000-0000-0000EC020000}"/>
    <cellStyle name="Normal 4 9" xfId="749" xr:uid="{00000000-0005-0000-0000-0000ED020000}"/>
    <cellStyle name="Normal 5" xfId="750" xr:uid="{00000000-0005-0000-0000-0000EE020000}"/>
    <cellStyle name="Normal 5 2" xfId="751" xr:uid="{00000000-0005-0000-0000-0000EF020000}"/>
    <cellStyle name="Normal 5 2 2" xfId="752" xr:uid="{00000000-0005-0000-0000-0000F0020000}"/>
    <cellStyle name="Normal 5 2 3" xfId="753" xr:uid="{00000000-0005-0000-0000-0000F1020000}"/>
    <cellStyle name="Normal 5 3" xfId="754" xr:uid="{00000000-0005-0000-0000-0000F2020000}"/>
    <cellStyle name="Normal 5 4" xfId="755" xr:uid="{00000000-0005-0000-0000-0000F3020000}"/>
    <cellStyle name="Normal 5 5" xfId="756" xr:uid="{00000000-0005-0000-0000-0000F4020000}"/>
    <cellStyle name="Normal 5 6" xfId="757" xr:uid="{00000000-0005-0000-0000-0000F5020000}"/>
    <cellStyle name="Normal 6" xfId="758" xr:uid="{00000000-0005-0000-0000-0000F6020000}"/>
    <cellStyle name="Normal 6 2" xfId="759" xr:uid="{00000000-0005-0000-0000-0000F7020000}"/>
    <cellStyle name="Normal 6 2 2" xfId="760" xr:uid="{00000000-0005-0000-0000-0000F8020000}"/>
    <cellStyle name="Normal 6 2 2 2" xfId="761" xr:uid="{00000000-0005-0000-0000-0000F9020000}"/>
    <cellStyle name="Normal 6 2 3" xfId="762" xr:uid="{00000000-0005-0000-0000-0000FA020000}"/>
    <cellStyle name="Normal 6 2 3 2" xfId="763" xr:uid="{00000000-0005-0000-0000-0000FB020000}"/>
    <cellStyle name="Normal 6 2 4" xfId="764" xr:uid="{00000000-0005-0000-0000-0000FC020000}"/>
    <cellStyle name="Normal 6 2 4 2" xfId="765" xr:uid="{00000000-0005-0000-0000-0000FD020000}"/>
    <cellStyle name="Normal 6 3" xfId="766" xr:uid="{00000000-0005-0000-0000-0000FE020000}"/>
    <cellStyle name="Normal 6 3 2" xfId="767" xr:uid="{00000000-0005-0000-0000-0000FF020000}"/>
    <cellStyle name="Normal 6 3 2 2" xfId="768" xr:uid="{00000000-0005-0000-0000-000000030000}"/>
    <cellStyle name="Normal 6 3 3" xfId="769" xr:uid="{00000000-0005-0000-0000-000001030000}"/>
    <cellStyle name="Normal 6 3 3 2" xfId="770" xr:uid="{00000000-0005-0000-0000-000002030000}"/>
    <cellStyle name="Normal 6 3 4" xfId="771" xr:uid="{00000000-0005-0000-0000-000003030000}"/>
    <cellStyle name="Normal 6 4" xfId="772" xr:uid="{00000000-0005-0000-0000-000004030000}"/>
    <cellStyle name="Normal 6 4 2" xfId="773" xr:uid="{00000000-0005-0000-0000-000005030000}"/>
    <cellStyle name="Normal 6 5" xfId="774" xr:uid="{00000000-0005-0000-0000-000006030000}"/>
    <cellStyle name="Normal 6 5 2" xfId="775" xr:uid="{00000000-0005-0000-0000-000007030000}"/>
    <cellStyle name="Normal 6 6" xfId="776" xr:uid="{00000000-0005-0000-0000-000008030000}"/>
    <cellStyle name="Normal 6 6 2" xfId="777" xr:uid="{00000000-0005-0000-0000-000009030000}"/>
    <cellStyle name="Normal 7" xfId="778" xr:uid="{00000000-0005-0000-0000-00000A030000}"/>
    <cellStyle name="Normal 7 2" xfId="779" xr:uid="{00000000-0005-0000-0000-00000B030000}"/>
    <cellStyle name="Normal 7 3" xfId="780" xr:uid="{00000000-0005-0000-0000-00000C030000}"/>
    <cellStyle name="Normal 7 3 2" xfId="781" xr:uid="{00000000-0005-0000-0000-00000D030000}"/>
    <cellStyle name="Normal 7 3 2 2" xfId="782" xr:uid="{00000000-0005-0000-0000-00000E030000}"/>
    <cellStyle name="Normal 7 3 3" xfId="783" xr:uid="{00000000-0005-0000-0000-00000F030000}"/>
    <cellStyle name="Normal 7 3 3 2" xfId="784" xr:uid="{00000000-0005-0000-0000-000010030000}"/>
    <cellStyle name="Normal 7 3 4" xfId="785" xr:uid="{00000000-0005-0000-0000-000011030000}"/>
    <cellStyle name="Normal 7 4" xfId="786" xr:uid="{00000000-0005-0000-0000-000012030000}"/>
    <cellStyle name="Normal 7 4 2" xfId="787" xr:uid="{00000000-0005-0000-0000-000013030000}"/>
    <cellStyle name="Normal 7 4 2 2" xfId="788" xr:uid="{00000000-0005-0000-0000-000014030000}"/>
    <cellStyle name="Normal 7 4 3" xfId="789" xr:uid="{00000000-0005-0000-0000-000015030000}"/>
    <cellStyle name="Normal 7 4 3 2" xfId="790" xr:uid="{00000000-0005-0000-0000-000016030000}"/>
    <cellStyle name="Normal 7 4 4" xfId="791" xr:uid="{00000000-0005-0000-0000-000017030000}"/>
    <cellStyle name="Normal 7 5" xfId="792" xr:uid="{00000000-0005-0000-0000-000018030000}"/>
    <cellStyle name="Normal 7 5 2" xfId="793" xr:uid="{00000000-0005-0000-0000-000019030000}"/>
    <cellStyle name="Normal 7 6" xfId="794" xr:uid="{00000000-0005-0000-0000-00001A030000}"/>
    <cellStyle name="Normal 7 6 2" xfId="795" xr:uid="{00000000-0005-0000-0000-00001B030000}"/>
    <cellStyle name="Normal 7 7" xfId="796" xr:uid="{00000000-0005-0000-0000-00001C030000}"/>
    <cellStyle name="Normal 7 7 2" xfId="797" xr:uid="{00000000-0005-0000-0000-00001D030000}"/>
    <cellStyle name="Normal 8" xfId="798" xr:uid="{00000000-0005-0000-0000-00001E030000}"/>
    <cellStyle name="Normal 8 2" xfId="799" xr:uid="{00000000-0005-0000-0000-00001F030000}"/>
    <cellStyle name="Normal 8 3" xfId="800" xr:uid="{00000000-0005-0000-0000-000020030000}"/>
    <cellStyle name="Normal 8 3 2" xfId="801" xr:uid="{00000000-0005-0000-0000-000021030000}"/>
    <cellStyle name="Normal 8 3 2 2" xfId="802" xr:uid="{00000000-0005-0000-0000-000022030000}"/>
    <cellStyle name="Normal 8 3 3" xfId="803" xr:uid="{00000000-0005-0000-0000-000023030000}"/>
    <cellStyle name="Normal 8 3 3 2" xfId="804" xr:uid="{00000000-0005-0000-0000-000024030000}"/>
    <cellStyle name="Normal 8 3 4" xfId="805" xr:uid="{00000000-0005-0000-0000-000025030000}"/>
    <cellStyle name="Normal 8 4" xfId="806" xr:uid="{00000000-0005-0000-0000-000026030000}"/>
    <cellStyle name="Normal 8 4 2" xfId="807" xr:uid="{00000000-0005-0000-0000-000027030000}"/>
    <cellStyle name="Normal 8 4 2 2" xfId="808" xr:uid="{00000000-0005-0000-0000-000028030000}"/>
    <cellStyle name="Normal 8 4 3" xfId="809" xr:uid="{00000000-0005-0000-0000-000029030000}"/>
    <cellStyle name="Normal 8 4 3 2" xfId="810" xr:uid="{00000000-0005-0000-0000-00002A030000}"/>
    <cellStyle name="Normal 8 4 4" xfId="811" xr:uid="{00000000-0005-0000-0000-00002B030000}"/>
    <cellStyle name="Normal 8 5" xfId="812" xr:uid="{00000000-0005-0000-0000-00002C030000}"/>
    <cellStyle name="Normal 8 5 2" xfId="813" xr:uid="{00000000-0005-0000-0000-00002D030000}"/>
    <cellStyle name="Normal 8 6" xfId="814" xr:uid="{00000000-0005-0000-0000-00002E030000}"/>
    <cellStyle name="Normal 8 6 2" xfId="815" xr:uid="{00000000-0005-0000-0000-00002F030000}"/>
    <cellStyle name="Normal 8 7" xfId="816" xr:uid="{00000000-0005-0000-0000-000030030000}"/>
    <cellStyle name="Normal 8 7 2" xfId="817" xr:uid="{00000000-0005-0000-0000-000031030000}"/>
    <cellStyle name="Normal 9" xfId="818" xr:uid="{00000000-0005-0000-0000-000032030000}"/>
    <cellStyle name="Normal 9 2" xfId="819" xr:uid="{00000000-0005-0000-0000-000033030000}"/>
    <cellStyle name="Normal 9 2 2" xfId="820" xr:uid="{00000000-0005-0000-0000-000034030000}"/>
    <cellStyle name="Normal 9 2 3" xfId="821" xr:uid="{00000000-0005-0000-0000-000035030000}"/>
    <cellStyle name="Normal 9 2 4" xfId="822" xr:uid="{00000000-0005-0000-0000-000036030000}"/>
    <cellStyle name="Normal 9 2 5" xfId="823" xr:uid="{00000000-0005-0000-0000-000037030000}"/>
    <cellStyle name="Normal 9 2 6" xfId="824" xr:uid="{00000000-0005-0000-0000-000038030000}"/>
    <cellStyle name="Note 2" xfId="825" xr:uid="{00000000-0005-0000-0000-000039030000}"/>
    <cellStyle name="Note 2 2" xfId="826" xr:uid="{00000000-0005-0000-0000-00003A030000}"/>
    <cellStyle name="Output 2" xfId="827" xr:uid="{00000000-0005-0000-0000-00003B030000}"/>
    <cellStyle name="Output 2 2" xfId="828" xr:uid="{00000000-0005-0000-0000-00003C030000}"/>
    <cellStyle name="Output Amounts" xfId="829" xr:uid="{00000000-0005-0000-0000-00003D030000}"/>
    <cellStyle name="Output Amounts 2" xfId="830" xr:uid="{00000000-0005-0000-0000-00003E030000}"/>
    <cellStyle name="Output Column Headings" xfId="831" xr:uid="{00000000-0005-0000-0000-00003F030000}"/>
    <cellStyle name="Output Column Headings 2" xfId="832" xr:uid="{00000000-0005-0000-0000-000040030000}"/>
    <cellStyle name="Output Line Items" xfId="833" xr:uid="{00000000-0005-0000-0000-000041030000}"/>
    <cellStyle name="Output Line Items 2" xfId="834" xr:uid="{00000000-0005-0000-0000-000042030000}"/>
    <cellStyle name="Output Report Heading" xfId="835" xr:uid="{00000000-0005-0000-0000-000043030000}"/>
    <cellStyle name="Output Report Heading 2" xfId="836" xr:uid="{00000000-0005-0000-0000-000044030000}"/>
    <cellStyle name="Output Report Title" xfId="837" xr:uid="{00000000-0005-0000-0000-000045030000}"/>
    <cellStyle name="Output Report Title 2" xfId="838" xr:uid="{00000000-0005-0000-0000-000046030000}"/>
    <cellStyle name="Percent 2" xfId="839" xr:uid="{00000000-0005-0000-0000-000047030000}"/>
    <cellStyle name="Percent 2 10" xfId="840" xr:uid="{00000000-0005-0000-0000-000048030000}"/>
    <cellStyle name="Percent 2 10 2" xfId="841" xr:uid="{00000000-0005-0000-0000-000049030000}"/>
    <cellStyle name="Percent 2 11" xfId="842" xr:uid="{00000000-0005-0000-0000-00004A030000}"/>
    <cellStyle name="Percent 2 11 2" xfId="843" xr:uid="{00000000-0005-0000-0000-00004B030000}"/>
    <cellStyle name="Percent 2 12" xfId="844" xr:uid="{00000000-0005-0000-0000-00004C030000}"/>
    <cellStyle name="Percent 2 12 2" xfId="845" xr:uid="{00000000-0005-0000-0000-00004D030000}"/>
    <cellStyle name="Percent 2 13" xfId="846" xr:uid="{00000000-0005-0000-0000-00004E030000}"/>
    <cellStyle name="Percent 2 13 2" xfId="847" xr:uid="{00000000-0005-0000-0000-00004F030000}"/>
    <cellStyle name="Percent 2 14" xfId="848" xr:uid="{00000000-0005-0000-0000-000050030000}"/>
    <cellStyle name="Percent 2 14 2" xfId="849" xr:uid="{00000000-0005-0000-0000-000051030000}"/>
    <cellStyle name="Percent 2 15" xfId="850" xr:uid="{00000000-0005-0000-0000-000052030000}"/>
    <cellStyle name="Percent 2 2" xfId="851" xr:uid="{00000000-0005-0000-0000-000053030000}"/>
    <cellStyle name="Percent 2 2 2" xfId="852" xr:uid="{00000000-0005-0000-0000-000054030000}"/>
    <cellStyle name="Percent 2 2 2 2" xfId="853" xr:uid="{00000000-0005-0000-0000-000055030000}"/>
    <cellStyle name="Percent 2 2 3" xfId="854" xr:uid="{00000000-0005-0000-0000-000056030000}"/>
    <cellStyle name="Percent 2 2 3 2" xfId="855" xr:uid="{00000000-0005-0000-0000-000057030000}"/>
    <cellStyle name="Percent 2 2 4" xfId="856" xr:uid="{00000000-0005-0000-0000-000058030000}"/>
    <cellStyle name="Percent 2 2 4 2" xfId="857" xr:uid="{00000000-0005-0000-0000-000059030000}"/>
    <cellStyle name="Percent 2 2 5" xfId="858" xr:uid="{00000000-0005-0000-0000-00005A030000}"/>
    <cellStyle name="Percent 2 2 5 2" xfId="859" xr:uid="{00000000-0005-0000-0000-00005B030000}"/>
    <cellStyle name="Percent 2 2 6" xfId="860" xr:uid="{00000000-0005-0000-0000-00005C030000}"/>
    <cellStyle name="Percent 2 3" xfId="861" xr:uid="{00000000-0005-0000-0000-00005D030000}"/>
    <cellStyle name="Percent 2 3 2" xfId="862" xr:uid="{00000000-0005-0000-0000-00005E030000}"/>
    <cellStyle name="Percent 2 3 2 2" xfId="863" xr:uid="{00000000-0005-0000-0000-00005F030000}"/>
    <cellStyle name="Percent 2 3 3" xfId="864" xr:uid="{00000000-0005-0000-0000-000060030000}"/>
    <cellStyle name="Percent 2 3 3 2" xfId="865" xr:uid="{00000000-0005-0000-0000-000061030000}"/>
    <cellStyle name="Percent 2 3 4" xfId="866" xr:uid="{00000000-0005-0000-0000-000062030000}"/>
    <cellStyle name="Percent 2 3 4 2" xfId="867" xr:uid="{00000000-0005-0000-0000-000063030000}"/>
    <cellStyle name="Percent 2 3 5" xfId="868" xr:uid="{00000000-0005-0000-0000-000064030000}"/>
    <cellStyle name="Percent 2 3 5 2" xfId="869" xr:uid="{00000000-0005-0000-0000-000065030000}"/>
    <cellStyle name="Percent 2 3 6" xfId="870" xr:uid="{00000000-0005-0000-0000-000066030000}"/>
    <cellStyle name="Percent 2 4" xfId="871" xr:uid="{00000000-0005-0000-0000-000067030000}"/>
    <cellStyle name="Percent 2 4 2" xfId="872" xr:uid="{00000000-0005-0000-0000-000068030000}"/>
    <cellStyle name="Percent 2 4 2 2" xfId="873" xr:uid="{00000000-0005-0000-0000-000069030000}"/>
    <cellStyle name="Percent 2 4 3" xfId="874" xr:uid="{00000000-0005-0000-0000-00006A030000}"/>
    <cellStyle name="Percent 2 4 3 2" xfId="875" xr:uid="{00000000-0005-0000-0000-00006B030000}"/>
    <cellStyle name="Percent 2 4 4" xfId="876" xr:uid="{00000000-0005-0000-0000-00006C030000}"/>
    <cellStyle name="Percent 2 4 4 2" xfId="877" xr:uid="{00000000-0005-0000-0000-00006D030000}"/>
    <cellStyle name="Percent 2 4 5" xfId="878" xr:uid="{00000000-0005-0000-0000-00006E030000}"/>
    <cellStyle name="Percent 2 4 5 2" xfId="879" xr:uid="{00000000-0005-0000-0000-00006F030000}"/>
    <cellStyle name="Percent 2 4 6" xfId="880" xr:uid="{00000000-0005-0000-0000-000070030000}"/>
    <cellStyle name="Percent 2 5" xfId="881" xr:uid="{00000000-0005-0000-0000-000071030000}"/>
    <cellStyle name="Percent 2 5 2" xfId="882" xr:uid="{00000000-0005-0000-0000-000072030000}"/>
    <cellStyle name="Percent 2 5 2 2" xfId="883" xr:uid="{00000000-0005-0000-0000-000073030000}"/>
    <cellStyle name="Percent 2 5 3" xfId="884" xr:uid="{00000000-0005-0000-0000-000074030000}"/>
    <cellStyle name="Percent 2 5 3 2" xfId="885" xr:uid="{00000000-0005-0000-0000-000075030000}"/>
    <cellStyle name="Percent 2 5 4" xfId="886" xr:uid="{00000000-0005-0000-0000-000076030000}"/>
    <cellStyle name="Percent 2 5 4 2" xfId="887" xr:uid="{00000000-0005-0000-0000-000077030000}"/>
    <cellStyle name="Percent 2 5 5" xfId="888" xr:uid="{00000000-0005-0000-0000-000078030000}"/>
    <cellStyle name="Percent 2 5 5 2" xfId="889" xr:uid="{00000000-0005-0000-0000-000079030000}"/>
    <cellStyle name="Percent 2 5 6" xfId="890" xr:uid="{00000000-0005-0000-0000-00007A030000}"/>
    <cellStyle name="Percent 2 6" xfId="891" xr:uid="{00000000-0005-0000-0000-00007B030000}"/>
    <cellStyle name="Percent 2 6 2" xfId="892" xr:uid="{00000000-0005-0000-0000-00007C030000}"/>
    <cellStyle name="Percent 2 6 2 2" xfId="893" xr:uid="{00000000-0005-0000-0000-00007D030000}"/>
    <cellStyle name="Percent 2 6 3" xfId="894" xr:uid="{00000000-0005-0000-0000-00007E030000}"/>
    <cellStyle name="Percent 2 6 3 2" xfId="895" xr:uid="{00000000-0005-0000-0000-00007F030000}"/>
    <cellStyle name="Percent 2 6 4" xfId="896" xr:uid="{00000000-0005-0000-0000-000080030000}"/>
    <cellStyle name="Percent 2 6 4 2" xfId="897" xr:uid="{00000000-0005-0000-0000-000081030000}"/>
    <cellStyle name="Percent 2 6 5" xfId="898" xr:uid="{00000000-0005-0000-0000-000082030000}"/>
    <cellStyle name="Percent 2 6 5 2" xfId="899" xr:uid="{00000000-0005-0000-0000-000083030000}"/>
    <cellStyle name="Percent 2 6 6" xfId="900" xr:uid="{00000000-0005-0000-0000-000084030000}"/>
    <cellStyle name="Percent 2 7" xfId="901" xr:uid="{00000000-0005-0000-0000-000085030000}"/>
    <cellStyle name="Percent 2 7 2" xfId="902" xr:uid="{00000000-0005-0000-0000-000086030000}"/>
    <cellStyle name="Percent 2 7 2 2" xfId="903" xr:uid="{00000000-0005-0000-0000-000087030000}"/>
    <cellStyle name="Percent 2 7 3" xfId="904" xr:uid="{00000000-0005-0000-0000-000088030000}"/>
    <cellStyle name="Percent 2 7 3 2" xfId="905" xr:uid="{00000000-0005-0000-0000-000089030000}"/>
    <cellStyle name="Percent 2 7 4" xfId="906" xr:uid="{00000000-0005-0000-0000-00008A030000}"/>
    <cellStyle name="Percent 2 7 4 2" xfId="907" xr:uid="{00000000-0005-0000-0000-00008B030000}"/>
    <cellStyle name="Percent 2 7 5" xfId="908" xr:uid="{00000000-0005-0000-0000-00008C030000}"/>
    <cellStyle name="Percent 2 7 5 2" xfId="909" xr:uid="{00000000-0005-0000-0000-00008D030000}"/>
    <cellStyle name="Percent 2 7 6" xfId="910" xr:uid="{00000000-0005-0000-0000-00008E030000}"/>
    <cellStyle name="Percent 2 8" xfId="911" xr:uid="{00000000-0005-0000-0000-00008F030000}"/>
    <cellStyle name="Percent 2 8 2" xfId="912" xr:uid="{00000000-0005-0000-0000-000090030000}"/>
    <cellStyle name="Percent 2 8 2 2" xfId="913" xr:uid="{00000000-0005-0000-0000-000091030000}"/>
    <cellStyle name="Percent 2 8 3" xfId="914" xr:uid="{00000000-0005-0000-0000-000092030000}"/>
    <cellStyle name="Percent 2 8 3 2" xfId="915" xr:uid="{00000000-0005-0000-0000-000093030000}"/>
    <cellStyle name="Percent 2 8 4" xfId="916" xr:uid="{00000000-0005-0000-0000-000094030000}"/>
    <cellStyle name="Percent 2 8 4 2" xfId="917" xr:uid="{00000000-0005-0000-0000-000095030000}"/>
    <cellStyle name="Percent 2 8 5" xfId="918" xr:uid="{00000000-0005-0000-0000-000096030000}"/>
    <cellStyle name="Percent 2 8 5 2" xfId="919" xr:uid="{00000000-0005-0000-0000-000097030000}"/>
    <cellStyle name="Percent 2 8 6" xfId="920" xr:uid="{00000000-0005-0000-0000-000098030000}"/>
    <cellStyle name="Percent 2 9" xfId="921" xr:uid="{00000000-0005-0000-0000-000099030000}"/>
    <cellStyle name="Percent 2 9 2" xfId="922" xr:uid="{00000000-0005-0000-0000-00009A030000}"/>
    <cellStyle name="Percent 2 9 2 2" xfId="923" xr:uid="{00000000-0005-0000-0000-00009B030000}"/>
    <cellStyle name="Percent 2 9 3" xfId="924" xr:uid="{00000000-0005-0000-0000-00009C030000}"/>
    <cellStyle name="Percent 2 9 3 2" xfId="925" xr:uid="{00000000-0005-0000-0000-00009D030000}"/>
    <cellStyle name="Percent 2 9 4" xfId="926" xr:uid="{00000000-0005-0000-0000-00009E030000}"/>
    <cellStyle name="Percent 2 9 4 2" xfId="927" xr:uid="{00000000-0005-0000-0000-00009F030000}"/>
    <cellStyle name="Percent 2 9 5" xfId="928" xr:uid="{00000000-0005-0000-0000-0000A0030000}"/>
    <cellStyle name="Percent 2 9 5 2" xfId="929" xr:uid="{00000000-0005-0000-0000-0000A1030000}"/>
    <cellStyle name="Percent 2 9 6" xfId="930" xr:uid="{00000000-0005-0000-0000-0000A2030000}"/>
    <cellStyle name="Percent 3" xfId="931" xr:uid="{00000000-0005-0000-0000-0000A3030000}"/>
    <cellStyle name="Percent 3 2" xfId="932" xr:uid="{00000000-0005-0000-0000-0000A4030000}"/>
    <cellStyle name="Percent 3 2 2" xfId="933" xr:uid="{00000000-0005-0000-0000-0000A5030000}"/>
    <cellStyle name="Percent 3 2 2 2" xfId="934" xr:uid="{00000000-0005-0000-0000-0000A6030000}"/>
    <cellStyle name="Percent 3 2 3" xfId="935" xr:uid="{00000000-0005-0000-0000-0000A7030000}"/>
    <cellStyle name="Percent 3 2 3 2" xfId="936" xr:uid="{00000000-0005-0000-0000-0000A8030000}"/>
    <cellStyle name="Percent 3 2 4" xfId="937" xr:uid="{00000000-0005-0000-0000-0000A9030000}"/>
    <cellStyle name="Percent 3 2 4 2" xfId="938" xr:uid="{00000000-0005-0000-0000-0000AA030000}"/>
    <cellStyle name="Percent 3 2 5" xfId="939" xr:uid="{00000000-0005-0000-0000-0000AB030000}"/>
    <cellStyle name="Percent 3 2 5 2" xfId="940" xr:uid="{00000000-0005-0000-0000-0000AC030000}"/>
    <cellStyle name="Percent 3 2 6" xfId="941" xr:uid="{00000000-0005-0000-0000-0000AD030000}"/>
    <cellStyle name="Percent 3 3" xfId="942" xr:uid="{00000000-0005-0000-0000-0000AE030000}"/>
    <cellStyle name="Percent 3 3 2" xfId="943" xr:uid="{00000000-0005-0000-0000-0000AF030000}"/>
    <cellStyle name="Percent 3 4" xfId="944" xr:uid="{00000000-0005-0000-0000-0000B0030000}"/>
    <cellStyle name="Percent 3 4 2" xfId="945" xr:uid="{00000000-0005-0000-0000-0000B1030000}"/>
    <cellStyle name="Percent 3 5" xfId="946" xr:uid="{00000000-0005-0000-0000-0000B2030000}"/>
    <cellStyle name="Percent 3 5 2" xfId="947" xr:uid="{00000000-0005-0000-0000-0000B3030000}"/>
    <cellStyle name="Percent 3 6" xfId="948" xr:uid="{00000000-0005-0000-0000-0000B4030000}"/>
    <cellStyle name="Percent 3 6 2" xfId="949" xr:uid="{00000000-0005-0000-0000-0000B5030000}"/>
    <cellStyle name="Percent 3 7" xfId="950" xr:uid="{00000000-0005-0000-0000-0000B6030000}"/>
    <cellStyle name="Percent 4" xfId="951" xr:uid="{00000000-0005-0000-0000-0000B7030000}"/>
    <cellStyle name="Percent 4 2" xfId="952" xr:uid="{00000000-0005-0000-0000-0000B8030000}"/>
    <cellStyle name="Percent 5" xfId="953" xr:uid="{00000000-0005-0000-0000-0000B9030000}"/>
    <cellStyle name="Percent 5 2" xfId="954" xr:uid="{00000000-0005-0000-0000-0000BA030000}"/>
    <cellStyle name="Percent 5 2 2" xfId="955" xr:uid="{00000000-0005-0000-0000-0000BB030000}"/>
    <cellStyle name="Percent 5 3" xfId="956" xr:uid="{00000000-0005-0000-0000-0000BC030000}"/>
    <cellStyle name="Percent 5 3 2" xfId="957" xr:uid="{00000000-0005-0000-0000-0000BD030000}"/>
    <cellStyle name="Percent 5 4" xfId="958" xr:uid="{00000000-0005-0000-0000-0000BE030000}"/>
    <cellStyle name="Percent 5 4 2" xfId="959" xr:uid="{00000000-0005-0000-0000-0000BF030000}"/>
    <cellStyle name="Percent 5 5" xfId="960" xr:uid="{00000000-0005-0000-0000-0000C0030000}"/>
    <cellStyle name="Percent 5 5 2" xfId="961" xr:uid="{00000000-0005-0000-0000-0000C1030000}"/>
    <cellStyle name="Percent 5 6" xfId="962" xr:uid="{00000000-0005-0000-0000-0000C2030000}"/>
    <cellStyle name="Percent 6" xfId="963" xr:uid="{00000000-0005-0000-0000-0000C3030000}"/>
    <cellStyle name="Percent 6 2" xfId="964" xr:uid="{00000000-0005-0000-0000-0000C4030000}"/>
    <cellStyle name="Percent 7" xfId="965" xr:uid="{00000000-0005-0000-0000-0000C5030000}"/>
    <cellStyle name="Percent 7 2" xfId="966" xr:uid="{00000000-0005-0000-0000-0000C6030000}"/>
    <cellStyle name="Percent 7 2 2" xfId="967" xr:uid="{00000000-0005-0000-0000-0000C7030000}"/>
    <cellStyle name="Percent 7 3" xfId="968" xr:uid="{00000000-0005-0000-0000-0000C8030000}"/>
    <cellStyle name="Percent 7 3 2" xfId="969" xr:uid="{00000000-0005-0000-0000-0000C9030000}"/>
    <cellStyle name="Percent 7 4" xfId="970" xr:uid="{00000000-0005-0000-0000-0000CA030000}"/>
    <cellStyle name="Percent 7 4 2" xfId="971" xr:uid="{00000000-0005-0000-0000-0000CB030000}"/>
    <cellStyle name="Percent 7 5" xfId="972" xr:uid="{00000000-0005-0000-0000-0000CC030000}"/>
    <cellStyle name="Percent 7 5 2" xfId="973" xr:uid="{00000000-0005-0000-0000-0000CD030000}"/>
    <cellStyle name="Percent 7 6" xfId="974" xr:uid="{00000000-0005-0000-0000-0000CE030000}"/>
    <cellStyle name="Percent 8" xfId="975" xr:uid="{00000000-0005-0000-0000-0000CF030000}"/>
    <cellStyle name="Percent 8 2" xfId="976" xr:uid="{00000000-0005-0000-0000-0000D0030000}"/>
    <cellStyle name="Percent 8 2 2" xfId="977" xr:uid="{00000000-0005-0000-0000-0000D1030000}"/>
    <cellStyle name="Percent 8 3" xfId="978" xr:uid="{00000000-0005-0000-0000-0000D2030000}"/>
    <cellStyle name="Percent 8 3 2" xfId="979" xr:uid="{00000000-0005-0000-0000-0000D3030000}"/>
    <cellStyle name="Percent 8 4" xfId="980" xr:uid="{00000000-0005-0000-0000-0000D4030000}"/>
    <cellStyle name="Percent 8 4 2" xfId="981" xr:uid="{00000000-0005-0000-0000-0000D5030000}"/>
    <cellStyle name="Percent 8 5" xfId="982" xr:uid="{00000000-0005-0000-0000-0000D6030000}"/>
    <cellStyle name="Percent 8 5 2" xfId="983" xr:uid="{00000000-0005-0000-0000-0000D7030000}"/>
    <cellStyle name="Percent 8 6" xfId="984" xr:uid="{00000000-0005-0000-0000-0000D8030000}"/>
    <cellStyle name="Percent 8 6 2" xfId="985" xr:uid="{00000000-0005-0000-0000-0000D9030000}"/>
    <cellStyle name="Percent 8 7" xfId="986" xr:uid="{00000000-0005-0000-0000-0000DA030000}"/>
    <cellStyle name="Result" xfId="987" xr:uid="{00000000-0005-0000-0000-0000DB030000}"/>
    <cellStyle name="Result 1" xfId="988" xr:uid="{00000000-0005-0000-0000-0000DC030000}"/>
    <cellStyle name="Result2" xfId="989" xr:uid="{00000000-0005-0000-0000-0000DD030000}"/>
    <cellStyle name="Result2 1" xfId="990" xr:uid="{00000000-0005-0000-0000-0000DE030000}"/>
    <cellStyle name="Title 2" xfId="991" xr:uid="{00000000-0005-0000-0000-0000DF030000}"/>
    <cellStyle name="Title 3" xfId="992" xr:uid="{00000000-0005-0000-0000-0000E0030000}"/>
    <cellStyle name="Total 2" xfId="993" xr:uid="{00000000-0005-0000-0000-0000E1030000}"/>
    <cellStyle name="Warning Text 2" xfId="994" xr:uid="{00000000-0005-0000-0000-0000E2030000}"/>
  </cellStyles>
  <dxfs count="0"/>
  <tableStyles count="0" defaultTableStyle="TableStyleMedium2" defaultPivotStyle="PivotStyleLight16"/>
  <colors>
    <mruColors>
      <color rgb="FF5FC65A"/>
      <color rgb="FF67D3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externalLink" Target="externalLinks/externalLink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theme" Target="theme/theme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0" y="190500"/>
          <a:ext cx="75342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30 November 2013</a:t>
          </a:r>
          <a:r>
            <a:rPr lang="en-US" sz="1400" b="0" baseline="30000">
              <a:solidFill>
                <a:schemeClr val="lt1"/>
              </a:solidFill>
              <a:effectLst/>
              <a:latin typeface="Comic Sans MS" panose="030F0702030302020204" pitchFamily="66" charset="0"/>
              <a:ea typeface="+mn-ea"/>
              <a:cs typeface="+mn-cs"/>
            </a:rPr>
            <a:t>(a</a:t>
          </a:r>
          <a:r>
            <a:rPr lang="en-US" sz="1400" b="0" baseline="30000">
              <a:solidFill>
                <a:schemeClr val="lt1"/>
              </a:solidFill>
              <a:effectLst/>
              <a:latin typeface="+mn-lt"/>
              <a:ea typeface="+mn-ea"/>
              <a:cs typeface="+mn-cs"/>
            </a:rPr>
            <a:t>)</a:t>
          </a:r>
          <a:endParaRPr lang="en-US" sz="1400" b="0">
            <a:solidFill>
              <a:schemeClr val="lt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9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August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A00-000003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30 September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October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C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marL="0" indent="0"/>
          <a:r>
            <a:rPr lang="en-US" sz="1400" b="0">
              <a:solidFill>
                <a:schemeClr val="lt1"/>
              </a:solidFill>
              <a:effectLst/>
              <a:latin typeface="Comic Sans MS" panose="030F0702030302020204" pitchFamily="66" charset="0"/>
              <a:ea typeface="+mn-ea"/>
              <a:cs typeface="+mn-cs"/>
            </a:rPr>
            <a:t>International Reserves &amp; Foreign Currency Liquidity as at 30 November 2014(a)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D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0" y="190500"/>
          <a:ext cx="8220075" cy="361951"/>
        </a:xfrm>
        <a:prstGeom prst="rect">
          <a:avLst/>
        </a:prstGeom>
        <a:solidFill>
          <a:schemeClr val="accent6"/>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December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E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E00-000003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4.3  International Reserves &amp; Foreign Currency Liquidity as at </a:t>
          </a:r>
          <a:r>
            <a:rPr lang="en-US" sz="1400" b="0">
              <a:solidFill>
                <a:schemeClr val="bg1"/>
              </a:solidFill>
              <a:effectLst/>
              <a:latin typeface="Comic Sans MS" panose="030F0702030302020204" pitchFamily="66" charset="0"/>
              <a:ea typeface="+mn-ea"/>
              <a:cs typeface="+mn-cs"/>
            </a:rPr>
            <a:t>31 January 2015</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4" name="Rectangle 3">
          <a:extLst>
            <a:ext uri="{FF2B5EF4-FFF2-40B4-BE49-F238E27FC236}">
              <a16:creationId xmlns:a16="http://schemas.microsoft.com/office/drawing/2014/main" id="{00000000-0008-0000-0E00-000004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5" name="Rectangle 4">
          <a:extLst>
            <a:ext uri="{FF2B5EF4-FFF2-40B4-BE49-F238E27FC236}">
              <a16:creationId xmlns:a16="http://schemas.microsoft.com/office/drawing/2014/main" id="{00000000-0008-0000-0E00-000005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4.3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30 November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6" name="Rectangle 5">
          <a:extLst>
            <a:ext uri="{FF2B5EF4-FFF2-40B4-BE49-F238E27FC236}">
              <a16:creationId xmlns:a16="http://schemas.microsoft.com/office/drawing/2014/main" id="{00000000-0008-0000-0E00-000006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7" name="Rectangle 6">
          <a:extLst>
            <a:ext uri="{FF2B5EF4-FFF2-40B4-BE49-F238E27FC236}">
              <a16:creationId xmlns:a16="http://schemas.microsoft.com/office/drawing/2014/main" id="{00000000-0008-0000-0E00-000007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4.4  International Reserves &amp; Foreign Currency Liquidity as at </a:t>
          </a:r>
          <a:r>
            <a:rPr lang="en-US" sz="1400" b="0">
              <a:solidFill>
                <a:schemeClr val="bg1"/>
              </a:solidFill>
              <a:effectLst/>
              <a:latin typeface="Comic Sans MS" panose="030F0702030302020204" pitchFamily="66" charset="0"/>
              <a:ea typeface="+mn-ea"/>
              <a:cs typeface="+mn-cs"/>
            </a:rPr>
            <a:t>31 December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8" name="Rectangle 7">
          <a:extLst>
            <a:ext uri="{FF2B5EF4-FFF2-40B4-BE49-F238E27FC236}">
              <a16:creationId xmlns:a16="http://schemas.microsoft.com/office/drawing/2014/main" id="{00000000-0008-0000-0E00-000008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9" name="Rectangle 8">
          <a:extLst>
            <a:ext uri="{FF2B5EF4-FFF2-40B4-BE49-F238E27FC236}">
              <a16:creationId xmlns:a16="http://schemas.microsoft.com/office/drawing/2014/main" id="{00000000-0008-0000-0E00-000009000000}"/>
            </a:ext>
          </a:extLst>
        </xdr:cNvPr>
        <xdr:cNvSpPr/>
      </xdr:nvSpPr>
      <xdr:spPr>
        <a:xfrm>
          <a:off x="0" y="190500"/>
          <a:ext cx="8220075" cy="361951"/>
        </a:xfrm>
        <a:prstGeom prst="rect">
          <a:avLst/>
        </a:prstGeom>
        <a:solidFill>
          <a:schemeClr val="accent6"/>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January 2015</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F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F00-000003000000}"/>
            </a:ext>
          </a:extLst>
        </xdr:cNvPr>
        <xdr:cNvSpPr/>
      </xdr:nvSpPr>
      <xdr:spPr>
        <a:xfrm>
          <a:off x="0" y="190500"/>
          <a:ext cx="8220075" cy="361951"/>
        </a:xfrm>
        <a:prstGeom prst="rect">
          <a:avLst/>
        </a:prstGeom>
        <a:solidFill>
          <a:schemeClr val="accent6"/>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28 February 2015</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10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1000-000003000000}"/>
            </a:ext>
          </a:extLst>
        </xdr:cNvPr>
        <xdr:cNvSpPr/>
      </xdr:nvSpPr>
      <xdr:spPr>
        <a:xfrm>
          <a:off x="0" y="190500"/>
          <a:ext cx="8220075" cy="361951"/>
        </a:xfrm>
        <a:prstGeom prst="rect">
          <a:avLst/>
        </a:prstGeom>
        <a:solidFill>
          <a:srgbClr val="5FC65A"/>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March 2015</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11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1100-000003000000}"/>
            </a:ext>
          </a:extLst>
        </xdr:cNvPr>
        <xdr:cNvSpPr/>
      </xdr:nvSpPr>
      <xdr:spPr>
        <a:xfrm>
          <a:off x="0" y="190500"/>
          <a:ext cx="8220075" cy="361951"/>
        </a:xfrm>
        <a:prstGeom prst="rect">
          <a:avLst/>
        </a:prstGeom>
        <a:solidFill>
          <a:srgbClr val="5FC65A"/>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30 April 2015</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12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1200-000003000000}"/>
            </a:ext>
          </a:extLst>
        </xdr:cNvPr>
        <xdr:cNvSpPr/>
      </xdr:nvSpPr>
      <xdr:spPr>
        <a:xfrm>
          <a:off x="0" y="190500"/>
          <a:ext cx="8220075" cy="361951"/>
        </a:xfrm>
        <a:prstGeom prst="rect">
          <a:avLst/>
        </a:prstGeom>
        <a:solidFill>
          <a:srgbClr val="5FC65A"/>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2015</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0" y="190500"/>
          <a:ext cx="75342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31 December 2013</a:t>
          </a:r>
          <a:r>
            <a:rPr lang="en-US" sz="1400" b="0" baseline="30000">
              <a:solidFill>
                <a:schemeClr val="lt1"/>
              </a:solidFill>
              <a:effectLst/>
              <a:latin typeface="Comic Sans MS" panose="030F0702030302020204" pitchFamily="66" charset="0"/>
              <a:ea typeface="+mn-ea"/>
              <a:cs typeface="+mn-cs"/>
            </a:rPr>
            <a:t>(a</a:t>
          </a:r>
          <a:r>
            <a:rPr lang="en-US" sz="1400" b="0" baseline="30000">
              <a:solidFill>
                <a:schemeClr val="lt1"/>
              </a:solidFill>
              <a:effectLst/>
              <a:latin typeface="+mn-lt"/>
              <a:ea typeface="+mn-ea"/>
              <a:cs typeface="+mn-cs"/>
            </a:rPr>
            <a:t>)</a:t>
          </a:r>
          <a:endParaRPr lang="en-US" sz="1400" b="0">
            <a:solidFill>
              <a:schemeClr val="lt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31 January 2014</a:t>
          </a:r>
          <a:r>
            <a:rPr lang="en-US" sz="1400" b="0" baseline="30000">
              <a:solidFill>
                <a:schemeClr val="lt1"/>
              </a:solidFill>
              <a:effectLst/>
              <a:latin typeface="Comic Sans MS" panose="030F0702030302020204" pitchFamily="66" charset="0"/>
              <a:ea typeface="+mn-ea"/>
              <a:cs typeface="+mn-cs"/>
            </a:rPr>
            <a:t>(a</a:t>
          </a:r>
          <a:r>
            <a:rPr lang="en-US" sz="1400" b="0" baseline="30000">
              <a:solidFill>
                <a:schemeClr val="lt1"/>
              </a:solidFill>
              <a:effectLst/>
              <a:latin typeface="+mn-lt"/>
              <a:ea typeface="+mn-ea"/>
              <a:cs typeface="+mn-cs"/>
            </a:rPr>
            <a:t>)</a:t>
          </a:r>
          <a:endParaRPr lang="en-US" sz="1400" b="0">
            <a:solidFill>
              <a:schemeClr val="lt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28 February 2014</a:t>
          </a:r>
          <a:r>
            <a:rPr lang="en-US" sz="1400" b="0" baseline="30000">
              <a:solidFill>
                <a:schemeClr val="lt1"/>
              </a:solidFill>
              <a:effectLst/>
              <a:latin typeface="Comic Sans MS" panose="030F0702030302020204" pitchFamily="66" charset="0"/>
              <a:ea typeface="+mn-ea"/>
              <a:cs typeface="+mn-cs"/>
            </a:rPr>
            <a:t>(a</a:t>
          </a:r>
          <a:r>
            <a:rPr lang="en-US" sz="1400" b="0" baseline="30000">
              <a:solidFill>
                <a:schemeClr val="lt1"/>
              </a:solidFill>
              <a:effectLst/>
              <a:latin typeface="+mn-lt"/>
              <a:ea typeface="+mn-ea"/>
              <a:cs typeface="+mn-cs"/>
            </a:rPr>
            <a:t>)</a:t>
          </a:r>
          <a:endParaRPr lang="en-US" sz="1400" b="0">
            <a:solidFill>
              <a:schemeClr val="lt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400-000002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31 March 2014</a:t>
          </a:r>
          <a:r>
            <a:rPr lang="en-US" sz="1400" b="0" baseline="30000">
              <a:solidFill>
                <a:schemeClr val="lt1"/>
              </a:solidFill>
              <a:effectLst/>
              <a:latin typeface="Comic Sans MS" panose="030F0702030302020204" pitchFamily="66" charset="0"/>
              <a:ea typeface="+mn-ea"/>
              <a:cs typeface="+mn-cs"/>
            </a:rPr>
            <a:t>(a</a:t>
          </a:r>
          <a:r>
            <a:rPr lang="en-US" sz="1400" b="0" baseline="30000">
              <a:solidFill>
                <a:schemeClr val="lt1"/>
              </a:solidFill>
              <a:effectLst/>
              <a:latin typeface="+mn-lt"/>
              <a:ea typeface="+mn-ea"/>
              <a:cs typeface="+mn-cs"/>
            </a:rPr>
            <a:t>)</a:t>
          </a:r>
          <a:endParaRPr lang="en-US" sz="1400" b="0">
            <a:solidFill>
              <a:schemeClr val="lt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500-000002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30 April 2014</a:t>
          </a:r>
          <a:r>
            <a:rPr lang="en-US" sz="1400" b="0" baseline="30000">
              <a:solidFill>
                <a:schemeClr val="lt1"/>
              </a:solidFill>
              <a:effectLst/>
              <a:latin typeface="Comic Sans MS" panose="030F0702030302020204" pitchFamily="66" charset="0"/>
              <a:ea typeface="+mn-ea"/>
              <a:cs typeface="+mn-cs"/>
            </a:rPr>
            <a:t>(a</a:t>
          </a:r>
          <a:r>
            <a:rPr lang="en-US" sz="1400" b="0" baseline="30000">
              <a:solidFill>
                <a:schemeClr val="lt1"/>
              </a:solidFill>
              <a:effectLst/>
              <a:latin typeface="+mn-lt"/>
              <a:ea typeface="+mn-ea"/>
              <a:cs typeface="+mn-cs"/>
            </a:rPr>
            <a:t>)</a:t>
          </a:r>
          <a:endParaRPr lang="en-US" sz="1400" b="0">
            <a:solidFill>
              <a:schemeClr val="lt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600-000002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7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30 June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1133475</xdr:colOff>
      <xdr:row>2</xdr:row>
      <xdr:rowOff>171451</xdr:rowOff>
    </xdr:to>
    <xdr:sp macro="" textlink="">
      <xdr:nvSpPr>
        <xdr:cNvPr id="2" name="Rectangle 1">
          <a:extLst>
            <a:ext uri="{FF2B5EF4-FFF2-40B4-BE49-F238E27FC236}">
              <a16:creationId xmlns:a16="http://schemas.microsoft.com/office/drawing/2014/main" id="{00000000-0008-0000-0800-000002000000}"/>
            </a:ext>
          </a:extLst>
        </xdr:cNvPr>
        <xdr:cNvSpPr/>
      </xdr:nvSpPr>
      <xdr:spPr>
        <a:xfrm>
          <a:off x="0" y="190500"/>
          <a:ext cx="8220075" cy="361951"/>
        </a:xfrm>
        <a:prstGeom prst="rect">
          <a:avLst/>
        </a:prstGeom>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cap="none" spc="0">
              <a:ln w="18415" cmpd="sng">
                <a:noFill/>
                <a:prstDash val="solid"/>
              </a:ln>
              <a:solidFill>
                <a:srgbClr val="FFFFFF"/>
              </a:solidFill>
              <a:effectLst>
                <a:outerShdw blurRad="63500" dir="3600000" algn="tl" rotWithShape="0">
                  <a:srgbClr val="000000">
                    <a:alpha val="70000"/>
                  </a:srgbClr>
                </a:outerShdw>
              </a:effectLst>
              <a:latin typeface="Comic Sans MS" panose="030F0702030302020204" pitchFamily="66" charset="0"/>
            </a:rPr>
            <a:t>4.2  </a:t>
          </a:r>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May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twoCellAnchor>
    <xdr:from>
      <xdr:col>0</xdr:col>
      <xdr:colOff>0</xdr:colOff>
      <xdr:row>1</xdr:row>
      <xdr:rowOff>0</xdr:rowOff>
    </xdr:from>
    <xdr:to>
      <xdr:col>5</xdr:col>
      <xdr:colOff>1133475</xdr:colOff>
      <xdr:row>2</xdr:row>
      <xdr:rowOff>171451</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0" y="190500"/>
          <a:ext cx="8220075" cy="361951"/>
        </a:xfrm>
        <a:prstGeom prst="rect">
          <a:avLst/>
        </a:prstGeom>
        <a:solidFill>
          <a:srgbClr val="67D34D"/>
        </a:solidFill>
        <a:scene3d>
          <a:camera prst="orthographicFront">
            <a:rot lat="0" lon="0" rev="0"/>
          </a:camera>
          <a:lightRig rig="threePt" dir="t">
            <a:rot lat="0" lon="0" rev="1200000"/>
          </a:lightRig>
        </a:scene3d>
        <a:sp3d>
          <a:bevelT w="63500" h="25400" prst="coolSlant"/>
        </a:sp3d>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r>
            <a:rPr lang="en-US" sz="1400" b="0">
              <a:solidFill>
                <a:schemeClr val="lt1"/>
              </a:solidFill>
              <a:effectLst/>
              <a:latin typeface="Comic Sans MS" panose="030F0702030302020204" pitchFamily="66" charset="0"/>
              <a:ea typeface="+mn-ea"/>
              <a:cs typeface="+mn-cs"/>
            </a:rPr>
            <a:t>International Reserves &amp; Foreign Currency Liquidity as at </a:t>
          </a:r>
          <a:r>
            <a:rPr lang="en-US" sz="1400" b="0">
              <a:solidFill>
                <a:schemeClr val="bg1"/>
              </a:solidFill>
              <a:effectLst/>
              <a:latin typeface="Comic Sans MS" panose="030F0702030302020204" pitchFamily="66" charset="0"/>
              <a:ea typeface="+mn-ea"/>
              <a:cs typeface="+mn-cs"/>
            </a:rPr>
            <a:t>31 July 2014</a:t>
          </a:r>
          <a:r>
            <a:rPr lang="en-US" sz="1400" b="0" baseline="30000">
              <a:solidFill>
                <a:schemeClr val="bg1"/>
              </a:solidFill>
              <a:effectLst/>
              <a:latin typeface="Comic Sans MS" panose="030F0702030302020204" pitchFamily="66" charset="0"/>
              <a:ea typeface="+mn-ea"/>
              <a:cs typeface="+mn-cs"/>
            </a:rPr>
            <a:t>(a</a:t>
          </a:r>
          <a:r>
            <a:rPr lang="en-US" sz="1400" b="0" baseline="30000">
              <a:solidFill>
                <a:schemeClr val="bg1"/>
              </a:solidFill>
              <a:effectLst/>
              <a:latin typeface="+mn-lt"/>
              <a:ea typeface="+mn-ea"/>
              <a:cs typeface="+mn-cs"/>
            </a:rPr>
            <a:t>)</a:t>
          </a:r>
          <a:endParaRPr lang="en-US" sz="1400" b="0">
            <a:solidFill>
              <a:schemeClr val="bg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ERD_INTERNATIOAL_FINANCE\Reserve%20Data%20Template\2024\4%20-%20Reserve%20Data%20Template%20-%20Apr24.xlsx" TargetMode="External"/><Relationship Id="rId1" Type="http://schemas.openxmlformats.org/officeDocument/2006/relationships/externalLinkPath" Target="file:///\\datastore-a\erd$\ERD_INTERNATIOAL_FINANCE\Reserve%20Data%20Template\2024\4%20-%20Reserve%20Data%20Template%20-%20Ap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
      <sheetName val="Workings - Table 1"/>
      <sheetName val="Table 1"/>
      <sheetName val="Table 2"/>
      <sheetName val="Table 3"/>
      <sheetName val="Table 4"/>
      <sheetName val="RDT (Complete Tables)"/>
    </sheetNames>
    <sheetDataSet>
      <sheetData sheetId="0"/>
      <sheetData sheetId="1"/>
      <sheetData sheetId="2">
        <row r="3">
          <cell r="B3" t="str">
            <v>End April 2024</v>
          </cell>
        </row>
      </sheetData>
      <sheetData sheetId="3"/>
      <sheetData sheetId="4"/>
      <sheetData sheetId="5">
        <row r="16">
          <cell r="C16" t="str">
            <v xml:space="preserve">  </v>
          </cell>
        </row>
        <row r="22">
          <cell r="C22">
            <v>0</v>
          </cell>
        </row>
        <row r="23">
          <cell r="C23" t="str">
            <v>  </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www.cbsl.gov.lk/htm/english/08_stat/s_3.html" TargetMode="External"/></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http://www.cbsl.gov.lk/htm/english/08_stat/s_3.html"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www.cbsl.gov.lk/htm/english/08_stat/s_3.html"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http://www.cbsl.gov.lk/htm/english/08_stat/s_3.html"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hyperlink" Target="http://www.cbsl.gov.lk/htm/english/08_stat/s_3.html" TargetMode="External"/></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hyperlink" Target="https://www.cbsl.gov.lk/en/statistics/statistical-tables/external-sector" TargetMode="External"/></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15.bin"/><Relationship Id="rId1" Type="http://schemas.openxmlformats.org/officeDocument/2006/relationships/hyperlink" Target="https://www.cbsl.gov.lk/en/statistics/statistical-tables/external-sector" TargetMode="External"/></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6.bin"/><Relationship Id="rId1" Type="http://schemas.openxmlformats.org/officeDocument/2006/relationships/hyperlink" Target="https://www.cbsl.gov.lk/en/statistics/statistical-tables/external-sector" TargetMode="External"/></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17.bin"/><Relationship Id="rId1" Type="http://schemas.openxmlformats.org/officeDocument/2006/relationships/hyperlink" Target="https://www.cbsl.gov.lk/en/statistics/statistical-tables/external-sector" TargetMode="External"/></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18.bin"/><Relationship Id="rId1" Type="http://schemas.openxmlformats.org/officeDocument/2006/relationships/hyperlink" Target="https://www.cbsl.gov.lk/en/statistics/statistical-tables/external-sector" TargetMode="External"/></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19.bin"/><Relationship Id="rId1" Type="http://schemas.openxmlformats.org/officeDocument/2006/relationships/hyperlink" Target="https://www.cbsl.gov.lk/en/statistics/statistical-tables/external-sector"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20.bin"/><Relationship Id="rId1" Type="http://schemas.openxmlformats.org/officeDocument/2006/relationships/hyperlink" Target="https://www.cbsl.gov.lk/en/statistics/statistical-tables/external-sector" TargetMode="External"/></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1.bin"/><Relationship Id="rId1" Type="http://schemas.openxmlformats.org/officeDocument/2006/relationships/hyperlink" Target="https://www.cbsl.gov.lk/en/statistics/statistical-tables/external-sector" TargetMode="External"/></Relationships>
</file>

<file path=xl/worksheets/_rels/sheet1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2.bin"/><Relationship Id="rId1" Type="http://schemas.openxmlformats.org/officeDocument/2006/relationships/hyperlink" Target="https://www.cbsl.gov.lk/en/statistics/statistical-tables/external-sector" TargetMode="External"/></Relationships>
</file>

<file path=xl/worksheets/_rels/sheet1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23.bin"/><Relationship Id="rId1" Type="http://schemas.openxmlformats.org/officeDocument/2006/relationships/hyperlink" Target="https://www.cbsl.gov.lk/en/statistics/statistical-tables/external-sector" TargetMode="External"/></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124.bin"/><Relationship Id="rId1" Type="http://schemas.openxmlformats.org/officeDocument/2006/relationships/hyperlink" Target="https://www.cbsl.gov.lk/en/statistics/statistical-tables/external-sector" TargetMode="External"/></Relationships>
</file>

<file path=xl/worksheets/_rels/sheet1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125.bin"/><Relationship Id="rId1" Type="http://schemas.openxmlformats.org/officeDocument/2006/relationships/hyperlink" Target="https://www.cbsl.gov.lk/en/statistics/statistical-tables/external-sector" TargetMode="External"/></Relationships>
</file>

<file path=xl/worksheets/_rels/sheet1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26.bin"/><Relationship Id="rId1" Type="http://schemas.openxmlformats.org/officeDocument/2006/relationships/hyperlink" Target="https://www.cbsl.gov.lk/en/statistics/statistical-tables/external-sector" TargetMode="External"/></Relationships>
</file>

<file path=xl/worksheets/_rels/sheet12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127.bin"/><Relationship Id="rId1" Type="http://schemas.openxmlformats.org/officeDocument/2006/relationships/hyperlink" Target="https://www.cbsl.gov.lk/en/statistics/statistical-tables/external-sector" TargetMode="External"/></Relationships>
</file>

<file path=xl/worksheets/_rels/sheet12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28.bin"/><Relationship Id="rId1" Type="http://schemas.openxmlformats.org/officeDocument/2006/relationships/hyperlink" Target="https://www.cbsl.gov.lk/en/statistics/statistical-tables/external-sector" TargetMode="External"/></Relationships>
</file>

<file path=xl/worksheets/_rels/sheet1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29.bin"/><Relationship Id="rId1" Type="http://schemas.openxmlformats.org/officeDocument/2006/relationships/hyperlink" Target="https://www.cbsl.gov.lk/en/statistics/statistical-tables/external-sector"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130.bin"/><Relationship Id="rId1" Type="http://schemas.openxmlformats.org/officeDocument/2006/relationships/hyperlink" Target="https://www.cbsl.gov.lk/en/statistics/statistical-tables/external-sector" TargetMode="External"/></Relationships>
</file>

<file path=xl/worksheets/_rels/sheet1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printerSettings" Target="../printerSettings/printerSettings131.bin"/><Relationship Id="rId1" Type="http://schemas.openxmlformats.org/officeDocument/2006/relationships/hyperlink" Target="https://www.cbsl.gov.lk/en/statistics/statistical-tables/external-sector" TargetMode="External"/></Relationships>
</file>

<file path=xl/worksheets/_rels/sheet1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132.bin"/><Relationship Id="rId1" Type="http://schemas.openxmlformats.org/officeDocument/2006/relationships/hyperlink" Target="https://www.cbsl.gov.lk/en/statistics/statistical-tables/external-sector" TargetMode="External"/></Relationships>
</file>

<file path=xl/worksheets/_rels/sheet1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133.bin"/><Relationship Id="rId1" Type="http://schemas.openxmlformats.org/officeDocument/2006/relationships/hyperlink" Target="https://www.cbsl.gov.lk/en/statistics/statistical-tables/external-sector" TargetMode="External"/></Relationships>
</file>

<file path=xl/worksheets/_rels/sheet1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printerSettings" Target="../printerSettings/printerSettings134.bin"/><Relationship Id="rId1" Type="http://schemas.openxmlformats.org/officeDocument/2006/relationships/hyperlink" Target="https://www.cbsl.gov.lk/en/statistics/statistical-tables/external-sector" TargetMode="External"/></Relationships>
</file>

<file path=xl/worksheets/_rels/sheet13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135.bin"/><Relationship Id="rId1" Type="http://schemas.openxmlformats.org/officeDocument/2006/relationships/hyperlink" Target="https://www.cbsl.gov.lk/en/statistics/statistical-tables/external-sector" TargetMode="External"/></Relationships>
</file>

<file path=xl/worksheets/_rels/sheet13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136.bin"/><Relationship Id="rId1" Type="http://schemas.openxmlformats.org/officeDocument/2006/relationships/hyperlink" Target="https://www.cbsl.gov.lk/en/statistics/statistical-tables/external-sector" TargetMode="External"/></Relationships>
</file>

<file path=xl/worksheets/_rels/sheet13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137.bin"/><Relationship Id="rId1" Type="http://schemas.openxmlformats.org/officeDocument/2006/relationships/hyperlink" Target="https://www.cbsl.gov.lk/en/statistics/statistical-tables/external-sector" TargetMode="External"/></Relationships>
</file>

<file path=xl/worksheets/_rels/sheet13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printerSettings" Target="../printerSettings/printerSettings138.bin"/><Relationship Id="rId1" Type="http://schemas.openxmlformats.org/officeDocument/2006/relationships/hyperlink" Target="https://www.cbsl.gov.lk/en/statistics/statistical-tables/external-sector" TargetMode="External"/></Relationships>
</file>

<file path=xl/worksheets/_rels/sheet13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printerSettings" Target="../printerSettings/printerSettings139.bin"/><Relationship Id="rId1" Type="http://schemas.openxmlformats.org/officeDocument/2006/relationships/hyperlink" Target="https://www.cbsl.gov.lk/en/statistics/statistical-tables/external-sector"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printerSettings" Target="../printerSettings/printerSettings140.bin"/><Relationship Id="rId1" Type="http://schemas.openxmlformats.org/officeDocument/2006/relationships/hyperlink" Target="https://www.cbsl.gov.lk/en/statistics/statistical-tables/external-sector" TargetMode="External"/></Relationships>
</file>

<file path=xl/worksheets/_rels/sheet14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printerSettings" Target="../printerSettings/printerSettings141.bin"/><Relationship Id="rId1" Type="http://schemas.openxmlformats.org/officeDocument/2006/relationships/hyperlink" Target="https://www.cbsl.gov.lk/en/statistics/statistical-tables/external-sector" TargetMode="External"/></Relationships>
</file>

<file path=xl/worksheets/_rels/sheet14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printerSettings" Target="../printerSettings/printerSettings142.bin"/><Relationship Id="rId1" Type="http://schemas.openxmlformats.org/officeDocument/2006/relationships/hyperlink" Target="https://www.cbsl.gov.lk/en/statistics/statistical-tables/external-sector" TargetMode="External"/></Relationships>
</file>

<file path=xl/worksheets/_rels/sheet143.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printerSettings" Target="../printerSettings/printerSettings143.bin"/><Relationship Id="rId1" Type="http://schemas.openxmlformats.org/officeDocument/2006/relationships/hyperlink" Target="https://www.cbsl.gov.lk/en/statistics/statistical-tables/external-sector" TargetMode="External"/></Relationships>
</file>

<file path=xl/worksheets/_rels/sheet144.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printerSettings" Target="../printerSettings/printerSettings144.bin"/><Relationship Id="rId1" Type="http://schemas.openxmlformats.org/officeDocument/2006/relationships/hyperlink" Target="https://www.cbsl.gov.lk/en/statistics/statistical-tables/external-sector" TargetMode="External"/></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15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cbsl.gov.lk/htm/english/_cei/ei/e_1.as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www.cbsl.gov.lk/htm/english/08_stat/s_3.html"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cbsl.gov.lk/htm/english/08_stat/s_3.html"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cbsl.gov.lk/htm/english/08_stat/s_3.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cbsl.gov.lk/htm/english/08_stat/s_3.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cbsl.gov.lk/htm/english/08_stat/s_3.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www.cbsl.gov.lk/htm/english/08_stat/s_3.html"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www.cbsl.gov.lk/htm/english/08_stat/s_3.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cbsl.gov.lk/htm/english/08_stat/s_3.html"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www.cbsl.gov.lk/htm/english/08_stat/s_3.html"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www.cbsl.gov.lk/htm/english/08_stat/s_3.html"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www.cbsl.gov.lk/htm/english/08_stat/s_3.html"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www.cbsl.gov.lk/htm/english/08_stat/s_3.html"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www.cbsl.gov.lk/htm/english/08_stat/s_3.html"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www.cbsl.gov.lk/htm/english/08_stat/s_3.html"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www.cbsl.gov.lk/htm/english/08_stat/s_3.html"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www.cbsl.gov.lk/htm/english/08_stat/s_3.html"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www.cbsl.gov.lk/htm/english/08_stat/s_3.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www.cbsl.gov.lk/htm/english/08_stat/s_3.html"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www.cbsl.gov.lk/htm/english/08_stat/s_3.html"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www.cbsl.gov.lk/htm/english/08_stat/s_3.html"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www.cbsl.gov.lk/htm/english/08_stat/s_3.html"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www.cbsl.gov.lk/htm/english/08_stat/s_3.html"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www.cbsl.gov.lk/htm/english/08_stat/s_3.html"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www.cbsl.gov.lk/htm/english/08_stat/s_3.html"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www.cbsl.gov.lk/htm/english/08_stat/s_3.html"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www.cbsl.gov.lk/htm/english/08_stat/s_3.html"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www.cbsl.gov.lk/htm/english/08_stat/s_3.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www.cbsl.gov.lk/htm/english/08_stat/s_3.html"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www.cbsl.gov.lk/htm/english/08_stat/s_3.html"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www.cbsl.gov.lk/htm/english/08_stat/s_3.html"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www.cbsl.gov.lk/htm/english/08_stat/s_3.html"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www.cbsl.gov.lk/htm/english/08_stat/s_3.html"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www.cbsl.gov.lk/htm/english/08_stat/s_3.html"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www.cbsl.gov.lk/htm/english/08_stat/s_3.html"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www.cbsl.gov.lk/htm/english/08_stat/s_3.html"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www.cbsl.gov.lk/htm/english/08_stat/s_3.html"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www.cbsl.gov.lk/htm/english/08_stat/s_3.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www.cbsl.gov.lk/htm/english/08_stat/s_3.html"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www.cbsl.gov.lk/htm/english/08_stat/s_3.html"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www.cbsl.gov.lk/htm/english/08_stat/s_3.html"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hyperlink" Target="http://www.cbsl.gov.lk/htm/english/08_stat/s_3.html"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http://www.cbsl.gov.lk/htm/english/08_stat/s_3.html"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hyperlink" Target="http://www.cbsl.gov.lk/htm/english/08_stat/s_3.html"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www.cbsl.gov.lk/htm/english/08_stat/s_3.html"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http://www.cbsl.gov.lk/htm/english/08_stat/s_3.html"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www.cbsl.gov.lk/htm/english/08_stat/s_3.html" TargetMode="Externa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www.cbsl.gov.lk/htm/english/08_stat/s_3.htm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http://www.cbsl.gov.lk/htm/english/08_stat/s_3.html"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hyperlink" Target="http://www.cbsl.gov.lk/htm/english/08_stat/s_3.html"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http://www.cbsl.gov.lk/htm/english/08_stat/s_3.html"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https://www.cbsl.gov.lk/en/statistics/statistical-tables/external-sector" TargetMode="Externa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https://www.cbsl.gov.lk/en/statistics/statistical-tables/external-sector" TargetMode="External"/></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https://www.cbsl.gov.lk/en/statistics/statistical-tables/external-sector"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s://www.cbsl.gov.lk/en/statistics/statistical-tables/external-sector" TargetMode="Externa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hyperlink" Target="http://www.cbsl.gov.lk/htm/english/08_stat/s_3.html" TargetMode="External"/></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http://www.cbsl.gov.lk/htm/english/08_stat/s_3.html" TargetMode="External"/></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http://www.cbsl.gov.lk/htm/english/08_stat/s_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30"/>
  <sheetViews>
    <sheetView zoomScaleNormal="100" workbookViewId="0">
      <selection activeCell="I10" sqref="I10"/>
    </sheetView>
  </sheetViews>
  <sheetFormatPr defaultRowHeight="15"/>
  <cols>
    <col min="1" max="1" width="16.140625" customWidth="1"/>
    <col min="2" max="2" width="42.85546875" customWidth="1"/>
    <col min="3" max="3" width="10.7109375" customWidth="1"/>
    <col min="4" max="4" width="11.7109375" customWidth="1"/>
    <col min="5" max="5" width="14.5703125" customWidth="1"/>
    <col min="6" max="6" width="17.28515625" customWidth="1"/>
  </cols>
  <sheetData>
    <row r="1" spans="1:6">
      <c r="A1" s="1"/>
      <c r="B1" s="1"/>
      <c r="C1" s="1"/>
      <c r="D1" s="1"/>
      <c r="E1" s="1"/>
      <c r="F1" s="1"/>
    </row>
    <row r="2" spans="1:6">
      <c r="A2" s="1"/>
      <c r="B2" s="1"/>
      <c r="C2" s="1"/>
      <c r="D2" s="1"/>
      <c r="E2" s="1"/>
      <c r="F2" s="1"/>
    </row>
    <row r="3" spans="1:6">
      <c r="A3" s="1"/>
      <c r="B3" s="1"/>
      <c r="C3" s="1"/>
      <c r="D3" s="1"/>
      <c r="E3" s="1"/>
      <c r="F3" s="1"/>
    </row>
    <row r="4" spans="1:6" ht="4.5" customHeight="1">
      <c r="A4" s="1"/>
      <c r="B4" s="1"/>
      <c r="C4" s="1"/>
      <c r="D4" s="1"/>
      <c r="E4" s="1"/>
      <c r="F4" s="1"/>
    </row>
    <row r="5" spans="1:6" ht="30" customHeight="1">
      <c r="A5" s="344" t="s">
        <v>47</v>
      </c>
      <c r="B5" s="345"/>
      <c r="C5" s="345"/>
      <c r="D5" s="345"/>
      <c r="E5" s="345"/>
      <c r="F5" s="346"/>
    </row>
    <row r="6" spans="1:6" ht="18.75">
      <c r="A6" s="31" t="s">
        <v>39</v>
      </c>
      <c r="B6" s="32"/>
      <c r="C6" s="32"/>
      <c r="D6" s="32"/>
      <c r="E6" s="32"/>
      <c r="F6" s="65" t="s">
        <v>53</v>
      </c>
    </row>
    <row r="7" spans="1:6" ht="15.75" customHeight="1">
      <c r="A7" s="33" t="s">
        <v>3</v>
      </c>
      <c r="B7" s="34"/>
      <c r="C7" s="34"/>
      <c r="D7" s="34"/>
      <c r="E7" s="34"/>
      <c r="F7" s="48">
        <v>6001.3</v>
      </c>
    </row>
    <row r="8" spans="1:6" ht="16.5">
      <c r="A8" s="35" t="s">
        <v>40</v>
      </c>
      <c r="B8" s="36"/>
      <c r="C8" s="36"/>
      <c r="D8" s="36"/>
      <c r="E8" s="36"/>
      <c r="F8" s="49">
        <v>3287.28</v>
      </c>
    </row>
    <row r="9" spans="1:6" ht="16.5">
      <c r="A9" s="35" t="s">
        <v>5</v>
      </c>
      <c r="B9" s="36"/>
      <c r="C9" s="36"/>
      <c r="D9" s="36"/>
      <c r="E9" s="36"/>
      <c r="F9" s="50">
        <v>2714.02</v>
      </c>
    </row>
    <row r="10" spans="1:6" ht="16.5">
      <c r="A10" s="35" t="s">
        <v>34</v>
      </c>
      <c r="B10" s="36"/>
      <c r="C10" s="36"/>
      <c r="D10" s="36"/>
      <c r="E10" s="36"/>
      <c r="F10" s="66">
        <v>957.24</v>
      </c>
    </row>
    <row r="11" spans="1:6" ht="16.5">
      <c r="A11" s="347" t="s">
        <v>54</v>
      </c>
      <c r="B11" s="348"/>
      <c r="C11" s="348"/>
      <c r="D11" s="348"/>
      <c r="E11" s="349"/>
      <c r="F11" s="67">
        <v>1756.78</v>
      </c>
    </row>
    <row r="12" spans="1:6" ht="16.5">
      <c r="A12" s="39" t="s">
        <v>9</v>
      </c>
      <c r="B12" s="32"/>
      <c r="C12" s="32"/>
      <c r="D12" s="32"/>
      <c r="E12" s="32"/>
      <c r="F12" s="68">
        <v>73.47</v>
      </c>
    </row>
    <row r="13" spans="1:6" ht="16.5">
      <c r="A13" s="39" t="s">
        <v>42</v>
      </c>
      <c r="B13" s="32"/>
      <c r="C13" s="32"/>
      <c r="D13" s="32"/>
      <c r="E13" s="32"/>
      <c r="F13" s="51">
        <v>15.5</v>
      </c>
    </row>
    <row r="14" spans="1:6" ht="16.5">
      <c r="A14" s="39" t="s">
        <v>11</v>
      </c>
      <c r="B14" s="32"/>
      <c r="C14" s="32"/>
      <c r="D14" s="32"/>
      <c r="E14" s="32"/>
      <c r="F14" s="68">
        <v>913.87</v>
      </c>
    </row>
    <row r="15" spans="1:6" ht="16.5">
      <c r="A15" s="33" t="s">
        <v>12</v>
      </c>
      <c r="B15" s="34"/>
      <c r="C15" s="34"/>
      <c r="D15" s="34"/>
      <c r="E15" s="34"/>
      <c r="F15" s="69">
        <v>0.98</v>
      </c>
    </row>
    <row r="16" spans="1:6" ht="27.75" customHeight="1">
      <c r="A16" s="350" t="s">
        <v>55</v>
      </c>
      <c r="B16" s="351"/>
      <c r="C16" s="351"/>
      <c r="D16" s="351"/>
      <c r="E16" s="351"/>
      <c r="F16" s="352"/>
    </row>
    <row r="17" spans="1:6" ht="39" customHeight="1">
      <c r="A17" s="353" t="s">
        <v>14</v>
      </c>
      <c r="B17" s="353"/>
      <c r="C17" s="353" t="s">
        <v>15</v>
      </c>
      <c r="D17" s="353" t="s">
        <v>16</v>
      </c>
      <c r="E17" s="353"/>
      <c r="F17" s="353"/>
    </row>
    <row r="18" spans="1:6" ht="54" customHeight="1">
      <c r="A18" s="353"/>
      <c r="B18" s="353"/>
      <c r="C18" s="353"/>
      <c r="D18" s="40" t="s">
        <v>44</v>
      </c>
      <c r="E18" s="40" t="s">
        <v>18</v>
      </c>
      <c r="F18" s="40" t="s">
        <v>19</v>
      </c>
    </row>
    <row r="19" spans="1:6" ht="25.5" customHeight="1">
      <c r="A19" s="354" t="s">
        <v>56</v>
      </c>
      <c r="B19" s="354"/>
      <c r="C19" s="53"/>
      <c r="D19" s="53"/>
      <c r="E19" s="53"/>
      <c r="F19" s="53"/>
    </row>
    <row r="20" spans="1:6" ht="16.5">
      <c r="A20" s="355" t="s">
        <v>21</v>
      </c>
      <c r="B20" s="41" t="s">
        <v>22</v>
      </c>
      <c r="C20" s="50">
        <v>-3212.31</v>
      </c>
      <c r="D20" s="58">
        <v>-177.4</v>
      </c>
      <c r="E20" s="66">
        <v>-401.13</v>
      </c>
      <c r="F20" s="50">
        <v>-2633.78</v>
      </c>
    </row>
    <row r="21" spans="1:6" ht="16.5">
      <c r="A21" s="355"/>
      <c r="B21" s="41" t="s">
        <v>23</v>
      </c>
      <c r="C21" s="50">
        <v>-1252.4100000000001</v>
      </c>
      <c r="D21" s="70">
        <v>-44.37</v>
      </c>
      <c r="E21" s="57">
        <v>-255.37</v>
      </c>
      <c r="F21" s="57">
        <v>-952.67</v>
      </c>
    </row>
    <row r="22" spans="1:6" ht="16.5">
      <c r="A22" s="355" t="s">
        <v>24</v>
      </c>
      <c r="B22" s="41" t="s">
        <v>22</v>
      </c>
      <c r="C22" s="54"/>
      <c r="D22" s="54"/>
      <c r="E22" s="54"/>
      <c r="F22" s="54"/>
    </row>
    <row r="23" spans="1:6" ht="16.5">
      <c r="A23" s="359"/>
      <c r="B23" s="42" t="s">
        <v>23</v>
      </c>
      <c r="C23" s="55"/>
      <c r="D23" s="55"/>
      <c r="E23" s="55"/>
      <c r="F23" s="55"/>
    </row>
    <row r="24" spans="1:6" ht="60.75" customHeight="1">
      <c r="A24" s="354" t="s">
        <v>25</v>
      </c>
      <c r="B24" s="354"/>
      <c r="C24" s="56"/>
      <c r="D24" s="56"/>
      <c r="E24" s="56"/>
      <c r="F24" s="56"/>
    </row>
    <row r="25" spans="1:6" ht="23.25" customHeight="1">
      <c r="A25" s="355" t="s">
        <v>57</v>
      </c>
      <c r="B25" s="355"/>
      <c r="C25" s="50">
        <v>-2063</v>
      </c>
      <c r="D25" s="57">
        <v>-212.87</v>
      </c>
      <c r="E25" s="58">
        <v>-147</v>
      </c>
      <c r="F25" s="50">
        <v>-1703.13</v>
      </c>
    </row>
    <row r="26" spans="1:6" ht="24" customHeight="1">
      <c r="A26" s="359" t="s">
        <v>27</v>
      </c>
      <c r="B26" s="359"/>
      <c r="C26" s="59"/>
      <c r="D26" s="59"/>
      <c r="E26" s="59"/>
      <c r="F26" s="59"/>
    </row>
    <row r="27" spans="1:6" ht="21" customHeight="1">
      <c r="A27" s="354" t="s">
        <v>28</v>
      </c>
      <c r="B27" s="354"/>
      <c r="C27" s="56">
        <v>819.37</v>
      </c>
      <c r="D27" s="56">
        <v>819.37</v>
      </c>
      <c r="E27" s="61"/>
      <c r="F27" s="61"/>
    </row>
    <row r="28" spans="1:6" ht="24.75" customHeight="1">
      <c r="A28" s="355" t="s">
        <v>29</v>
      </c>
      <c r="B28" s="355"/>
      <c r="C28" s="57">
        <v>819.46</v>
      </c>
      <c r="D28" s="57">
        <v>819.46</v>
      </c>
      <c r="E28" s="62"/>
      <c r="F28" s="62"/>
    </row>
    <row r="29" spans="1:6" ht="23.25" customHeight="1">
      <c r="A29" s="356" t="s">
        <v>30</v>
      </c>
      <c r="B29" s="357"/>
      <c r="C29" s="64">
        <v>-0.09</v>
      </c>
      <c r="D29" s="64">
        <v>-0.09</v>
      </c>
      <c r="E29" s="64"/>
      <c r="F29" s="64"/>
    </row>
    <row r="30" spans="1:6" ht="137.25" customHeight="1">
      <c r="A30" s="358" t="s">
        <v>58</v>
      </c>
      <c r="B30" s="358"/>
      <c r="C30" s="358"/>
      <c r="D30" s="358"/>
      <c r="E30" s="358"/>
      <c r="F30" s="358"/>
    </row>
  </sheetData>
  <mergeCells count="16">
    <mergeCell ref="A27:B27"/>
    <mergeCell ref="A28:B28"/>
    <mergeCell ref="A29:B29"/>
    <mergeCell ref="A30:F30"/>
    <mergeCell ref="A19:B19"/>
    <mergeCell ref="A20:A21"/>
    <mergeCell ref="A22:A23"/>
    <mergeCell ref="A24:B24"/>
    <mergeCell ref="A25:B25"/>
    <mergeCell ref="A26:B26"/>
    <mergeCell ref="A5:F5"/>
    <mergeCell ref="A11:E11"/>
    <mergeCell ref="A16:F16"/>
    <mergeCell ref="A17:B18"/>
    <mergeCell ref="C17:C18"/>
    <mergeCell ref="D17:F17"/>
  </mergeCells>
  <pageMargins left="1.1499999999999999" right="0.92" top="0.75" bottom="0.84" header="0.3" footer="0.3"/>
  <pageSetup paperSize="9" scale="69" fitToHeight="0" orientation="portrait" r:id="rId1"/>
  <headerFooter>
    <oddHeader xml:space="preserve">&amp;L&amp;"Calibri"&amp;10 [Public]&amp;1#_x000D_&amp;"Calibri"&amp;11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9185.6373899688642</v>
      </c>
      <c r="G6" s="5"/>
    </row>
    <row r="7" spans="1:7" ht="15.75" customHeight="1">
      <c r="A7" s="6" t="s">
        <v>3</v>
      </c>
      <c r="B7" s="7"/>
      <c r="C7" s="7"/>
      <c r="D7" s="7"/>
      <c r="E7" s="7"/>
      <c r="F7" s="8">
        <f>F8+F9</f>
        <v>8143.508181778654</v>
      </c>
      <c r="G7" s="5"/>
    </row>
    <row r="8" spans="1:7" ht="16.5">
      <c r="A8" s="9" t="s">
        <v>4</v>
      </c>
      <c r="B8" s="10"/>
      <c r="C8" s="10"/>
      <c r="D8" s="10"/>
      <c r="E8" s="10"/>
      <c r="F8" s="11">
        <v>3791.2051211415542</v>
      </c>
    </row>
    <row r="9" spans="1:7" ht="16.5">
      <c r="A9" s="9" t="s">
        <v>5</v>
      </c>
      <c r="B9" s="10"/>
      <c r="C9" s="10"/>
      <c r="D9" s="10"/>
      <c r="E9" s="10"/>
      <c r="F9" s="11">
        <f>F10+F11+F12</f>
        <v>4352.3030606370994</v>
      </c>
    </row>
    <row r="10" spans="1:7" ht="16.5">
      <c r="A10" s="9" t="s">
        <v>6</v>
      </c>
      <c r="B10" s="10"/>
      <c r="C10" s="10"/>
      <c r="D10" s="10"/>
      <c r="E10" s="10"/>
      <c r="F10" s="11">
        <v>1014.0516406124117</v>
      </c>
    </row>
    <row r="11" spans="1:7" ht="16.5">
      <c r="A11" s="367" t="s">
        <v>7</v>
      </c>
      <c r="B11" s="368"/>
      <c r="C11" s="368"/>
      <c r="D11" s="368"/>
      <c r="E11" s="369"/>
      <c r="F11" s="11">
        <v>1.187413216565</v>
      </c>
    </row>
    <row r="12" spans="1:7" ht="16.5">
      <c r="A12" s="12" t="s">
        <v>66</v>
      </c>
      <c r="B12" s="13"/>
      <c r="C12" s="13"/>
      <c r="D12" s="13"/>
      <c r="E12" s="13"/>
      <c r="F12" s="11">
        <v>3337.0640068081229</v>
      </c>
    </row>
    <row r="13" spans="1:7" ht="16.5">
      <c r="A13" s="12" t="s">
        <v>9</v>
      </c>
      <c r="B13" s="13"/>
      <c r="C13" s="13"/>
      <c r="D13" s="13"/>
      <c r="E13" s="13"/>
      <c r="F13" s="14">
        <v>72.6625152302</v>
      </c>
    </row>
    <row r="14" spans="1:7" ht="16.5">
      <c r="A14" s="15" t="s">
        <v>10</v>
      </c>
      <c r="B14" s="3"/>
      <c r="C14" s="3"/>
      <c r="D14" s="3"/>
      <c r="E14" s="3"/>
      <c r="F14" s="14">
        <v>9.1606925056184423</v>
      </c>
    </row>
    <row r="15" spans="1:7" ht="16.5">
      <c r="A15" s="15" t="s">
        <v>11</v>
      </c>
      <c r="B15" s="3"/>
      <c r="C15" s="3"/>
      <c r="D15" s="3"/>
      <c r="E15" s="3"/>
      <c r="F15" s="14">
        <v>959.3080335200259</v>
      </c>
    </row>
    <row r="16" spans="1:7" ht="16.5">
      <c r="A16" s="6" t="s">
        <v>12</v>
      </c>
      <c r="B16" s="7"/>
      <c r="C16" s="7"/>
      <c r="D16" s="7"/>
      <c r="E16" s="7"/>
      <c r="F16" s="16">
        <v>0.99796693436521178</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-3392.2463593348621</v>
      </c>
      <c r="D21" s="11">
        <v>-367.90982601814039</v>
      </c>
      <c r="E21" s="11">
        <v>-274.93589751921445</v>
      </c>
      <c r="F21" s="11">
        <v>-2749.4006357975072</v>
      </c>
      <c r="G21" s="5"/>
    </row>
    <row r="22" spans="1:7" ht="16.5">
      <c r="A22" s="372"/>
      <c r="B22" s="19" t="s">
        <v>23</v>
      </c>
      <c r="C22" s="11">
        <f>SUM(D22:F22)</f>
        <v>-998.65515357327649</v>
      </c>
      <c r="D22" s="11">
        <v>-71.293495841050628</v>
      </c>
      <c r="E22" s="11">
        <v>-115.35131728908962</v>
      </c>
      <c r="F22" s="11">
        <v>-812.01034044313622</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-2045.5684000000001</v>
      </c>
      <c r="D26" s="24">
        <v>-385.8184</v>
      </c>
      <c r="E26" s="24">
        <v>-113.5</v>
      </c>
      <c r="F26" s="11">
        <v>-1546.25</v>
      </c>
      <c r="G26" s="5"/>
    </row>
    <row r="27" spans="1:7" ht="24" customHeight="1">
      <c r="A27" s="375" t="s">
        <v>27</v>
      </c>
      <c r="B27" s="375"/>
      <c r="C27" s="25"/>
      <c r="D27" s="25"/>
      <c r="E27" s="25"/>
      <c r="F27" s="25"/>
    </row>
    <row r="28" spans="1:7" ht="21" customHeight="1">
      <c r="A28" s="371" t="s">
        <v>28</v>
      </c>
      <c r="B28" s="371"/>
      <c r="C28" s="16">
        <f>C30</f>
        <v>-0.30338278528866436</v>
      </c>
      <c r="D28" s="16">
        <f>D30</f>
        <v>-0.30338278528866436</v>
      </c>
      <c r="E28" s="26"/>
      <c r="F28" s="26"/>
    </row>
    <row r="29" spans="1:7" ht="24.75" customHeight="1">
      <c r="A29" s="372" t="s">
        <v>29</v>
      </c>
      <c r="B29" s="372"/>
      <c r="C29" s="27"/>
      <c r="D29" s="27"/>
      <c r="E29" s="28"/>
      <c r="F29" s="28"/>
    </row>
    <row r="30" spans="1:7" ht="23.25" customHeight="1">
      <c r="A30" s="373" t="s">
        <v>30</v>
      </c>
      <c r="B30" s="374"/>
      <c r="C30" s="29">
        <f>D30</f>
        <v>-0.30338278528866436</v>
      </c>
      <c r="D30" s="29">
        <v>-0.30338278528866436</v>
      </c>
      <c r="E30" s="30"/>
      <c r="F30" s="30"/>
    </row>
    <row r="31" spans="1:7" ht="120.75" customHeight="1">
      <c r="A31" s="366" t="s">
        <v>32</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2:J178"/>
  <sheetViews>
    <sheetView view="pageBreakPreview" topLeftCell="A131" zoomScaleNormal="100" zoomScaleSheetLayoutView="100" workbookViewId="0">
      <selection activeCell="C5" sqref="C5"/>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439</v>
      </c>
    </row>
    <row r="6" spans="1:6">
      <c r="A6" s="74"/>
      <c r="B6" s="434"/>
      <c r="C6" s="75" t="s">
        <v>77</v>
      </c>
    </row>
    <row r="7" spans="1:6" ht="16.5" customHeight="1">
      <c r="A7" s="435" t="s">
        <v>436</v>
      </c>
      <c r="B7" s="435"/>
      <c r="C7" s="140">
        <v>2311.250466948733</v>
      </c>
      <c r="D7" s="5"/>
      <c r="E7" s="191"/>
      <c r="F7" s="194"/>
    </row>
    <row r="8" spans="1:6" ht="19.5" customHeight="1">
      <c r="A8" s="418" t="s">
        <v>79</v>
      </c>
      <c r="B8" s="418"/>
      <c r="C8" s="141">
        <v>2026.2114586890987</v>
      </c>
      <c r="F8" s="195"/>
    </row>
    <row r="9" spans="1:6" ht="18" customHeight="1">
      <c r="A9" s="418" t="s">
        <v>80</v>
      </c>
      <c r="B9" s="418"/>
      <c r="C9" s="141">
        <v>42.895360840378181</v>
      </c>
    </row>
    <row r="10" spans="1:6" ht="16.5" customHeight="1">
      <c r="A10" s="418" t="s">
        <v>81</v>
      </c>
      <c r="B10" s="418"/>
      <c r="C10" s="141"/>
    </row>
    <row r="11" spans="1:6" ht="18.75" customHeight="1">
      <c r="A11" s="429" t="s">
        <v>82</v>
      </c>
      <c r="B11" s="430"/>
      <c r="C11" s="142">
        <v>1983.3160978487206</v>
      </c>
    </row>
    <row r="12" spans="1:6" ht="20.25" customHeight="1">
      <c r="A12" s="326" t="s">
        <v>83</v>
      </c>
      <c r="B12" s="326"/>
      <c r="C12" s="142">
        <v>1950.3077347762878</v>
      </c>
      <c r="D12" s="5"/>
    </row>
    <row r="13" spans="1:6" ht="21" customHeight="1">
      <c r="A13" s="418" t="s">
        <v>84</v>
      </c>
      <c r="B13" s="418"/>
      <c r="C13" s="142">
        <v>1.1989147550849999</v>
      </c>
    </row>
    <row r="14" spans="1:6" ht="16.5" customHeight="1">
      <c r="A14" s="429" t="s">
        <v>85</v>
      </c>
      <c r="B14" s="430"/>
      <c r="C14" s="142">
        <v>1.1989147550849999</v>
      </c>
    </row>
    <row r="15" spans="1:6" ht="17.25" customHeight="1">
      <c r="A15" s="418" t="s">
        <v>86</v>
      </c>
      <c r="B15" s="418"/>
      <c r="C15" s="142">
        <v>31.809448317347758</v>
      </c>
      <c r="D15" s="5"/>
    </row>
    <row r="16" spans="1:6" ht="14.25" customHeight="1">
      <c r="A16" s="418" t="s">
        <v>87</v>
      </c>
      <c r="B16" s="418"/>
      <c r="C16" s="142"/>
    </row>
    <row r="17" spans="1:5" ht="16.5" customHeight="1">
      <c r="A17" s="418" t="s">
        <v>248</v>
      </c>
      <c r="B17" s="418"/>
      <c r="C17" s="142">
        <v>66.751431204260001</v>
      </c>
      <c r="E17" s="190"/>
    </row>
    <row r="18" spans="1:5">
      <c r="A18" s="418" t="s">
        <v>435</v>
      </c>
      <c r="B18" s="418"/>
      <c r="C18" s="142">
        <v>119.54321698144474</v>
      </c>
      <c r="E18" s="190"/>
    </row>
    <row r="19" spans="1:5" ht="17.25" customHeight="1">
      <c r="A19" s="418" t="s">
        <v>90</v>
      </c>
      <c r="B19" s="418"/>
      <c r="C19" s="142">
        <v>97.667990069985095</v>
      </c>
      <c r="E19" s="190"/>
    </row>
    <row r="20" spans="1:5" ht="18" customHeight="1">
      <c r="A20" s="337" t="s">
        <v>91</v>
      </c>
      <c r="B20" s="338"/>
      <c r="C20" s="78">
        <v>5.1197529999999998E-2</v>
      </c>
      <c r="E20" s="190"/>
    </row>
    <row r="21" spans="1:5" ht="16.5" customHeight="1">
      <c r="A21" s="418" t="s">
        <v>92</v>
      </c>
      <c r="B21" s="418"/>
      <c r="C21" s="142">
        <v>1.0763700039441533</v>
      </c>
      <c r="E21" s="190"/>
    </row>
    <row r="22" spans="1:5" ht="20.25" customHeight="1">
      <c r="A22" s="418" t="s">
        <v>93</v>
      </c>
      <c r="B22" s="418"/>
      <c r="C22" s="142">
        <v>0</v>
      </c>
    </row>
    <row r="23" spans="1:5" ht="16.5" customHeight="1">
      <c r="A23" s="418" t="s">
        <v>94</v>
      </c>
      <c r="B23" s="418"/>
      <c r="C23" s="142">
        <v>1.0763700039441533</v>
      </c>
    </row>
    <row r="24" spans="1:5" ht="15" customHeight="1">
      <c r="A24" s="429" t="s">
        <v>95</v>
      </c>
      <c r="B24" s="430"/>
      <c r="C24" s="142"/>
    </row>
    <row r="25" spans="1:5" ht="18" customHeight="1">
      <c r="A25" s="431" t="s">
        <v>96</v>
      </c>
      <c r="B25" s="432"/>
      <c r="C25" s="143">
        <v>43.46045113522478</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43.46045113522478</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-6827.1393839267885</v>
      </c>
      <c r="D38" s="144">
        <v>-944.76466393980968</v>
      </c>
      <c r="E38" s="144">
        <v>-1898.0128438864358</v>
      </c>
      <c r="F38" s="144">
        <v>-3984.3618761005437</v>
      </c>
    </row>
    <row r="39" spans="1:6">
      <c r="A39" s="416" t="s">
        <v>106</v>
      </c>
      <c r="B39" s="87" t="s">
        <v>22</v>
      </c>
      <c r="C39" s="145">
        <v>-5461.4580357400027</v>
      </c>
      <c r="D39" s="145">
        <v>-729.74510707754166</v>
      </c>
      <c r="E39" s="145">
        <v>-1641.2494025534488</v>
      </c>
      <c r="F39" s="145">
        <v>-3090.4635261090129</v>
      </c>
    </row>
    <row r="40" spans="1:6">
      <c r="A40" s="417"/>
      <c r="B40" s="89" t="s">
        <v>23</v>
      </c>
      <c r="C40" s="145">
        <v>-1365.6813481867855</v>
      </c>
      <c r="D40" s="145">
        <v>-215.01955686226802</v>
      </c>
      <c r="E40" s="145">
        <v>-256.76344133298699</v>
      </c>
      <c r="F40" s="145">
        <v>-893.89834999153049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-2488.41</v>
      </c>
      <c r="D44" s="151">
        <v>-120</v>
      </c>
      <c r="E44" s="151">
        <v>-620</v>
      </c>
      <c r="F44" s="151">
        <v>-1748.41</v>
      </c>
    </row>
    <row r="45" spans="1:6">
      <c r="A45" s="399" t="s">
        <v>27</v>
      </c>
      <c r="B45" s="400"/>
      <c r="C45" s="151">
        <v>246.1</v>
      </c>
      <c r="D45" s="151">
        <v>0</v>
      </c>
      <c r="E45" s="151">
        <v>58.1</v>
      </c>
      <c r="F45" s="151">
        <v>188</v>
      </c>
    </row>
    <row r="46" spans="1:6">
      <c r="A46" s="399" t="s">
        <v>28</v>
      </c>
      <c r="B46" s="400"/>
      <c r="C46" s="148">
        <v>-12.266084476101565</v>
      </c>
      <c r="D46" s="148">
        <v>-12.266084476101565</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-12.266084476101565</v>
      </c>
      <c r="D51" s="148">
        <v>-12.266084476101565</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-276.56179919510873</v>
      </c>
      <c r="D59" s="157">
        <v>-30.0183153900315</v>
      </c>
      <c r="E59" s="157">
        <v>0</v>
      </c>
      <c r="F59" s="157">
        <v>-246.54348380507724</v>
      </c>
    </row>
    <row r="60" spans="1:10">
      <c r="A60" s="299" t="s">
        <v>118</v>
      </c>
      <c r="B60" s="300"/>
      <c r="C60" s="158"/>
      <c r="D60" s="137"/>
      <c r="E60" s="158"/>
      <c r="F60" s="159"/>
    </row>
    <row r="61" spans="1:10">
      <c r="A61" s="299" t="s">
        <v>119</v>
      </c>
      <c r="B61" s="300"/>
      <c r="C61" s="157">
        <v>-276.56179919510873</v>
      </c>
      <c r="D61" s="157">
        <v>-30.0183153900315</v>
      </c>
      <c r="E61" s="157">
        <v>0</v>
      </c>
      <c r="F61" s="157">
        <v>-246.54348380507724</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43.460451135224787</v>
      </c>
    </row>
    <row r="122" spans="1:3">
      <c r="A122" s="387" t="s">
        <v>170</v>
      </c>
      <c r="B122" s="388"/>
      <c r="C122" s="114">
        <v>-4.0960592339191214E-2</v>
      </c>
    </row>
    <row r="123" spans="1:3">
      <c r="A123" s="387" t="s">
        <v>171</v>
      </c>
      <c r="B123" s="388"/>
      <c r="C123" s="189">
        <v>0</v>
      </c>
    </row>
    <row r="124" spans="1:3">
      <c r="A124" s="387" t="s">
        <v>172</v>
      </c>
      <c r="B124" s="388"/>
      <c r="C124" s="160">
        <v>43.501411727563976</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3">
      <c r="C145" s="120"/>
    </row>
    <row r="146" spans="1:3">
      <c r="A146" s="121" t="s">
        <v>210</v>
      </c>
      <c r="C146" s="120"/>
    </row>
    <row r="147" spans="1:3">
      <c r="A147" s="280" t="s">
        <v>192</v>
      </c>
      <c r="B147" s="280"/>
      <c r="C147" s="280"/>
    </row>
    <row r="148" spans="1:3" ht="31.5" customHeight="1">
      <c r="A148" s="278" t="s">
        <v>440</v>
      </c>
      <c r="B148" s="278"/>
      <c r="C148" s="278"/>
    </row>
    <row r="149" spans="1:3">
      <c r="A149" t="s">
        <v>193</v>
      </c>
      <c r="C149" s="120"/>
    </row>
    <row r="150" spans="1:3" ht="17.25" customHeight="1">
      <c r="A150" t="s">
        <v>432</v>
      </c>
      <c r="C150" s="120"/>
    </row>
    <row r="151" spans="1:3" ht="17.25" customHeight="1">
      <c r="A151" s="278" t="s">
        <v>433</v>
      </c>
      <c r="B151" s="278"/>
      <c r="C151" s="278"/>
    </row>
    <row r="152" spans="1:3">
      <c r="C152" s="120"/>
    </row>
    <row r="153" spans="1:3">
      <c r="A153" s="121" t="s">
        <v>211</v>
      </c>
      <c r="B153" s="121"/>
      <c r="C153" s="120" t="s">
        <v>157</v>
      </c>
    </row>
    <row r="154" spans="1:3" ht="61.5" customHeight="1">
      <c r="A154" s="278" t="s">
        <v>212</v>
      </c>
      <c r="B154" s="278"/>
      <c r="C154" s="278"/>
    </row>
    <row r="155" spans="1:3" ht="33" customHeight="1">
      <c r="A155" s="278" t="s">
        <v>213</v>
      </c>
      <c r="B155" s="278"/>
      <c r="C155" s="278"/>
    </row>
    <row r="156" spans="1:3" ht="18.75" customHeight="1">
      <c r="A156" t="s">
        <v>197</v>
      </c>
    </row>
    <row r="157" spans="1:3" ht="31.5" customHeight="1">
      <c r="A157" s="278" t="s">
        <v>214</v>
      </c>
      <c r="B157" s="278"/>
      <c r="C157" s="278"/>
    </row>
    <row r="158" spans="1:3" ht="17.25">
      <c r="A158" t="s">
        <v>198</v>
      </c>
    </row>
    <row r="159" spans="1:3" ht="48" customHeight="1">
      <c r="A159" s="278" t="s">
        <v>215</v>
      </c>
      <c r="B159" s="278"/>
      <c r="C159" s="278"/>
    </row>
    <row r="160" spans="1:3" ht="31.5" customHeight="1">
      <c r="A160" s="278" t="s">
        <v>216</v>
      </c>
      <c r="B160" s="278"/>
      <c r="C160" s="278"/>
    </row>
    <row r="161" spans="1:3" ht="33" customHeight="1">
      <c r="A161" s="278" t="s">
        <v>217</v>
      </c>
      <c r="B161" s="278"/>
      <c r="C161" s="278"/>
    </row>
    <row r="162" spans="1:3" ht="32.25" customHeight="1">
      <c r="A162" s="278" t="s">
        <v>218</v>
      </c>
      <c r="B162" s="278"/>
      <c r="C162" s="278"/>
    </row>
    <row r="163" spans="1:3" ht="32.25" customHeight="1">
      <c r="A163" s="278" t="s">
        <v>219</v>
      </c>
      <c r="B163" s="278"/>
      <c r="C163" s="278"/>
    </row>
    <row r="164" spans="1:3" ht="66" customHeight="1">
      <c r="A164" s="278" t="s">
        <v>234</v>
      </c>
      <c r="B164" s="278"/>
      <c r="C164" s="278"/>
    </row>
    <row r="165" spans="1:3" ht="17.25">
      <c r="A165" s="280" t="s">
        <v>199</v>
      </c>
      <c r="B165" s="280"/>
      <c r="C165" s="280"/>
    </row>
    <row r="166" spans="1:3" ht="48.75" customHeight="1">
      <c r="A166" s="278" t="s">
        <v>220</v>
      </c>
      <c r="B166" s="278"/>
      <c r="C166" s="278"/>
    </row>
    <row r="167" spans="1:3" ht="21" customHeight="1">
      <c r="A167" s="280" t="s">
        <v>200</v>
      </c>
      <c r="B167" s="280"/>
      <c r="C167" s="280"/>
    </row>
    <row r="168" spans="1:3" ht="75.75" customHeight="1">
      <c r="A168" s="278" t="s">
        <v>221</v>
      </c>
      <c r="B168" s="278"/>
      <c r="C168" s="278"/>
    </row>
    <row r="169" spans="1:3" ht="17.25">
      <c r="A169" s="280" t="s">
        <v>308</v>
      </c>
      <c r="B169" s="280"/>
      <c r="C169" s="280"/>
    </row>
    <row r="170" spans="1:3">
      <c r="A170" t="s">
        <v>235</v>
      </c>
    </row>
    <row r="171" spans="1:3" ht="32.25" customHeight="1">
      <c r="A171" s="278"/>
      <c r="B171" s="278"/>
      <c r="C171" s="278"/>
    </row>
    <row r="172" spans="1:3">
      <c r="A172" s="131" t="s">
        <v>70</v>
      </c>
    </row>
    <row r="173" spans="1:3" ht="15.75" customHeight="1">
      <c r="A173" s="132" t="s">
        <v>296</v>
      </c>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6">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51:C151"/>
    <mergeCell ref="A154:C154"/>
    <mergeCell ref="A155:C155"/>
    <mergeCell ref="A157:C157"/>
    <mergeCell ref="A159:C159"/>
    <mergeCell ref="A138:B138"/>
    <mergeCell ref="A139:B139"/>
    <mergeCell ref="A140:B140"/>
    <mergeCell ref="A141:B141"/>
    <mergeCell ref="A142:B142"/>
    <mergeCell ref="A143:B143"/>
    <mergeCell ref="A175:C175"/>
    <mergeCell ref="A176:C176"/>
    <mergeCell ref="A178:C178"/>
    <mergeCell ref="A148:C148"/>
    <mergeCell ref="A166:C166"/>
    <mergeCell ref="A167:C167"/>
    <mergeCell ref="A168:C168"/>
    <mergeCell ref="A169:C169"/>
    <mergeCell ref="A171:C171"/>
    <mergeCell ref="A174:C174"/>
    <mergeCell ref="A160:C160"/>
    <mergeCell ref="A161:C161"/>
    <mergeCell ref="A162:C162"/>
    <mergeCell ref="A163:C163"/>
    <mergeCell ref="A164:C164"/>
    <mergeCell ref="A165:C165"/>
  </mergeCells>
  <hyperlinks>
    <hyperlink ref="A173" r:id="rId1" xr:uid="{00000000-0004-0000-63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1" max="5"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2:J179"/>
  <sheetViews>
    <sheetView view="pageBreakPreview" topLeftCell="A131" zoomScaleNormal="100" zoomScaleSheetLayoutView="100" workbookViewId="0">
      <selection activeCell="E12" sqref="E1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442</v>
      </c>
    </row>
    <row r="6" spans="1:6">
      <c r="A6" s="74"/>
      <c r="B6" s="434"/>
      <c r="C6" s="75" t="s">
        <v>77</v>
      </c>
    </row>
    <row r="7" spans="1:6" ht="16.5" customHeight="1">
      <c r="A7" s="435" t="s">
        <v>443</v>
      </c>
      <c r="B7" s="435"/>
      <c r="C7" s="140" t="s">
        <v>447</v>
      </c>
      <c r="D7" s="5"/>
      <c r="E7" s="191"/>
      <c r="F7" s="194"/>
    </row>
    <row r="8" spans="1:6" ht="19.5" customHeight="1">
      <c r="A8" s="418" t="s">
        <v>79</v>
      </c>
      <c r="B8" s="418"/>
      <c r="C8" s="141">
        <v>1701.5156177668896</v>
      </c>
      <c r="F8" s="195"/>
    </row>
    <row r="9" spans="1:6" ht="18" customHeight="1">
      <c r="A9" s="418" t="s">
        <v>394</v>
      </c>
      <c r="B9" s="418"/>
      <c r="C9" s="141">
        <v>42.08446154130435</v>
      </c>
    </row>
    <row r="10" spans="1:6" ht="16.5" customHeight="1">
      <c r="A10" s="418" t="s">
        <v>81</v>
      </c>
      <c r="B10" s="418"/>
      <c r="C10" s="141"/>
    </row>
    <row r="11" spans="1:6" ht="18.75" customHeight="1">
      <c r="A11" s="429" t="s">
        <v>82</v>
      </c>
      <c r="B11" s="430"/>
      <c r="C11" s="142">
        <v>1659.4311562255853</v>
      </c>
    </row>
    <row r="12" spans="1:6" ht="20.25" customHeight="1">
      <c r="A12" s="326" t="s">
        <v>83</v>
      </c>
      <c r="B12" s="326"/>
      <c r="C12" s="142">
        <v>1635.7829131505571</v>
      </c>
      <c r="D12" s="5"/>
    </row>
    <row r="13" spans="1:6" ht="21" customHeight="1">
      <c r="A13" s="418" t="s">
        <v>84</v>
      </c>
      <c r="B13" s="418"/>
      <c r="C13" s="142">
        <v>1.17805118856</v>
      </c>
    </row>
    <row r="14" spans="1:6" ht="16.5" customHeight="1">
      <c r="A14" s="429" t="s">
        <v>85</v>
      </c>
      <c r="B14" s="430"/>
      <c r="C14" s="142">
        <v>1.17805118856</v>
      </c>
    </row>
    <row r="15" spans="1:6" ht="17.25" customHeight="1">
      <c r="A15" s="418" t="s">
        <v>86</v>
      </c>
      <c r="B15" s="418"/>
      <c r="C15" s="142">
        <v>22.470191886468118</v>
      </c>
      <c r="D15" s="5"/>
    </row>
    <row r="16" spans="1:6" ht="14.25" customHeight="1">
      <c r="A16" s="418" t="s">
        <v>87</v>
      </c>
      <c r="B16" s="418"/>
      <c r="C16" s="142"/>
    </row>
    <row r="17" spans="1:5" ht="16.5" customHeight="1">
      <c r="A17" s="418" t="s">
        <v>248</v>
      </c>
      <c r="B17" s="418"/>
      <c r="C17" s="142">
        <v>66.155154278400005</v>
      </c>
      <c r="E17" s="190"/>
    </row>
    <row r="18" spans="1:5">
      <c r="A18" s="418" t="s">
        <v>435</v>
      </c>
      <c r="B18" s="418"/>
      <c r="C18" s="142">
        <v>118.47716629097259</v>
      </c>
      <c r="E18" s="190"/>
    </row>
    <row r="19" spans="1:5" ht="17.25" customHeight="1">
      <c r="A19" s="418" t="s">
        <v>90</v>
      </c>
      <c r="B19" s="418"/>
      <c r="C19" s="142">
        <v>29.322753479966554</v>
      </c>
      <c r="E19" s="190"/>
    </row>
    <row r="20" spans="1:5" ht="18" customHeight="1">
      <c r="A20" s="337" t="s">
        <v>91</v>
      </c>
      <c r="B20" s="338"/>
      <c r="C20" s="134">
        <v>1.5148159999999999E-2</v>
      </c>
      <c r="E20" s="190"/>
    </row>
    <row r="21" spans="1:5" ht="16.5" customHeight="1">
      <c r="A21" s="418" t="s">
        <v>92</v>
      </c>
      <c r="B21" s="418"/>
      <c r="C21" s="142">
        <v>1.0667512400668897</v>
      </c>
      <c r="E21" s="190"/>
    </row>
    <row r="22" spans="1:5" ht="20.25" customHeight="1">
      <c r="A22" s="418" t="s">
        <v>93</v>
      </c>
      <c r="B22" s="418"/>
      <c r="C22" s="142">
        <v>0</v>
      </c>
    </row>
    <row r="23" spans="1:5" ht="16.5" customHeight="1">
      <c r="A23" s="418" t="s">
        <v>94</v>
      </c>
      <c r="B23" s="418"/>
      <c r="C23" s="142">
        <v>1.0667512400668897</v>
      </c>
    </row>
    <row r="24" spans="1:5" ht="15" customHeight="1">
      <c r="A24" s="429" t="s">
        <v>95</v>
      </c>
      <c r="B24" s="430"/>
      <c r="C24" s="142"/>
    </row>
    <row r="25" spans="1:5" ht="18" customHeight="1">
      <c r="A25" s="431" t="s">
        <v>96</v>
      </c>
      <c r="B25" s="432"/>
      <c r="C25" s="143">
        <v>-65.163159776053519</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-65.163159776053519</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400</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-7139.1597708153276</v>
      </c>
      <c r="D38" s="144">
        <v>-250.43453597172868</v>
      </c>
      <c r="E38" s="144">
        <v>-2139.6752689492569</v>
      </c>
      <c r="F38" s="144">
        <v>-4749.0499658943427</v>
      </c>
    </row>
    <row r="39" spans="1:6">
      <c r="A39" s="416" t="s">
        <v>106</v>
      </c>
      <c r="B39" s="87" t="s">
        <v>22</v>
      </c>
      <c r="C39" s="145">
        <v>-5771.3783145762518</v>
      </c>
      <c r="D39" s="145">
        <v>-144.62575250836119</v>
      </c>
      <c r="E39" s="145">
        <v>-1932.4145069597821</v>
      </c>
      <c r="F39" s="145">
        <v>-3694.3380551081091</v>
      </c>
    </row>
    <row r="40" spans="1:6">
      <c r="A40" s="417"/>
      <c r="B40" s="89" t="s">
        <v>23</v>
      </c>
      <c r="C40" s="145">
        <v>-1367.7814562390756</v>
      </c>
      <c r="D40" s="145">
        <v>-105.8087834633675</v>
      </c>
      <c r="E40" s="145">
        <v>-207.26076198947476</v>
      </c>
      <c r="F40" s="145">
        <v>-1054.7119107862334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401</v>
      </c>
      <c r="B44" s="400"/>
      <c r="C44" s="151">
        <v>-2471.4899999999998</v>
      </c>
      <c r="D44" s="151">
        <v>-190</v>
      </c>
      <c r="E44" s="151">
        <v>-235</v>
      </c>
      <c r="F44" s="151">
        <v>-2046.49</v>
      </c>
    </row>
    <row r="45" spans="1:6">
      <c r="A45" s="399" t="s">
        <v>27</v>
      </c>
      <c r="B45" s="400"/>
      <c r="C45" s="151">
        <v>351.1</v>
      </c>
      <c r="D45" s="151">
        <v>45</v>
      </c>
      <c r="E45" s="151">
        <v>118.1</v>
      </c>
      <c r="F45" s="151">
        <v>188</v>
      </c>
    </row>
    <row r="46" spans="1:6">
      <c r="A46" s="399" t="s">
        <v>28</v>
      </c>
      <c r="B46" s="400"/>
      <c r="C46" s="92">
        <v>-8.934842428093645E-2</v>
      </c>
      <c r="D46" s="92">
        <v>-8.934842428093645E-2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-8.934842428093645E-2</v>
      </c>
      <c r="D51" s="92">
        <v>-8.934842428093645E-2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-276.07557602357309</v>
      </c>
      <c r="D59" s="157">
        <v>0</v>
      </c>
      <c r="E59" s="157">
        <v>-11.453843838669199</v>
      </c>
      <c r="F59" s="157">
        <v>-264.62173218490392</v>
      </c>
    </row>
    <row r="60" spans="1:10">
      <c r="A60" s="299" t="s">
        <v>118</v>
      </c>
      <c r="B60" s="300"/>
      <c r="C60" s="158"/>
      <c r="D60" s="137"/>
      <c r="E60" s="158"/>
      <c r="F60" s="159"/>
    </row>
    <row r="61" spans="1:10">
      <c r="A61" s="299" t="s">
        <v>119</v>
      </c>
      <c r="B61" s="300"/>
      <c r="C61" s="157">
        <v>-276.07557602357309</v>
      </c>
      <c r="D61" s="157">
        <v>0</v>
      </c>
      <c r="E61" s="157">
        <v>-11.453843838669199</v>
      </c>
      <c r="F61" s="157">
        <v>-264.62173218490392</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-65.163159776053519</v>
      </c>
    </row>
    <row r="122" spans="1:3">
      <c r="A122" s="387" t="s">
        <v>170</v>
      </c>
      <c r="B122" s="388"/>
      <c r="C122" s="171">
        <v>0.67076909197324408</v>
      </c>
    </row>
    <row r="123" spans="1:3">
      <c r="A123" s="387" t="s">
        <v>171</v>
      </c>
      <c r="B123" s="388"/>
      <c r="C123" s="189">
        <v>0</v>
      </c>
    </row>
    <row r="124" spans="1:3">
      <c r="A124" s="387" t="s">
        <v>172</v>
      </c>
      <c r="B124" s="388"/>
      <c r="C124" s="160">
        <v>-65.83392886802676</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437" t="s">
        <v>192</v>
      </c>
      <c r="B147" s="437"/>
      <c r="C147" s="437"/>
    </row>
    <row r="148" spans="1:4">
      <c r="A148" s="281" t="s">
        <v>448</v>
      </c>
      <c r="B148" s="281"/>
      <c r="C148" s="281"/>
      <c r="D148" s="281"/>
    </row>
    <row r="149" spans="1:4" ht="31.5" customHeight="1">
      <c r="A149" s="278" t="s">
        <v>446</v>
      </c>
      <c r="B149" s="278"/>
      <c r="C149" s="278"/>
    </row>
    <row r="150" spans="1:4">
      <c r="A150" s="437" t="s">
        <v>391</v>
      </c>
      <c r="B150" s="437"/>
      <c r="C150" s="437"/>
    </row>
    <row r="151" spans="1:4" ht="17.25" customHeight="1">
      <c r="A151" s="437" t="s">
        <v>444</v>
      </c>
      <c r="B151" s="437"/>
      <c r="C151" s="437"/>
    </row>
    <row r="152" spans="1:4" ht="17.25" customHeight="1">
      <c r="A152" s="438" t="s">
        <v>445</v>
      </c>
      <c r="B152" s="438"/>
      <c r="C152" s="438"/>
    </row>
    <row r="153" spans="1:4">
      <c r="C153" s="120"/>
    </row>
    <row r="154" spans="1:4">
      <c r="A154" s="121" t="s">
        <v>211</v>
      </c>
      <c r="B154" s="121"/>
      <c r="C154" s="120" t="s">
        <v>157</v>
      </c>
    </row>
    <row r="155" spans="1:4" ht="61.5" customHeight="1">
      <c r="A155" s="278" t="s">
        <v>212</v>
      </c>
      <c r="B155" s="278"/>
      <c r="C155" s="278"/>
    </row>
    <row r="156" spans="1:4" ht="33" customHeight="1">
      <c r="A156" s="278" t="s">
        <v>213</v>
      </c>
      <c r="B156" s="278"/>
      <c r="C156" s="278"/>
    </row>
    <row r="157" spans="1:4" ht="18.75" customHeight="1">
      <c r="A157" t="s">
        <v>197</v>
      </c>
    </row>
    <row r="158" spans="1:4" ht="31.5" customHeight="1">
      <c r="A158" s="278" t="s">
        <v>214</v>
      </c>
      <c r="B158" s="278"/>
      <c r="C158" s="278"/>
    </row>
    <row r="159" spans="1:4" ht="17.25">
      <c r="A159" t="s">
        <v>198</v>
      </c>
    </row>
    <row r="160" spans="1:4"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9">
    <mergeCell ref="A3:B3"/>
    <mergeCell ref="A4:B4"/>
    <mergeCell ref="B5:B6"/>
    <mergeCell ref="A7:B7"/>
    <mergeCell ref="A8:B8"/>
    <mergeCell ref="A9:B9"/>
    <mergeCell ref="A148:D148"/>
    <mergeCell ref="A16:B16"/>
    <mergeCell ref="A17:B17"/>
    <mergeCell ref="A18:B18"/>
    <mergeCell ref="A19:B19"/>
    <mergeCell ref="A20:B20"/>
    <mergeCell ref="A21:B21"/>
    <mergeCell ref="A10:B10"/>
    <mergeCell ref="A11:B11"/>
    <mergeCell ref="A12:B12"/>
    <mergeCell ref="A13:B13"/>
    <mergeCell ref="A14:B14"/>
    <mergeCell ref="A15:B15"/>
    <mergeCell ref="A38:B38"/>
    <mergeCell ref="A39:A40"/>
    <mergeCell ref="A41:A42"/>
    <mergeCell ref="A43:B43"/>
    <mergeCell ref="A44:B44"/>
    <mergeCell ref="E35:F35"/>
    <mergeCell ref="A36:B37"/>
    <mergeCell ref="C36:C37"/>
    <mergeCell ref="D36:F36"/>
    <mergeCell ref="A22:B22"/>
    <mergeCell ref="A23:B23"/>
    <mergeCell ref="A24:B24"/>
    <mergeCell ref="A25:B25"/>
    <mergeCell ref="A26:B26"/>
    <mergeCell ref="A27:B27"/>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6:C156"/>
    <mergeCell ref="A158:C158"/>
    <mergeCell ref="A160:C160"/>
    <mergeCell ref="A161:C161"/>
    <mergeCell ref="A162:C162"/>
    <mergeCell ref="A163:C163"/>
    <mergeCell ref="A147:C147"/>
    <mergeCell ref="A150:C150"/>
    <mergeCell ref="A151:C151"/>
    <mergeCell ref="A152:C152"/>
    <mergeCell ref="A155:C155"/>
    <mergeCell ref="A149:C149"/>
    <mergeCell ref="A170:C170"/>
    <mergeCell ref="A172:C172"/>
    <mergeCell ref="A175:C175"/>
    <mergeCell ref="A176:C176"/>
    <mergeCell ref="A177:C177"/>
    <mergeCell ref="A179:C179"/>
    <mergeCell ref="A164:C164"/>
    <mergeCell ref="A165:C165"/>
    <mergeCell ref="A166:C166"/>
    <mergeCell ref="A167:C167"/>
    <mergeCell ref="A168:C168"/>
    <mergeCell ref="A169:C169"/>
  </mergeCells>
  <hyperlinks>
    <hyperlink ref="A174" r:id="rId1" xr:uid="{00000000-0004-0000-6400-000000000000}"/>
  </hyperlinks>
  <printOptions horizontalCentered="1"/>
  <pageMargins left="0.7" right="0.7" top="0.25" bottom="0" header="0.3" footer="0.3"/>
  <pageSetup paperSize="9" scale="18"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2" max="5"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2:K180"/>
  <sheetViews>
    <sheetView view="pageBreakPreview" topLeftCell="A126" zoomScaleNormal="100" zoomScaleSheetLayoutView="100" workbookViewId="0">
      <selection activeCell="A152" sqref="A15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449</v>
      </c>
    </row>
    <row r="6" spans="1:11">
      <c r="A6" s="74"/>
      <c r="B6" s="434"/>
      <c r="C6" s="75" t="s">
        <v>77</v>
      </c>
    </row>
    <row r="7" spans="1:11" ht="16.5" customHeight="1">
      <c r="A7" s="435" t="s">
        <v>443</v>
      </c>
      <c r="B7" s="435"/>
      <c r="C7" s="140" t="s">
        <v>453</v>
      </c>
      <c r="D7" s="196"/>
      <c r="E7" s="191"/>
      <c r="F7" s="197"/>
      <c r="G7" s="198"/>
      <c r="I7" s="199"/>
      <c r="J7" s="199"/>
      <c r="K7" s="199"/>
    </row>
    <row r="8" spans="1:11" ht="19.5" customHeight="1">
      <c r="A8" s="418" t="s">
        <v>79</v>
      </c>
      <c r="B8" s="418"/>
      <c r="C8" s="141">
        <v>1602.2132233302032</v>
      </c>
      <c r="F8" s="195"/>
    </row>
    <row r="9" spans="1:11" ht="18" customHeight="1">
      <c r="A9" s="418" t="s">
        <v>394</v>
      </c>
      <c r="B9" s="418"/>
      <c r="C9" s="141">
        <v>30.922728500862949</v>
      </c>
      <c r="E9" s="200"/>
    </row>
    <row r="10" spans="1:11" ht="16.5" customHeight="1">
      <c r="A10" s="418" t="s">
        <v>81</v>
      </c>
      <c r="B10" s="418"/>
      <c r="C10" s="141"/>
      <c r="E10" s="200"/>
    </row>
    <row r="11" spans="1:11" ht="18.75" customHeight="1">
      <c r="A11" s="429" t="s">
        <v>82</v>
      </c>
      <c r="B11" s="430"/>
      <c r="C11" s="142">
        <v>1571.2904948293401</v>
      </c>
      <c r="E11" s="200"/>
    </row>
    <row r="12" spans="1:11" ht="20.25" customHeight="1">
      <c r="A12" s="326" t="s">
        <v>83</v>
      </c>
      <c r="B12" s="326"/>
      <c r="C12" s="142">
        <v>1545.9040740896437</v>
      </c>
      <c r="D12" s="5"/>
      <c r="E12" s="200"/>
    </row>
    <row r="13" spans="1:11" ht="21" customHeight="1">
      <c r="A13" s="418" t="s">
        <v>84</v>
      </c>
      <c r="B13" s="418"/>
      <c r="C13" s="142">
        <v>1.1490706239717163</v>
      </c>
      <c r="E13" s="200"/>
    </row>
    <row r="14" spans="1:11" ht="16.5" customHeight="1">
      <c r="A14" s="429" t="s">
        <v>85</v>
      </c>
      <c r="B14" s="430"/>
      <c r="C14" s="142">
        <v>1.1490706239717163</v>
      </c>
      <c r="E14" s="200"/>
    </row>
    <row r="15" spans="1:11" ht="17.25" customHeight="1">
      <c r="A15" s="418" t="s">
        <v>86</v>
      </c>
      <c r="B15" s="418"/>
      <c r="C15" s="142">
        <v>24.237350115724638</v>
      </c>
      <c r="D15" s="5"/>
      <c r="E15" s="200"/>
    </row>
    <row r="16" spans="1:11" ht="14.25" customHeight="1">
      <c r="A16" s="418" t="s">
        <v>87</v>
      </c>
      <c r="B16" s="418"/>
      <c r="C16" s="142"/>
      <c r="E16" s="200"/>
    </row>
    <row r="17" spans="1:5" ht="16.5" customHeight="1">
      <c r="A17" s="418" t="s">
        <v>248</v>
      </c>
      <c r="B17" s="418"/>
      <c r="C17" s="142">
        <v>64.331867691300005</v>
      </c>
      <c r="E17" s="200"/>
    </row>
    <row r="18" spans="1:5">
      <c r="A18" s="418" t="s">
        <v>435</v>
      </c>
      <c r="B18" s="418"/>
      <c r="C18" s="142">
        <v>115.19728005431385</v>
      </c>
      <c r="E18" s="200"/>
    </row>
    <row r="19" spans="1:5" ht="17.25" customHeight="1">
      <c r="A19" s="418" t="s">
        <v>90</v>
      </c>
      <c r="B19" s="418"/>
      <c r="C19" s="142">
        <v>28.727127709960506</v>
      </c>
      <c r="E19" s="200"/>
    </row>
    <row r="20" spans="1:5" ht="18" customHeight="1">
      <c r="A20" s="337" t="s">
        <v>91</v>
      </c>
      <c r="B20" s="338"/>
      <c r="C20" s="134">
        <v>1.5148159999999999E-2</v>
      </c>
      <c r="E20" s="200"/>
    </row>
    <row r="21" spans="1:5" ht="16.5" customHeight="1">
      <c r="A21" s="418" t="s">
        <v>92</v>
      </c>
      <c r="B21" s="418"/>
      <c r="C21" s="142">
        <v>1.0373540263273364</v>
      </c>
      <c r="E21" s="200"/>
    </row>
    <row r="22" spans="1:5" ht="20.25" customHeight="1">
      <c r="A22" s="418" t="s">
        <v>93</v>
      </c>
      <c r="B22" s="418"/>
      <c r="C22" s="142">
        <v>0</v>
      </c>
    </row>
    <row r="23" spans="1:5" ht="16.5" customHeight="1">
      <c r="A23" s="418" t="s">
        <v>94</v>
      </c>
      <c r="B23" s="418"/>
      <c r="C23" s="142">
        <v>1.0373540263273364</v>
      </c>
    </row>
    <row r="24" spans="1:5" ht="15" customHeight="1">
      <c r="A24" s="429" t="s">
        <v>95</v>
      </c>
      <c r="B24" s="430"/>
      <c r="C24" s="142"/>
    </row>
    <row r="25" spans="1:5" ht="18" customHeight="1">
      <c r="A25" s="431" t="s">
        <v>96</v>
      </c>
      <c r="B25" s="432"/>
      <c r="C25" s="143">
        <v>-35.726276463214852</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-35.726276463214852</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452</v>
      </c>
      <c r="B38" s="415"/>
      <c r="C38" s="144">
        <v>-3676.8647165305615</v>
      </c>
      <c r="D38" s="144">
        <v>-455.6283952665687</v>
      </c>
      <c r="E38" s="144">
        <v>-266.7624367719568</v>
      </c>
      <c r="F38" s="144">
        <v>-2954.4738844920362</v>
      </c>
    </row>
    <row r="39" spans="1:6">
      <c r="A39" s="416" t="s">
        <v>106</v>
      </c>
      <c r="B39" s="87" t="s">
        <v>22</v>
      </c>
      <c r="C39" s="145">
        <v>-3417.3159988501711</v>
      </c>
      <c r="D39" s="145">
        <v>-407.58964427243387</v>
      </c>
      <c r="E39" s="145">
        <v>-235.46158778092894</v>
      </c>
      <c r="F39" s="145">
        <v>-2774.2647667968085</v>
      </c>
    </row>
    <row r="40" spans="1:6">
      <c r="A40" s="417"/>
      <c r="B40" s="89" t="s">
        <v>23</v>
      </c>
      <c r="C40" s="145">
        <v>-259.54871768039021</v>
      </c>
      <c r="D40" s="145">
        <v>-48.038750994134809</v>
      </c>
      <c r="E40" s="145">
        <v>-31.300848991027884</v>
      </c>
      <c r="F40" s="145">
        <v>-180.20911769522752</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-2363.85</v>
      </c>
      <c r="D44" s="151">
        <v>-65</v>
      </c>
      <c r="E44" s="151">
        <v>-425</v>
      </c>
      <c r="F44" s="151">
        <v>-1873.85</v>
      </c>
    </row>
    <row r="45" spans="1:6">
      <c r="A45" s="399" t="s">
        <v>27</v>
      </c>
      <c r="B45" s="400"/>
      <c r="C45" s="151">
        <v>388.1</v>
      </c>
      <c r="D45" s="151">
        <v>70.099999999999994</v>
      </c>
      <c r="E45" s="151">
        <v>130</v>
      </c>
      <c r="F45" s="151">
        <v>188</v>
      </c>
    </row>
    <row r="46" spans="1:6">
      <c r="A46" s="399" t="s">
        <v>28</v>
      </c>
      <c r="B46" s="400"/>
      <c r="C46" s="148">
        <v>-15.581234438584174</v>
      </c>
      <c r="D46" s="148">
        <v>-15.581234438584174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-15.581234438584174</v>
      </c>
      <c r="D51" s="148">
        <v>-15.581234438584174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-201.39768904490273</v>
      </c>
      <c r="D59" s="157">
        <v>0</v>
      </c>
      <c r="E59" s="157">
        <v>-85.141143776510162</v>
      </c>
      <c r="F59" s="157">
        <v>-116.25654526839257</v>
      </c>
    </row>
    <row r="60" spans="1:10">
      <c r="A60" s="299" t="s">
        <v>118</v>
      </c>
      <c r="B60" s="300"/>
      <c r="C60" s="158"/>
      <c r="D60" s="137"/>
      <c r="E60" s="158"/>
      <c r="F60" s="159"/>
    </row>
    <row r="61" spans="1:10">
      <c r="A61" s="299" t="s">
        <v>119</v>
      </c>
      <c r="B61" s="300"/>
      <c r="C61" s="157">
        <v>-201.39768904490273</v>
      </c>
      <c r="D61" s="157">
        <v>0</v>
      </c>
      <c r="E61" s="157">
        <v>-85.141143776510162</v>
      </c>
      <c r="F61" s="157">
        <v>-116.25654526839257</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-35.726276463214845</v>
      </c>
    </row>
    <row r="122" spans="1:3">
      <c r="A122" s="387" t="s">
        <v>170</v>
      </c>
      <c r="B122" s="388"/>
      <c r="C122" s="160">
        <v>1.5585707955536052</v>
      </c>
    </row>
    <row r="123" spans="1:3">
      <c r="A123" s="387" t="s">
        <v>171</v>
      </c>
      <c r="B123" s="388"/>
      <c r="C123" s="189">
        <v>0</v>
      </c>
    </row>
    <row r="124" spans="1:3">
      <c r="A124" s="387" t="s">
        <v>172</v>
      </c>
      <c r="B124" s="388"/>
      <c r="C124" s="160">
        <v>-37.284847258768451</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448</v>
      </c>
      <c r="B148" s="281"/>
      <c r="C148" s="281"/>
      <c r="D148" s="281"/>
    </row>
    <row r="149" spans="1:4" ht="31.5" customHeight="1">
      <c r="A149" s="278" t="s">
        <v>450</v>
      </c>
      <c r="B149" s="278"/>
      <c r="C149" s="278"/>
    </row>
    <row r="150" spans="1:4">
      <c r="A150" t="s">
        <v>391</v>
      </c>
      <c r="C150" s="120"/>
    </row>
    <row r="151" spans="1:4" ht="17.25" customHeight="1">
      <c r="A151" t="s">
        <v>444</v>
      </c>
      <c r="C151" s="120"/>
    </row>
    <row r="152" spans="1:4" ht="17.25" customHeight="1">
      <c r="A152" t="s">
        <v>465</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176:C176"/>
    <mergeCell ref="A177:C177"/>
    <mergeCell ref="A178:C178"/>
    <mergeCell ref="A180:C180"/>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65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2:K180"/>
  <sheetViews>
    <sheetView view="pageBreakPreview" topLeftCell="A129" zoomScaleNormal="100" zoomScaleSheetLayoutView="100" workbookViewId="0">
      <selection activeCell="A153" sqref="A153:C15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454</v>
      </c>
    </row>
    <row r="6" spans="1:11">
      <c r="A6" s="74"/>
      <c r="B6" s="434"/>
      <c r="C6" s="75" t="s">
        <v>77</v>
      </c>
    </row>
    <row r="7" spans="1:11" ht="16.5" customHeight="1">
      <c r="A7" s="435" t="s">
        <v>443</v>
      </c>
      <c r="B7" s="435"/>
      <c r="C7" s="140" t="s">
        <v>455</v>
      </c>
      <c r="D7" s="196"/>
      <c r="E7" s="191"/>
      <c r="F7" s="197"/>
      <c r="G7" s="192"/>
      <c r="I7" s="199"/>
      <c r="J7" s="199"/>
      <c r="K7" s="199"/>
    </row>
    <row r="8" spans="1:11" ht="19.5" customHeight="1">
      <c r="A8" s="418" t="s">
        <v>79</v>
      </c>
      <c r="B8" s="418"/>
      <c r="C8" s="141">
        <v>1776.4439040290495</v>
      </c>
      <c r="F8" s="195"/>
    </row>
    <row r="9" spans="1:11" ht="18" customHeight="1">
      <c r="A9" s="418" t="s">
        <v>394</v>
      </c>
      <c r="B9" s="418"/>
      <c r="C9" s="141">
        <v>30.966542410522234</v>
      </c>
      <c r="E9" s="200"/>
    </row>
    <row r="10" spans="1:11" ht="16.5" customHeight="1">
      <c r="A10" s="418" t="s">
        <v>81</v>
      </c>
      <c r="B10" s="418"/>
      <c r="C10" s="141"/>
      <c r="E10" s="200"/>
    </row>
    <row r="11" spans="1:11" ht="18.75" customHeight="1">
      <c r="A11" s="429" t="s">
        <v>82</v>
      </c>
      <c r="B11" s="430"/>
      <c r="C11" s="142">
        <v>1745.4773616185273</v>
      </c>
      <c r="E11" s="200"/>
    </row>
    <row r="12" spans="1:11" ht="20.25" customHeight="1">
      <c r="A12" s="326" t="s">
        <v>83</v>
      </c>
      <c r="B12" s="326"/>
      <c r="C12" s="142">
        <v>1626.9291808167809</v>
      </c>
      <c r="D12" s="5"/>
      <c r="E12" s="200"/>
    </row>
    <row r="13" spans="1:11" ht="21" customHeight="1">
      <c r="A13" s="418" t="s">
        <v>84</v>
      </c>
      <c r="B13" s="418"/>
      <c r="C13" s="142">
        <v>1.167679243131784</v>
      </c>
      <c r="E13" s="200"/>
    </row>
    <row r="14" spans="1:11" ht="16.5" customHeight="1">
      <c r="A14" s="429" t="s">
        <v>85</v>
      </c>
      <c r="B14" s="430"/>
      <c r="C14" s="142">
        <v>1.167679243131784</v>
      </c>
      <c r="E14" s="200"/>
    </row>
    <row r="15" spans="1:11" ht="17.25" customHeight="1">
      <c r="A15" s="418" t="s">
        <v>86</v>
      </c>
      <c r="B15" s="418"/>
      <c r="C15" s="142">
        <v>117.38050155861471</v>
      </c>
      <c r="D15" s="5"/>
      <c r="E15" s="200"/>
    </row>
    <row r="16" spans="1:11" ht="14.25" customHeight="1">
      <c r="A16" s="418" t="s">
        <v>87</v>
      </c>
      <c r="B16" s="418"/>
      <c r="C16" s="142"/>
      <c r="E16" s="200"/>
    </row>
    <row r="17" spans="1:5" ht="16.5" customHeight="1">
      <c r="A17" s="418" t="s">
        <v>248</v>
      </c>
      <c r="B17" s="418"/>
      <c r="C17" s="142">
        <v>64.590286262699991</v>
      </c>
      <c r="E17" s="200"/>
    </row>
    <row r="18" spans="1:5">
      <c r="A18" s="418" t="s">
        <v>435</v>
      </c>
      <c r="B18" s="418"/>
      <c r="C18" s="142">
        <v>16.728281250120986</v>
      </c>
      <c r="E18" s="200"/>
    </row>
    <row r="19" spans="1:5" ht="17.25" customHeight="1">
      <c r="A19" s="418" t="s">
        <v>90</v>
      </c>
      <c r="B19" s="418"/>
      <c r="C19" s="142">
        <v>27.829599059984474</v>
      </c>
      <c r="E19" s="200"/>
    </row>
    <row r="20" spans="1:5" ht="18" customHeight="1">
      <c r="A20" s="337" t="s">
        <v>91</v>
      </c>
      <c r="B20" s="338"/>
      <c r="C20" s="78">
        <v>1.5148159999999999E-2</v>
      </c>
      <c r="E20" s="200"/>
    </row>
    <row r="21" spans="1:5" ht="16.5" customHeight="1">
      <c r="A21" s="418" t="s">
        <v>92</v>
      </c>
      <c r="B21" s="418"/>
      <c r="C21" s="142">
        <v>1.0415202784122408</v>
      </c>
      <c r="E21" s="200"/>
    </row>
    <row r="22" spans="1:5" ht="20.25" customHeight="1">
      <c r="A22" s="418" t="s">
        <v>93</v>
      </c>
      <c r="B22" s="418"/>
      <c r="C22" s="142">
        <v>0</v>
      </c>
    </row>
    <row r="23" spans="1:5" ht="16.5" customHeight="1">
      <c r="A23" s="418" t="s">
        <v>94</v>
      </c>
      <c r="B23" s="418"/>
      <c r="C23" s="142">
        <v>1.0415202784122408</v>
      </c>
    </row>
    <row r="24" spans="1:5" ht="15" customHeight="1">
      <c r="A24" s="429" t="s">
        <v>95</v>
      </c>
      <c r="B24" s="430"/>
      <c r="C24" s="142"/>
    </row>
    <row r="25" spans="1:5" ht="18" customHeight="1">
      <c r="A25" s="431" t="s">
        <v>96</v>
      </c>
      <c r="B25" s="432"/>
      <c r="C25" s="143">
        <v>-14.667568304579168</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-14.667568304579168</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-2655.7036966229184</v>
      </c>
      <c r="D38" s="144">
        <v>-115.1570000304182</v>
      </c>
      <c r="E38" s="144">
        <v>-184.80312578697837</v>
      </c>
      <c r="F38" s="144">
        <v>-2355.7435708055214</v>
      </c>
    </row>
    <row r="39" spans="1:6">
      <c r="A39" s="416" t="s">
        <v>106</v>
      </c>
      <c r="B39" s="87" t="s">
        <v>22</v>
      </c>
      <c r="C39" s="145">
        <v>-2384.1119470158574</v>
      </c>
      <c r="D39" s="145">
        <v>-99.684054833396601</v>
      </c>
      <c r="E39" s="145">
        <v>-135.89360319437341</v>
      </c>
      <c r="F39" s="145">
        <v>-2148.5342889880872</v>
      </c>
    </row>
    <row r="40" spans="1:6">
      <c r="A40" s="417"/>
      <c r="B40" s="89" t="s">
        <v>23</v>
      </c>
      <c r="C40" s="145">
        <v>-271.59174960706088</v>
      </c>
      <c r="D40" s="145">
        <v>-15.472945197021595</v>
      </c>
      <c r="E40" s="145">
        <v>-48.909522592604965</v>
      </c>
      <c r="F40" s="145">
        <v>-207.20928181743432</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-2224.756625</v>
      </c>
      <c r="D44" s="151">
        <v>-20</v>
      </c>
      <c r="E44" s="151">
        <v>-85</v>
      </c>
      <c r="F44" s="151">
        <v>-2119.756625</v>
      </c>
    </row>
    <row r="45" spans="1:6">
      <c r="A45" s="399" t="s">
        <v>27</v>
      </c>
      <c r="B45" s="400"/>
      <c r="C45" s="151">
        <v>352.5</v>
      </c>
      <c r="D45" s="151">
        <v>64</v>
      </c>
      <c r="E45" s="151">
        <v>278.5</v>
      </c>
      <c r="F45" s="151">
        <v>10</v>
      </c>
    </row>
    <row r="46" spans="1:6">
      <c r="A46" s="399" t="s">
        <v>28</v>
      </c>
      <c r="B46" s="400"/>
      <c r="C46" s="165">
        <v>-0.11941962437631667</v>
      </c>
      <c r="D46" s="165">
        <v>-0.11941962437631667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65">
        <v>-0.11941962437631667</v>
      </c>
      <c r="D51" s="165">
        <v>-0.11941962437631667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-216.64208892338397</v>
      </c>
      <c r="D59" s="157">
        <v>0</v>
      </c>
      <c r="E59" s="157">
        <v>-92.239993347377762</v>
      </c>
      <c r="F59" s="157">
        <v>-124.4020955760062</v>
      </c>
    </row>
    <row r="60" spans="1:10">
      <c r="A60" s="299" t="s">
        <v>118</v>
      </c>
      <c r="B60" s="300"/>
      <c r="C60" s="158"/>
      <c r="D60" s="137"/>
      <c r="E60" s="158"/>
      <c r="F60" s="159"/>
    </row>
    <row r="61" spans="1:10">
      <c r="A61" s="299" t="s">
        <v>119</v>
      </c>
      <c r="B61" s="300"/>
      <c r="C61" s="157">
        <v>-216.64208892338397</v>
      </c>
      <c r="D61" s="157">
        <v>0</v>
      </c>
      <c r="E61" s="157">
        <v>-92.239993347377762</v>
      </c>
      <c r="F61" s="157">
        <v>-124.4020955760062</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-14.667568304579168</v>
      </c>
    </row>
    <row r="122" spans="1:3">
      <c r="A122" s="387" t="s">
        <v>170</v>
      </c>
      <c r="B122" s="388"/>
      <c r="C122" s="171">
        <v>0.4382439595576007</v>
      </c>
    </row>
    <row r="123" spans="1:3">
      <c r="A123" s="387" t="s">
        <v>171</v>
      </c>
      <c r="B123" s="388"/>
      <c r="C123" s="189">
        <v>0</v>
      </c>
    </row>
    <row r="124" spans="1:3">
      <c r="A124" s="387" t="s">
        <v>172</v>
      </c>
      <c r="B124" s="388"/>
      <c r="C124" s="160">
        <v>-15.10581226413677</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ht="31.5" customHeight="1">
      <c r="A149" s="278" t="s">
        <v>462</v>
      </c>
      <c r="B149" s="278"/>
      <c r="C149" s="278"/>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00000000-0004-0000-66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2:K180"/>
  <sheetViews>
    <sheetView view="pageBreakPreview" topLeftCell="A126" zoomScaleNormal="100" zoomScaleSheetLayoutView="100" workbookViewId="0">
      <selection activeCell="A153" sqref="A153:C15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457</v>
      </c>
    </row>
    <row r="6" spans="1:11">
      <c r="A6" s="74"/>
      <c r="B6" s="434"/>
      <c r="C6" s="75" t="s">
        <v>77</v>
      </c>
    </row>
    <row r="7" spans="1:11" ht="16.5" customHeight="1">
      <c r="A7" s="435" t="s">
        <v>443</v>
      </c>
      <c r="B7" s="435"/>
      <c r="C7" s="140" t="s">
        <v>459</v>
      </c>
      <c r="D7" s="196"/>
      <c r="E7" s="191"/>
      <c r="F7" s="201"/>
      <c r="G7" s="192"/>
      <c r="I7" s="199"/>
      <c r="J7" s="199"/>
      <c r="K7" s="199"/>
    </row>
    <row r="8" spans="1:11" ht="19.5" customHeight="1">
      <c r="A8" s="418" t="s">
        <v>79</v>
      </c>
      <c r="B8" s="418"/>
      <c r="C8" s="141">
        <v>1745.806880670099</v>
      </c>
      <c r="F8" s="195"/>
    </row>
    <row r="9" spans="1:11" ht="18" customHeight="1">
      <c r="A9" s="418" t="s">
        <v>394</v>
      </c>
      <c r="B9" s="418"/>
      <c r="C9" s="141">
        <v>30.781446700633715</v>
      </c>
      <c r="E9" s="200"/>
    </row>
    <row r="10" spans="1:11" ht="16.5" customHeight="1">
      <c r="A10" s="418" t="s">
        <v>81</v>
      </c>
      <c r="B10" s="418"/>
      <c r="C10" s="141"/>
      <c r="E10" s="200"/>
    </row>
    <row r="11" spans="1:11" ht="18.75" customHeight="1">
      <c r="A11" s="429" t="s">
        <v>82</v>
      </c>
      <c r="B11" s="430"/>
      <c r="C11" s="142">
        <v>1715.0254339694652</v>
      </c>
      <c r="E11" s="200"/>
    </row>
    <row r="12" spans="1:11" ht="20.25" customHeight="1">
      <c r="A12" s="326" t="s">
        <v>83</v>
      </c>
      <c r="B12" s="326"/>
      <c r="C12" s="142">
        <v>1602.5777358238972</v>
      </c>
      <c r="D12" s="5"/>
      <c r="E12" s="200"/>
    </row>
    <row r="13" spans="1:11" ht="21" customHeight="1">
      <c r="A13" s="418" t="s">
        <v>84</v>
      </c>
      <c r="B13" s="418"/>
      <c r="C13" s="142">
        <v>1.0901483708980577</v>
      </c>
      <c r="E13" s="200"/>
    </row>
    <row r="14" spans="1:11" ht="16.5" customHeight="1">
      <c r="A14" s="429" t="s">
        <v>85</v>
      </c>
      <c r="B14" s="430"/>
      <c r="C14" s="142">
        <v>1.0901483708980577</v>
      </c>
      <c r="E14" s="200"/>
    </row>
    <row r="15" spans="1:11" ht="17.25" customHeight="1">
      <c r="A15" s="418" t="s">
        <v>86</v>
      </c>
      <c r="B15" s="418"/>
      <c r="C15" s="142">
        <v>111.35754977466989</v>
      </c>
      <c r="D15" s="5"/>
      <c r="E15" s="200"/>
    </row>
    <row r="16" spans="1:11" ht="14.25" customHeight="1">
      <c r="A16" s="418" t="s">
        <v>87</v>
      </c>
      <c r="B16" s="418"/>
      <c r="C16" s="142"/>
      <c r="E16" s="200"/>
    </row>
    <row r="17" spans="1:5" ht="16.5" customHeight="1">
      <c r="A17" s="418" t="s">
        <v>248</v>
      </c>
      <c r="B17" s="418"/>
      <c r="C17" s="142">
        <v>63.541298283979998</v>
      </c>
      <c r="E17" s="200"/>
    </row>
    <row r="18" spans="1:5">
      <c r="A18" s="418" t="s">
        <v>435</v>
      </c>
      <c r="B18" s="418"/>
      <c r="C18" s="142">
        <v>16.463361118497374</v>
      </c>
      <c r="E18" s="200"/>
    </row>
    <row r="19" spans="1:5" ht="17.25" customHeight="1">
      <c r="A19" s="418" t="s">
        <v>90</v>
      </c>
      <c r="B19" s="418"/>
      <c r="C19" s="142">
        <v>27.373033419973755</v>
      </c>
      <c r="E19" s="200"/>
    </row>
    <row r="20" spans="1:5" ht="18" customHeight="1">
      <c r="A20" s="337" t="s">
        <v>91</v>
      </c>
      <c r="B20" s="338"/>
      <c r="C20" s="134">
        <v>1.5100000000000001E-2</v>
      </c>
      <c r="E20" s="200"/>
    </row>
    <row r="21" spans="1:5" ht="16.5" customHeight="1">
      <c r="A21" s="418" t="s">
        <v>92</v>
      </c>
      <c r="B21" s="418"/>
      <c r="C21" s="142">
        <v>1.0246052227114619</v>
      </c>
      <c r="E21" s="200"/>
    </row>
    <row r="22" spans="1:5" ht="20.25" customHeight="1">
      <c r="A22" s="418" t="s">
        <v>93</v>
      </c>
      <c r="B22" s="418"/>
      <c r="C22" s="142">
        <v>0</v>
      </c>
    </row>
    <row r="23" spans="1:5" ht="16.5" customHeight="1">
      <c r="A23" s="418" t="s">
        <v>94</v>
      </c>
      <c r="B23" s="418"/>
      <c r="C23" s="142">
        <v>1.0246052227114619</v>
      </c>
    </row>
    <row r="24" spans="1:5" ht="15" customHeight="1">
      <c r="A24" s="429" t="s">
        <v>95</v>
      </c>
      <c r="B24" s="430"/>
      <c r="C24" s="142"/>
    </row>
    <row r="25" spans="1:5" ht="18" customHeight="1">
      <c r="A25" s="431" t="s">
        <v>96</v>
      </c>
      <c r="B25" s="432"/>
      <c r="C25" s="143">
        <v>-25.884469593490245</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-25.884469593490245</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-2905.8035667892545</v>
      </c>
      <c r="D38" s="144">
        <v>-61.16239631696228</v>
      </c>
      <c r="E38" s="144">
        <v>-149.10659247632429</v>
      </c>
      <c r="F38" s="144">
        <v>-2695.5345779959675</v>
      </c>
    </row>
    <row r="39" spans="1:6">
      <c r="A39" s="416" t="s">
        <v>106</v>
      </c>
      <c r="B39" s="87" t="s">
        <v>22</v>
      </c>
      <c r="C39" s="145">
        <v>-2616.3855840648384</v>
      </c>
      <c r="D39" s="145">
        <v>-46.217218863379657</v>
      </c>
      <c r="E39" s="145">
        <v>-83.998141593461355</v>
      </c>
      <c r="F39" s="145">
        <v>-2486.1702236079973</v>
      </c>
    </row>
    <row r="40" spans="1:6">
      <c r="A40" s="417"/>
      <c r="B40" s="89" t="s">
        <v>23</v>
      </c>
      <c r="C40" s="145">
        <v>-289.41798272441599</v>
      </c>
      <c r="D40" s="145">
        <v>-14.945177453582621</v>
      </c>
      <c r="E40" s="145">
        <v>-65.108450882862954</v>
      </c>
      <c r="F40" s="145">
        <v>-209.36435438797039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-2213.2600000000002</v>
      </c>
      <c r="D44" s="151">
        <v>-415</v>
      </c>
      <c r="E44" s="151">
        <v>-135</v>
      </c>
      <c r="F44" s="151">
        <v>-1663.26</v>
      </c>
    </row>
    <row r="45" spans="1:6">
      <c r="A45" s="399" t="s">
        <v>27</v>
      </c>
      <c r="B45" s="400"/>
      <c r="C45" s="151">
        <v>352.5</v>
      </c>
      <c r="D45" s="151">
        <v>130.5</v>
      </c>
      <c r="E45" s="151">
        <v>212</v>
      </c>
      <c r="F45" s="151">
        <v>10</v>
      </c>
    </row>
    <row r="46" spans="1:6">
      <c r="A46" s="399" t="s">
        <v>28</v>
      </c>
      <c r="B46" s="400"/>
      <c r="C46" s="165">
        <v>-0.51302936415709544</v>
      </c>
      <c r="D46" s="165">
        <v>-0.51302936415709544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65">
        <v>-0.51302936415709544</v>
      </c>
      <c r="D51" s="165">
        <v>-0.51302936415709544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-228.3828250780403</v>
      </c>
      <c r="D59" s="157">
        <v>-97.343212231249339</v>
      </c>
      <c r="E59" s="157">
        <v>-17.413947274383389</v>
      </c>
      <c r="F59" s="157">
        <v>-113.62566557240756</v>
      </c>
    </row>
    <row r="60" spans="1:10">
      <c r="A60" s="299" t="s">
        <v>118</v>
      </c>
      <c r="B60" s="300"/>
      <c r="C60" s="158"/>
      <c r="D60" s="137"/>
      <c r="E60" s="158"/>
      <c r="F60" s="159"/>
    </row>
    <row r="61" spans="1:10">
      <c r="A61" s="299" t="s">
        <v>119</v>
      </c>
      <c r="B61" s="300"/>
      <c r="C61" s="157">
        <v>-228.3828250780403</v>
      </c>
      <c r="D61" s="157">
        <v>-97.343212231249339</v>
      </c>
      <c r="E61" s="157">
        <v>-17.413947274383389</v>
      </c>
      <c r="F61" s="157">
        <v>-113.62566557240756</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-25.884469593490241</v>
      </c>
    </row>
    <row r="122" spans="1:3">
      <c r="A122" s="387" t="s">
        <v>170</v>
      </c>
      <c r="B122" s="388"/>
      <c r="C122" s="171">
        <v>9.6604151043325148E-2</v>
      </c>
    </row>
    <row r="123" spans="1:3">
      <c r="A123" s="387" t="s">
        <v>171</v>
      </c>
      <c r="B123" s="388"/>
      <c r="C123" s="189">
        <v>0</v>
      </c>
    </row>
    <row r="124" spans="1:3">
      <c r="A124" s="387" t="s">
        <v>172</v>
      </c>
      <c r="B124" s="388"/>
      <c r="C124" s="160">
        <v>-25.981073744533568</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ht="31.5" customHeight="1">
      <c r="A149" s="278" t="s">
        <v>458</v>
      </c>
      <c r="B149" s="278"/>
      <c r="C149" s="278"/>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176:C176"/>
    <mergeCell ref="A177:C177"/>
    <mergeCell ref="A178:C178"/>
    <mergeCell ref="A180:C180"/>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67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2:K180"/>
  <sheetViews>
    <sheetView view="pageBreakPreview" topLeftCell="A133" zoomScaleNormal="100" zoomScaleSheetLayoutView="100" workbookViewId="0">
      <selection activeCell="A2" sqref="A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460</v>
      </c>
    </row>
    <row r="6" spans="1:11">
      <c r="A6" s="74"/>
      <c r="B6" s="434"/>
      <c r="C6" s="75" t="s">
        <v>77</v>
      </c>
    </row>
    <row r="7" spans="1:11" ht="16.5" customHeight="1">
      <c r="A7" s="435" t="s">
        <v>443</v>
      </c>
      <c r="B7" s="435"/>
      <c r="C7" s="140" t="s">
        <v>461</v>
      </c>
      <c r="D7" s="196"/>
      <c r="E7" s="191"/>
      <c r="F7" s="201"/>
      <c r="G7" s="192"/>
      <c r="I7" s="199"/>
      <c r="J7" s="199"/>
      <c r="K7" s="199"/>
    </row>
    <row r="8" spans="1:11" ht="19.5" customHeight="1">
      <c r="A8" s="418" t="s">
        <v>79</v>
      </c>
      <c r="B8" s="418"/>
      <c r="C8" s="141">
        <v>1709.2536743990577</v>
      </c>
      <c r="D8" s="203"/>
      <c r="F8" s="195"/>
    </row>
    <row r="9" spans="1:11" ht="18" customHeight="1">
      <c r="A9" s="418" t="s">
        <v>394</v>
      </c>
      <c r="B9" s="418"/>
      <c r="C9" s="141">
        <v>31.178563098725053</v>
      </c>
      <c r="E9" s="200"/>
    </row>
    <row r="10" spans="1:11" ht="16.5" customHeight="1">
      <c r="A10" s="418" t="s">
        <v>81</v>
      </c>
      <c r="B10" s="418"/>
      <c r="C10" s="141"/>
      <c r="E10" s="200"/>
    </row>
    <row r="11" spans="1:11" ht="18.75" customHeight="1">
      <c r="A11" s="429" t="s">
        <v>82</v>
      </c>
      <c r="B11" s="430"/>
      <c r="C11" s="142">
        <v>1678.0751113003325</v>
      </c>
      <c r="E11" s="200"/>
    </row>
    <row r="12" spans="1:11" ht="20.25" customHeight="1">
      <c r="A12" s="326" t="s">
        <v>83</v>
      </c>
      <c r="B12" s="326"/>
      <c r="C12" s="142">
        <v>1664.4900696758614</v>
      </c>
      <c r="D12" s="5"/>
      <c r="E12" s="200"/>
    </row>
    <row r="13" spans="1:11" ht="21" customHeight="1">
      <c r="A13" s="418" t="s">
        <v>84</v>
      </c>
      <c r="B13" s="418"/>
      <c r="C13" s="142">
        <v>1.0942233678467628</v>
      </c>
      <c r="E13" s="200"/>
    </row>
    <row r="14" spans="1:11" ht="16.5" customHeight="1">
      <c r="A14" s="429" t="s">
        <v>85</v>
      </c>
      <c r="B14" s="430"/>
      <c r="C14" s="142">
        <v>1.0942233678467628</v>
      </c>
      <c r="E14" s="200"/>
    </row>
    <row r="15" spans="1:11" ht="17.25" customHeight="1">
      <c r="A15" s="418" t="s">
        <v>86</v>
      </c>
      <c r="B15" s="418"/>
      <c r="C15" s="142">
        <v>12.490818256624369</v>
      </c>
      <c r="D15" s="5"/>
      <c r="E15" s="200"/>
    </row>
    <row r="16" spans="1:11" ht="14.25" customHeight="1">
      <c r="A16" s="418" t="s">
        <v>87</v>
      </c>
      <c r="B16" s="418"/>
      <c r="C16" s="142"/>
      <c r="E16" s="200"/>
    </row>
    <row r="17" spans="1:5" ht="16.5" customHeight="1">
      <c r="A17" s="418" t="s">
        <v>248</v>
      </c>
      <c r="B17" s="418"/>
      <c r="C17" s="142">
        <v>63.341263167600005</v>
      </c>
      <c r="E17" s="200"/>
    </row>
    <row r="18" spans="1:5">
      <c r="A18" s="418" t="s">
        <v>435</v>
      </c>
      <c r="B18" s="418"/>
      <c r="C18" s="142">
        <v>16.418269273924391</v>
      </c>
      <c r="E18" s="200"/>
    </row>
    <row r="19" spans="1:5" ht="17.25" customHeight="1">
      <c r="A19" s="418" t="s">
        <v>90</v>
      </c>
      <c r="B19" s="418"/>
      <c r="C19" s="142">
        <v>26.744384659977829</v>
      </c>
      <c r="E19" s="200"/>
    </row>
    <row r="20" spans="1:5" ht="18" customHeight="1">
      <c r="A20" s="337" t="s">
        <v>91</v>
      </c>
      <c r="B20" s="338"/>
      <c r="C20" s="134">
        <v>1.5100000000000001E-2</v>
      </c>
      <c r="E20" s="200"/>
    </row>
    <row r="21" spans="1:5" ht="16.5" customHeight="1">
      <c r="A21" s="418" t="s">
        <v>92</v>
      </c>
      <c r="B21" s="418"/>
      <c r="C21" s="142">
        <v>1.021377412389135</v>
      </c>
      <c r="E21" s="200"/>
    </row>
    <row r="22" spans="1:5" ht="20.25" customHeight="1">
      <c r="A22" s="418" t="s">
        <v>93</v>
      </c>
      <c r="B22" s="418"/>
      <c r="C22" s="142">
        <v>0</v>
      </c>
    </row>
    <row r="23" spans="1:5" ht="16.5" customHeight="1">
      <c r="A23" s="418" t="s">
        <v>94</v>
      </c>
      <c r="B23" s="418"/>
      <c r="C23" s="142">
        <v>1.021377412389135</v>
      </c>
    </row>
    <row r="24" spans="1:5" ht="15" customHeight="1">
      <c r="A24" s="429" t="s">
        <v>95</v>
      </c>
      <c r="B24" s="430"/>
      <c r="C24" s="142"/>
    </row>
    <row r="25" spans="1:5" ht="18" customHeight="1">
      <c r="A25" s="431" t="s">
        <v>96</v>
      </c>
      <c r="B25" s="432"/>
      <c r="C25" s="143">
        <v>-24.515479339246081</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-24.515479339246081</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-3066.3789914165009</v>
      </c>
      <c r="D38" s="144">
        <v>-71.412142425122113</v>
      </c>
      <c r="E38" s="144">
        <v>-126.67324302290127</v>
      </c>
      <c r="F38" s="144">
        <v>-2868.293605968478</v>
      </c>
    </row>
    <row r="39" spans="1:6">
      <c r="A39" s="416" t="s">
        <v>106</v>
      </c>
      <c r="B39" s="87" t="s">
        <v>22</v>
      </c>
      <c r="C39" s="145">
        <v>-2770.3343682795025</v>
      </c>
      <c r="D39" s="145">
        <v>-32.325942350332596</v>
      </c>
      <c r="E39" s="145">
        <v>-81.522533481679829</v>
      </c>
      <c r="F39" s="145">
        <v>-2656.4858924474902</v>
      </c>
    </row>
    <row r="40" spans="1:6">
      <c r="A40" s="417"/>
      <c r="B40" s="89" t="s">
        <v>23</v>
      </c>
      <c r="C40" s="145">
        <v>-296.04462313699855</v>
      </c>
      <c r="D40" s="145">
        <v>-39.086200074789517</v>
      </c>
      <c r="E40" s="145">
        <v>-45.150709541221445</v>
      </c>
      <c r="F40" s="145">
        <v>-211.80771352098759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-2208.6</v>
      </c>
      <c r="D44" s="151">
        <v>-489</v>
      </c>
      <c r="E44" s="151">
        <v>-60</v>
      </c>
      <c r="F44" s="151">
        <v>-1659.6</v>
      </c>
    </row>
    <row r="45" spans="1:6">
      <c r="A45" s="399" t="s">
        <v>27</v>
      </c>
      <c r="B45" s="400"/>
      <c r="C45" s="151">
        <v>352.5</v>
      </c>
      <c r="D45" s="151">
        <v>233.5</v>
      </c>
      <c r="E45" s="151">
        <v>119</v>
      </c>
      <c r="F45" s="151">
        <v>0</v>
      </c>
    </row>
    <row r="46" spans="1:6">
      <c r="A46" s="399" t="s">
        <v>28</v>
      </c>
      <c r="B46" s="400"/>
      <c r="C46" s="165">
        <v>-4.8904621445676542</v>
      </c>
      <c r="D46" s="165">
        <v>-4.8904621445676542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65">
        <v>-4.8904621445676542</v>
      </c>
      <c r="D51" s="165">
        <v>-4.8904621445676542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-226.27106430155209</v>
      </c>
      <c r="D59" s="157">
        <v>0</v>
      </c>
      <c r="E59" s="157">
        <v>-17.369456762749444</v>
      </c>
      <c r="F59" s="157">
        <v>-208.90160753880264</v>
      </c>
    </row>
    <row r="60" spans="1:10">
      <c r="A60" s="299" t="s">
        <v>118</v>
      </c>
      <c r="B60" s="300"/>
      <c r="C60" s="158"/>
      <c r="D60" s="137"/>
      <c r="E60" s="158"/>
      <c r="F60" s="159"/>
    </row>
    <row r="61" spans="1:10">
      <c r="A61" s="299" t="s">
        <v>119</v>
      </c>
      <c r="B61" s="300"/>
      <c r="C61" s="157">
        <v>-226.27106430155209</v>
      </c>
      <c r="D61" s="157">
        <v>0</v>
      </c>
      <c r="E61" s="157">
        <v>-17.369456762749444</v>
      </c>
      <c r="F61" s="157">
        <v>-208.90160753880264</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-24.515479339246074</v>
      </c>
    </row>
    <row r="122" spans="1:3">
      <c r="A122" s="387" t="s">
        <v>170</v>
      </c>
      <c r="B122" s="388"/>
      <c r="C122" s="171">
        <v>-0.11032996335920175</v>
      </c>
    </row>
    <row r="123" spans="1:3">
      <c r="A123" s="387" t="s">
        <v>171</v>
      </c>
      <c r="B123" s="388"/>
      <c r="C123" s="189">
        <v>0</v>
      </c>
    </row>
    <row r="124" spans="1:3">
      <c r="A124" s="387" t="s">
        <v>172</v>
      </c>
      <c r="B124" s="388"/>
      <c r="C124" s="160">
        <v>-24.405149375886872</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204" t="s">
        <v>154</v>
      </c>
    </row>
    <row r="145" spans="1:6">
      <c r="C145" s="204"/>
    </row>
    <row r="146" spans="1:6">
      <c r="A146" s="121" t="s">
        <v>210</v>
      </c>
      <c r="C146" s="204"/>
    </row>
    <row r="147" spans="1:6">
      <c r="A147" s="280" t="s">
        <v>192</v>
      </c>
      <c r="B147" s="280"/>
      <c r="C147" s="280"/>
      <c r="F147" s="205"/>
    </row>
    <row r="148" spans="1:6">
      <c r="A148" s="281" t="s">
        <v>464</v>
      </c>
      <c r="B148" s="281"/>
      <c r="C148" s="281"/>
      <c r="D148" s="281"/>
    </row>
    <row r="149" spans="1:6" ht="30.75" customHeight="1">
      <c r="A149" s="282" t="s">
        <v>463</v>
      </c>
      <c r="B149" s="282"/>
      <c r="C149" s="282"/>
      <c r="D149" s="202"/>
    </row>
    <row r="150" spans="1:6">
      <c r="A150" t="s">
        <v>391</v>
      </c>
      <c r="C150" s="204"/>
    </row>
    <row r="151" spans="1:6" ht="17.25" customHeight="1">
      <c r="A151" t="s">
        <v>444</v>
      </c>
      <c r="C151" s="204"/>
    </row>
    <row r="152" spans="1:6" ht="17.25" customHeight="1">
      <c r="A152" t="s">
        <v>466</v>
      </c>
      <c r="C152" s="204"/>
    </row>
    <row r="153" spans="1:6" ht="17.25" customHeight="1">
      <c r="A153" s="278" t="s">
        <v>415</v>
      </c>
      <c r="B153" s="278"/>
      <c r="C153" s="278"/>
    </row>
    <row r="154" spans="1:6">
      <c r="C154" s="120"/>
    </row>
    <row r="155" spans="1:6">
      <c r="A155" s="121" t="s">
        <v>211</v>
      </c>
      <c r="B155" s="121"/>
      <c r="C155" s="120" t="s">
        <v>157</v>
      </c>
    </row>
    <row r="156" spans="1:6" ht="61.5" customHeight="1">
      <c r="A156" s="278" t="s">
        <v>212</v>
      </c>
      <c r="B156" s="278"/>
      <c r="C156" s="278"/>
    </row>
    <row r="157" spans="1:6" ht="33" customHeight="1">
      <c r="A157" s="278" t="s">
        <v>213</v>
      </c>
      <c r="B157" s="278"/>
      <c r="C157" s="278"/>
    </row>
    <row r="158" spans="1:6" ht="18.75" customHeight="1">
      <c r="A158" t="s">
        <v>197</v>
      </c>
    </row>
    <row r="159" spans="1:6" ht="31.5" customHeight="1">
      <c r="A159" s="278" t="s">
        <v>214</v>
      </c>
      <c r="B159" s="278"/>
      <c r="C159" s="278"/>
    </row>
    <row r="160" spans="1:6"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s>
  <printOptions horizontalCentered="1"/>
  <pageMargins left="0.7" right="0.7" top="0.25" bottom="0" header="0.3" footer="0.3"/>
  <pageSetup paperSize="9" scale="73" orientation="landscape" horizontalDpi="4294967294" verticalDpi="4294967294" r:id="rId1"/>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2:K180"/>
  <sheetViews>
    <sheetView view="pageBreakPreview" topLeftCell="A128" zoomScaleNormal="100" zoomScaleSheetLayoutView="100" workbookViewId="0">
      <selection activeCell="A175" sqref="A175"/>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468</v>
      </c>
    </row>
    <row r="6" spans="1:11">
      <c r="A6" s="74"/>
      <c r="B6" s="434"/>
      <c r="C6" s="75" t="s">
        <v>77</v>
      </c>
    </row>
    <row r="7" spans="1:11" ht="16.5" customHeight="1">
      <c r="A7" s="435" t="s">
        <v>443</v>
      </c>
      <c r="B7" s="435"/>
      <c r="C7" s="206" t="s">
        <v>469</v>
      </c>
      <c r="D7" s="207"/>
      <c r="E7" s="191"/>
      <c r="F7" s="201"/>
      <c r="G7" s="192"/>
      <c r="I7" s="199"/>
      <c r="J7" s="199"/>
      <c r="K7" s="199"/>
    </row>
    <row r="8" spans="1:11" ht="19.5" customHeight="1">
      <c r="A8" s="418" t="s">
        <v>79</v>
      </c>
      <c r="B8" s="418"/>
      <c r="C8" s="141">
        <v>1619.7293473292389</v>
      </c>
      <c r="D8" s="203"/>
      <c r="F8" s="195"/>
    </row>
    <row r="9" spans="1:11" ht="18" customHeight="1">
      <c r="A9" s="418" t="s">
        <v>394</v>
      </c>
      <c r="B9" s="418"/>
      <c r="C9" s="141">
        <v>30.470612411033702</v>
      </c>
      <c r="E9" s="200"/>
    </row>
    <row r="10" spans="1:11" ht="16.5" customHeight="1">
      <c r="A10" s="418" t="s">
        <v>81</v>
      </c>
      <c r="B10" s="418"/>
      <c r="C10" s="141"/>
      <c r="E10" s="200"/>
    </row>
    <row r="11" spans="1:11" ht="18.75" customHeight="1">
      <c r="A11" s="429" t="s">
        <v>82</v>
      </c>
      <c r="B11" s="430"/>
      <c r="C11" s="142">
        <v>1589.2587349182052</v>
      </c>
      <c r="E11" s="200"/>
    </row>
    <row r="12" spans="1:11" ht="20.25" customHeight="1">
      <c r="A12" s="326" t="s">
        <v>83</v>
      </c>
      <c r="B12" s="326"/>
      <c r="C12" s="142">
        <v>1573.0024406793923</v>
      </c>
      <c r="D12" s="5"/>
      <c r="E12" s="200"/>
    </row>
    <row r="13" spans="1:11" ht="21" customHeight="1">
      <c r="A13" s="418" t="s">
        <v>84</v>
      </c>
      <c r="B13" s="418"/>
      <c r="C13" s="142">
        <v>1.0491383846000399</v>
      </c>
      <c r="E13" s="200"/>
    </row>
    <row r="14" spans="1:11" ht="16.5" customHeight="1">
      <c r="A14" s="429" t="s">
        <v>85</v>
      </c>
      <c r="B14" s="430"/>
      <c r="C14" s="142">
        <v>1.0491383846000399</v>
      </c>
      <c r="E14" s="200"/>
    </row>
    <row r="15" spans="1:11" ht="17.25" customHeight="1">
      <c r="A15" s="418" t="s">
        <v>86</v>
      </c>
      <c r="B15" s="418"/>
      <c r="C15" s="142">
        <v>15.207155854213037</v>
      </c>
      <c r="D15" s="5"/>
      <c r="E15" s="200"/>
    </row>
    <row r="16" spans="1:11" ht="14.25" customHeight="1">
      <c r="A16" s="418" t="s">
        <v>87</v>
      </c>
      <c r="B16" s="418"/>
      <c r="C16" s="142"/>
      <c r="E16" s="200"/>
    </row>
    <row r="17" spans="1:5" ht="16.5" customHeight="1">
      <c r="A17" s="418" t="s">
        <v>248</v>
      </c>
      <c r="B17" s="418"/>
      <c r="C17" s="142">
        <v>62.276004389939999</v>
      </c>
      <c r="E17" s="200"/>
    </row>
    <row r="18" spans="1:5">
      <c r="A18" s="418" t="s">
        <v>435</v>
      </c>
      <c r="B18" s="418"/>
      <c r="C18" s="142">
        <v>8.4534760791158217</v>
      </c>
      <c r="E18" s="200"/>
    </row>
    <row r="19" spans="1:5" ht="17.25" customHeight="1">
      <c r="A19" s="418" t="s">
        <v>90</v>
      </c>
      <c r="B19" s="418"/>
      <c r="C19" s="142">
        <v>25.915628659967659</v>
      </c>
      <c r="E19" s="200"/>
    </row>
    <row r="20" spans="1:5" ht="18" customHeight="1">
      <c r="A20" s="337" t="s">
        <v>91</v>
      </c>
      <c r="B20" s="338"/>
      <c r="C20" s="78">
        <v>1.5100000000000001E-2</v>
      </c>
      <c r="E20" s="200"/>
    </row>
    <row r="21" spans="1:5" ht="16.5" customHeight="1">
      <c r="A21" s="418" t="s">
        <v>92</v>
      </c>
      <c r="B21" s="418"/>
      <c r="C21" s="142">
        <v>1.0042032002392369</v>
      </c>
      <c r="E21" s="200"/>
    </row>
    <row r="22" spans="1:5" ht="20.25" customHeight="1">
      <c r="A22" s="418" t="s">
        <v>93</v>
      </c>
      <c r="B22" s="418"/>
      <c r="C22" s="142">
        <v>0</v>
      </c>
    </row>
    <row r="23" spans="1:5" ht="16.5" customHeight="1">
      <c r="A23" s="418" t="s">
        <v>94</v>
      </c>
      <c r="B23" s="418"/>
      <c r="C23" s="142">
        <v>1.0042032002392369</v>
      </c>
    </row>
    <row r="24" spans="1:5" ht="15" customHeight="1">
      <c r="A24" s="429" t="s">
        <v>95</v>
      </c>
      <c r="B24" s="430"/>
      <c r="C24" s="142"/>
    </row>
    <row r="25" spans="1:5" ht="18" customHeight="1">
      <c r="A25" s="431" t="s">
        <v>96</v>
      </c>
      <c r="B25" s="432"/>
      <c r="C25" s="143">
        <v>-77.254488026072409</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-77.254488026072409</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-3106.1341118242553</v>
      </c>
      <c r="D38" s="144">
        <v>-85.170739181004393</v>
      </c>
      <c r="E38" s="144">
        <v>-230.60938514894559</v>
      </c>
      <c r="F38" s="144">
        <v>-2790.3539874943053</v>
      </c>
    </row>
    <row r="39" spans="1:6">
      <c r="A39" s="416" t="s">
        <v>106</v>
      </c>
      <c r="B39" s="87" t="s">
        <v>22</v>
      </c>
      <c r="C39" s="145">
        <v>-2737.995806209879</v>
      </c>
      <c r="D39" s="145">
        <v>-51.393334588589724</v>
      </c>
      <c r="E39" s="145">
        <v>-164.42885507475563</v>
      </c>
      <c r="F39" s="145">
        <v>-2522.1736165465336</v>
      </c>
    </row>
    <row r="40" spans="1:6">
      <c r="A40" s="417"/>
      <c r="B40" s="89" t="s">
        <v>23</v>
      </c>
      <c r="C40" s="145">
        <v>-368.13830561437652</v>
      </c>
      <c r="D40" s="145">
        <v>-33.777404592414669</v>
      </c>
      <c r="E40" s="145">
        <v>-66.18053007418996</v>
      </c>
      <c r="F40" s="145">
        <v>-268.18037094777191</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401</v>
      </c>
      <c r="B44" s="400"/>
      <c r="C44" s="151">
        <v>-2183.2200000000003</v>
      </c>
      <c r="D44" s="151">
        <v>-525</v>
      </c>
      <c r="E44" s="151">
        <v>0</v>
      </c>
      <c r="F44" s="151">
        <v>-1658.22</v>
      </c>
    </row>
    <row r="45" spans="1:6">
      <c r="A45" s="399" t="s">
        <v>27</v>
      </c>
      <c r="B45" s="400"/>
      <c r="C45" s="151">
        <v>352.5</v>
      </c>
      <c r="D45" s="151">
        <v>267.5</v>
      </c>
      <c r="E45" s="151">
        <v>85</v>
      </c>
      <c r="F45" s="151">
        <v>0</v>
      </c>
    </row>
    <row r="46" spans="1:6">
      <c r="A46" s="399" t="s">
        <v>28</v>
      </c>
      <c r="B46" s="400"/>
      <c r="C46" s="165">
        <v>-3.1346386961024488</v>
      </c>
      <c r="D46" s="165">
        <v>-3.1346386961024488</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65">
        <v>-3.1346386961024488</v>
      </c>
      <c r="D51" s="165">
        <v>-3.1346386961024488</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-226.56860899132764</v>
      </c>
      <c r="D59" s="157">
        <v>-17.261898169171641</v>
      </c>
      <c r="E59" s="157">
        <v>0</v>
      </c>
      <c r="F59" s="157">
        <v>-209.30671082215599</v>
      </c>
    </row>
    <row r="60" spans="1:10">
      <c r="A60" s="299" t="s">
        <v>118</v>
      </c>
      <c r="B60" s="300"/>
      <c r="C60" s="158"/>
      <c r="D60" s="137"/>
      <c r="E60" s="158"/>
      <c r="F60" s="159"/>
    </row>
    <row r="61" spans="1:10">
      <c r="A61" s="299" t="s">
        <v>119</v>
      </c>
      <c r="B61" s="300"/>
      <c r="C61" s="157">
        <v>-226.56860899132764</v>
      </c>
      <c r="D61" s="157">
        <v>-17.261898169171641</v>
      </c>
      <c r="E61" s="157">
        <v>0</v>
      </c>
      <c r="F61" s="157">
        <v>-209.30671082215599</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-77.254488026072423</v>
      </c>
    </row>
    <row r="122" spans="1:3">
      <c r="A122" s="387" t="s">
        <v>170</v>
      </c>
      <c r="B122" s="388"/>
      <c r="C122" s="171">
        <v>-0.11838073465725962</v>
      </c>
    </row>
    <row r="123" spans="1:3">
      <c r="A123" s="387" t="s">
        <v>171</v>
      </c>
      <c r="B123" s="388"/>
      <c r="C123" s="189">
        <v>0</v>
      </c>
    </row>
    <row r="124" spans="1:3">
      <c r="A124" s="387" t="s">
        <v>172</v>
      </c>
      <c r="B124" s="388"/>
      <c r="C124" s="160">
        <v>-77.136107291415158</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204" t="s">
        <v>154</v>
      </c>
    </row>
    <row r="145" spans="1:4">
      <c r="C145" s="204"/>
    </row>
    <row r="146" spans="1:4">
      <c r="A146" s="121" t="s">
        <v>210</v>
      </c>
      <c r="C146" s="204"/>
    </row>
    <row r="147" spans="1:4">
      <c r="A147" s="280" t="s">
        <v>192</v>
      </c>
      <c r="B147" s="280"/>
      <c r="C147" s="280"/>
    </row>
    <row r="148" spans="1:4">
      <c r="A148" s="281" t="s">
        <v>464</v>
      </c>
      <c r="B148" s="281"/>
      <c r="C148" s="281"/>
      <c r="D148" s="281"/>
    </row>
    <row r="149" spans="1:4">
      <c r="A149" s="202" t="s">
        <v>470</v>
      </c>
      <c r="B149" s="202"/>
      <c r="C149" s="202"/>
      <c r="D149" s="202"/>
    </row>
    <row r="150" spans="1:4">
      <c r="A150" t="s">
        <v>391</v>
      </c>
      <c r="C150" s="204"/>
    </row>
    <row r="151" spans="1:4" ht="17.25" customHeight="1">
      <c r="A151" t="s">
        <v>444</v>
      </c>
      <c r="C151" s="204"/>
    </row>
    <row r="152" spans="1:4" ht="17.25" customHeight="1">
      <c r="A152" t="s">
        <v>466</v>
      </c>
      <c r="C152" s="204"/>
    </row>
    <row r="153" spans="1:4" ht="17.25" customHeight="1">
      <c r="A153" s="278" t="s">
        <v>415</v>
      </c>
      <c r="B153" s="278"/>
      <c r="C153" s="278"/>
    </row>
    <row r="154" spans="1:4">
      <c r="C154" s="204"/>
    </row>
    <row r="155" spans="1:4">
      <c r="A155" s="121" t="s">
        <v>211</v>
      </c>
      <c r="B155" s="121"/>
      <c r="C155" s="204"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76:C176"/>
    <mergeCell ref="A177:C177"/>
    <mergeCell ref="A178:C178"/>
    <mergeCell ref="A180:C180"/>
    <mergeCell ref="A167:C167"/>
    <mergeCell ref="A168:C168"/>
    <mergeCell ref="A169:C169"/>
    <mergeCell ref="A170:C170"/>
    <mergeCell ref="A171:C171"/>
    <mergeCell ref="A173:C173"/>
  </mergeCells>
  <printOptions horizontalCentered="1"/>
  <pageMargins left="0.7" right="0.7" top="0.25" bottom="0" header="0.3" footer="0.3"/>
  <pageSetup paperSize="9" scale="73" orientation="landscape" verticalDpi="4294967294" r:id="rId1"/>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2:K180"/>
  <sheetViews>
    <sheetView view="pageBreakPreview" topLeftCell="A129" zoomScale="106" zoomScaleNormal="100" zoomScaleSheetLayoutView="106" workbookViewId="0">
      <selection activeCell="A175" sqref="A175"/>
    </sheetView>
  </sheetViews>
  <sheetFormatPr defaultColWidth="9.140625" defaultRowHeight="15"/>
  <cols>
    <col min="1" max="1" width="77.85546875" customWidth="1"/>
    <col min="2" max="2" width="21.42578125" customWidth="1"/>
    <col min="3" max="3" width="16.140625" customWidth="1"/>
    <col min="4" max="4" width="24.85546875"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471</v>
      </c>
    </row>
    <row r="6" spans="1:11">
      <c r="A6" s="74"/>
      <c r="B6" s="434"/>
      <c r="C6" s="75" t="s">
        <v>77</v>
      </c>
    </row>
    <row r="7" spans="1:11" ht="16.5" customHeight="1">
      <c r="A7" s="435" t="s">
        <v>443</v>
      </c>
      <c r="B7" s="435"/>
      <c r="C7" s="140" t="s">
        <v>473</v>
      </c>
      <c r="D7" s="196"/>
      <c r="E7" s="191"/>
      <c r="F7" s="208"/>
      <c r="G7" s="192"/>
      <c r="I7" s="199"/>
      <c r="J7" s="199"/>
      <c r="K7" s="199"/>
    </row>
    <row r="8" spans="1:11" ht="19.5" customHeight="1">
      <c r="A8" s="418" t="s">
        <v>79</v>
      </c>
      <c r="B8" s="418"/>
      <c r="C8" s="141">
        <v>1682.8377556750897</v>
      </c>
      <c r="D8" s="203"/>
      <c r="F8" s="195"/>
    </row>
    <row r="9" spans="1:11" ht="18" customHeight="1">
      <c r="A9" s="418" t="s">
        <v>394</v>
      </c>
      <c r="B9" s="418"/>
      <c r="C9" s="141">
        <v>29.716997801102234</v>
      </c>
      <c r="E9" s="200"/>
    </row>
    <row r="10" spans="1:11" ht="16.5" customHeight="1">
      <c r="A10" s="418" t="s">
        <v>81</v>
      </c>
      <c r="B10" s="418"/>
      <c r="C10" s="141"/>
      <c r="E10" s="200"/>
    </row>
    <row r="11" spans="1:11" ht="18.75" customHeight="1">
      <c r="A11" s="429" t="s">
        <v>82</v>
      </c>
      <c r="B11" s="430"/>
      <c r="C11" s="142">
        <v>1653.1207578739875</v>
      </c>
      <c r="E11" s="200"/>
    </row>
    <row r="12" spans="1:11" ht="20.25" customHeight="1">
      <c r="A12" s="326" t="s">
        <v>83</v>
      </c>
      <c r="B12" s="326"/>
      <c r="C12" s="142">
        <v>1623.0954744264245</v>
      </c>
      <c r="D12" s="5"/>
      <c r="E12" s="200"/>
    </row>
    <row r="13" spans="1:11" ht="21" customHeight="1">
      <c r="A13" s="418" t="s">
        <v>84</v>
      </c>
      <c r="B13" s="418"/>
      <c r="C13" s="142">
        <v>0.99689935173254485</v>
      </c>
      <c r="E13" s="200"/>
    </row>
    <row r="14" spans="1:11" ht="16.5" customHeight="1">
      <c r="A14" s="429" t="s">
        <v>85</v>
      </c>
      <c r="B14" s="430"/>
      <c r="C14" s="142">
        <v>0.99689935173254485</v>
      </c>
      <c r="E14" s="200"/>
    </row>
    <row r="15" spans="1:11" ht="17.25" customHeight="1">
      <c r="A15" s="418" t="s">
        <v>86</v>
      </c>
      <c r="B15" s="418"/>
      <c r="C15" s="142">
        <v>29.028384095830539</v>
      </c>
      <c r="D15" s="5"/>
      <c r="E15" s="200"/>
    </row>
    <row r="16" spans="1:11" ht="14.25" customHeight="1">
      <c r="A16" s="418" t="s">
        <v>87</v>
      </c>
      <c r="B16" s="418"/>
      <c r="C16" s="142"/>
      <c r="E16" s="200"/>
    </row>
    <row r="17" spans="1:5" ht="16.5" customHeight="1">
      <c r="A17" s="418" t="s">
        <v>248</v>
      </c>
      <c r="B17" s="418"/>
      <c r="C17" s="142">
        <v>61.249029845079995</v>
      </c>
      <c r="E17" s="200"/>
    </row>
    <row r="18" spans="1:5">
      <c r="A18" s="418" t="s">
        <v>435</v>
      </c>
      <c r="B18" s="418"/>
      <c r="C18" s="142">
        <v>8.3350559324759317</v>
      </c>
      <c r="E18" s="200"/>
    </row>
    <row r="19" spans="1:5" ht="17.25" customHeight="1">
      <c r="A19" s="418" t="s">
        <v>90</v>
      </c>
      <c r="B19" s="418"/>
      <c r="C19" s="142">
        <v>25.149131609975203</v>
      </c>
      <c r="E19" s="200"/>
    </row>
    <row r="20" spans="1:5" ht="18" customHeight="1">
      <c r="A20" s="337" t="s">
        <v>91</v>
      </c>
      <c r="B20" s="338"/>
      <c r="C20" s="78">
        <v>1.5100000000000001E-2</v>
      </c>
      <c r="E20" s="200"/>
    </row>
    <row r="21" spans="1:5" ht="16.5" customHeight="1">
      <c r="A21" s="418" t="s">
        <v>92</v>
      </c>
      <c r="B21" s="418"/>
      <c r="C21" s="142">
        <v>0.99853318156516946</v>
      </c>
      <c r="E21" s="200"/>
    </row>
    <row r="22" spans="1:5" ht="20.25" customHeight="1">
      <c r="A22" s="418" t="s">
        <v>93</v>
      </c>
      <c r="B22" s="418"/>
      <c r="C22" s="142">
        <v>0</v>
      </c>
    </row>
    <row r="23" spans="1:5" ht="16.5" customHeight="1">
      <c r="A23" s="418" t="s">
        <v>94</v>
      </c>
      <c r="B23" s="418"/>
      <c r="C23" s="142">
        <v>0.99853318156516946</v>
      </c>
    </row>
    <row r="24" spans="1:5" ht="15" customHeight="1">
      <c r="A24" s="429" t="s">
        <v>95</v>
      </c>
      <c r="B24" s="430"/>
      <c r="C24" s="142"/>
    </row>
    <row r="25" spans="1:5" ht="18" customHeight="1">
      <c r="A25" s="431" t="s">
        <v>96</v>
      </c>
      <c r="B25" s="432"/>
      <c r="C25" s="143">
        <v>-61.836891807495192</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-61.836891807495192</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-3081.0270637535959</v>
      </c>
      <c r="D38" s="144">
        <v>-25.940498167078935</v>
      </c>
      <c r="E38" s="144">
        <v>-281.58866692116425</v>
      </c>
      <c r="F38" s="144">
        <v>-2773.4978986653527</v>
      </c>
    </row>
    <row r="39" spans="1:6">
      <c r="A39" s="416" t="s">
        <v>106</v>
      </c>
      <c r="B39" s="87" t="s">
        <v>22</v>
      </c>
      <c r="C39" s="145">
        <v>-2712.4351476808961</v>
      </c>
      <c r="D39" s="145">
        <v>-16.256544502617803</v>
      </c>
      <c r="E39" s="145">
        <v>-199.19393767261806</v>
      </c>
      <c r="F39" s="145">
        <v>-2496.9846655056604</v>
      </c>
    </row>
    <row r="40" spans="1:6">
      <c r="A40" s="417"/>
      <c r="B40" s="89" t="s">
        <v>23</v>
      </c>
      <c r="C40" s="145">
        <v>-368.59191607269986</v>
      </c>
      <c r="D40" s="145">
        <v>-9.6839536644611321</v>
      </c>
      <c r="E40" s="145">
        <v>-82.394729248546199</v>
      </c>
      <c r="F40" s="145">
        <v>-276.51323315969256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-2200.23</v>
      </c>
      <c r="D44" s="151">
        <v>-471.6</v>
      </c>
      <c r="E44" s="151">
        <v>-1455.33</v>
      </c>
      <c r="F44" s="151">
        <v>-273.3</v>
      </c>
    </row>
    <row r="45" spans="1:6">
      <c r="A45" s="399" t="s">
        <v>27</v>
      </c>
      <c r="B45" s="400"/>
      <c r="C45" s="151">
        <v>325.5</v>
      </c>
      <c r="D45" s="151">
        <v>295.5</v>
      </c>
      <c r="E45" s="151">
        <v>30</v>
      </c>
      <c r="F45" s="151">
        <v>0</v>
      </c>
    </row>
    <row r="46" spans="1:6">
      <c r="A46" s="399" t="s">
        <v>28</v>
      </c>
      <c r="B46" s="400"/>
      <c r="C46" s="148">
        <v>-3.1360568127307697</v>
      </c>
      <c r="D46" s="148">
        <v>-3.1360568127307697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-3.1360568127307697</v>
      </c>
      <c r="D51" s="148">
        <v>-3.1360568127307697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-225.36346100854232</v>
      </c>
      <c r="D59" s="157">
        <v>0</v>
      </c>
      <c r="E59" s="157">
        <v>0</v>
      </c>
      <c r="F59" s="157">
        <v>-225.36346100854232</v>
      </c>
    </row>
    <row r="60" spans="1:10">
      <c r="A60" s="299" t="s">
        <v>118</v>
      </c>
      <c r="B60" s="300"/>
      <c r="C60" s="158"/>
      <c r="D60" s="137"/>
      <c r="E60" s="158"/>
      <c r="F60" s="159"/>
    </row>
    <row r="61" spans="1:10">
      <c r="A61" s="299" t="s">
        <v>119</v>
      </c>
      <c r="B61" s="300"/>
      <c r="C61" s="157">
        <v>-225.36346100854232</v>
      </c>
      <c r="D61" s="157">
        <v>0</v>
      </c>
      <c r="E61" s="157">
        <v>0</v>
      </c>
      <c r="F61" s="157">
        <v>-225.36346100854232</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-61.836891807495178</v>
      </c>
    </row>
    <row r="122" spans="1:3">
      <c r="A122" s="387" t="s">
        <v>170</v>
      </c>
      <c r="B122" s="388"/>
      <c r="C122" s="114">
        <v>-4.0591689831909625E-2</v>
      </c>
    </row>
    <row r="123" spans="1:3">
      <c r="A123" s="387" t="s">
        <v>171</v>
      </c>
      <c r="B123" s="388"/>
      <c r="C123" s="189">
        <v>0</v>
      </c>
    </row>
    <row r="124" spans="1:3">
      <c r="A124" s="387" t="s">
        <v>172</v>
      </c>
      <c r="B124" s="388"/>
      <c r="C124" s="160">
        <v>-61.796300117663272</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c r="A149" s="202" t="s">
        <v>472</v>
      </c>
      <c r="B149" s="202"/>
      <c r="C149" s="202"/>
      <c r="D149" s="202"/>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176:C176"/>
    <mergeCell ref="A177:C177"/>
    <mergeCell ref="A178:C178"/>
    <mergeCell ref="A180:C180"/>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rintOptions horizontalCentered="1"/>
  <pageMargins left="0.7" right="0.7" top="0.25" bottom="0" header="0.3" footer="0.3"/>
  <pageSetup paperSize="9" scale="73" orientation="landscape" horizontalDpi="4294967294" verticalDpi="4294967294" r:id="rId1"/>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2:K180"/>
  <sheetViews>
    <sheetView view="pageBreakPreview" topLeftCell="A127" zoomScale="106" zoomScaleNormal="100" zoomScaleSheetLayoutView="106" workbookViewId="0">
      <selection activeCell="A175" sqref="A175"/>
    </sheetView>
  </sheetViews>
  <sheetFormatPr defaultColWidth="9.140625" defaultRowHeight="15"/>
  <cols>
    <col min="1" max="1" width="77.85546875" customWidth="1"/>
    <col min="2" max="2" width="21.42578125" customWidth="1"/>
    <col min="3" max="3" width="16.140625" customWidth="1"/>
    <col min="4" max="4" width="24.85546875"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474</v>
      </c>
    </row>
    <row r="6" spans="1:11">
      <c r="A6" s="74"/>
      <c r="B6" s="434"/>
      <c r="C6" s="75" t="s">
        <v>77</v>
      </c>
    </row>
    <row r="7" spans="1:11" ht="16.5" customHeight="1">
      <c r="A7" s="435" t="s">
        <v>443</v>
      </c>
      <c r="B7" s="435"/>
      <c r="C7" s="140" t="s">
        <v>476</v>
      </c>
      <c r="D7" s="196"/>
      <c r="E7" s="191"/>
      <c r="F7" s="208"/>
      <c r="G7" s="192"/>
      <c r="I7" s="199"/>
      <c r="J7" s="199"/>
      <c r="K7" s="199"/>
    </row>
    <row r="8" spans="1:11" ht="19.5" customHeight="1">
      <c r="A8" s="418" t="s">
        <v>79</v>
      </c>
      <c r="B8" s="418"/>
      <c r="C8" s="141">
        <v>1609.8058427330577</v>
      </c>
      <c r="D8" s="203"/>
      <c r="F8" s="195"/>
    </row>
    <row r="9" spans="1:11" ht="18" customHeight="1">
      <c r="A9" s="418" t="s">
        <v>394</v>
      </c>
      <c r="B9" s="418"/>
      <c r="C9" s="141">
        <v>29.447049400000001</v>
      </c>
      <c r="E9" s="200"/>
    </row>
    <row r="10" spans="1:11" ht="16.5" customHeight="1">
      <c r="A10" s="418" t="s">
        <v>81</v>
      </c>
      <c r="B10" s="418"/>
      <c r="C10" s="141"/>
      <c r="E10" s="200"/>
    </row>
    <row r="11" spans="1:11" ht="18.75" customHeight="1">
      <c r="A11" s="429" t="s">
        <v>82</v>
      </c>
      <c r="B11" s="430"/>
      <c r="C11" s="142">
        <v>1580.3587933330577</v>
      </c>
      <c r="E11" s="200"/>
    </row>
    <row r="12" spans="1:11" ht="20.25" customHeight="1">
      <c r="A12" s="326" t="s">
        <v>83</v>
      </c>
      <c r="B12" s="326"/>
      <c r="C12" s="142">
        <v>1576.3339764018467</v>
      </c>
      <c r="D12" s="5"/>
      <c r="E12" s="200"/>
    </row>
    <row r="13" spans="1:11" ht="21" customHeight="1">
      <c r="A13" s="418" t="s">
        <v>84</v>
      </c>
      <c r="B13" s="418"/>
      <c r="C13" s="142">
        <v>0.461632946313</v>
      </c>
      <c r="E13" s="200"/>
    </row>
    <row r="14" spans="1:11" ht="16.5" customHeight="1">
      <c r="A14" s="429" t="s">
        <v>85</v>
      </c>
      <c r="B14" s="430"/>
      <c r="C14" s="142">
        <v>0.461632946313</v>
      </c>
      <c r="E14" s="200"/>
    </row>
    <row r="15" spans="1:11" ht="17.25" customHeight="1">
      <c r="A15" s="418" t="s">
        <v>86</v>
      </c>
      <c r="B15" s="418"/>
      <c r="C15" s="142">
        <v>3.5631839848979054</v>
      </c>
      <c r="D15" s="5"/>
      <c r="E15" s="200"/>
    </row>
    <row r="16" spans="1:11" ht="14.25" customHeight="1">
      <c r="A16" s="418" t="s">
        <v>87</v>
      </c>
      <c r="B16" s="418"/>
      <c r="C16" s="142"/>
      <c r="E16" s="200"/>
    </row>
    <row r="17" spans="1:6" ht="16.5" customHeight="1">
      <c r="A17" s="418" t="s">
        <v>248</v>
      </c>
      <c r="B17" s="418"/>
      <c r="C17" s="142">
        <v>3.6641663873899999</v>
      </c>
      <c r="E17" s="200"/>
      <c r="F17" s="208"/>
    </row>
    <row r="18" spans="1:6">
      <c r="A18" s="418" t="s">
        <v>435</v>
      </c>
      <c r="B18" s="418"/>
      <c r="C18" s="142">
        <v>66.126352792540132</v>
      </c>
      <c r="E18" s="200"/>
      <c r="F18" s="208"/>
    </row>
    <row r="19" spans="1:6" ht="17.25" customHeight="1">
      <c r="A19" s="418" t="s">
        <v>90</v>
      </c>
      <c r="B19" s="418"/>
      <c r="C19" s="142">
        <v>24.742857879961466</v>
      </c>
      <c r="E19" s="200"/>
      <c r="F19" s="208"/>
    </row>
    <row r="20" spans="1:6" ht="18" customHeight="1">
      <c r="A20" s="337" t="s">
        <v>91</v>
      </c>
      <c r="B20" s="338"/>
      <c r="C20" s="134">
        <v>1.5100000000000001E-2</v>
      </c>
      <c r="E20" s="200"/>
      <c r="F20" s="208"/>
    </row>
    <row r="21" spans="1:6" ht="16.5" customHeight="1">
      <c r="A21" s="418" t="s">
        <v>92</v>
      </c>
      <c r="B21" s="418"/>
      <c r="C21" s="142">
        <v>1.0011958190751444</v>
      </c>
      <c r="E21" s="200"/>
      <c r="F21" s="208"/>
    </row>
    <row r="22" spans="1:6" ht="20.25" customHeight="1">
      <c r="A22" s="418" t="s">
        <v>93</v>
      </c>
      <c r="B22" s="418"/>
      <c r="C22" s="142">
        <v>0</v>
      </c>
    </row>
    <row r="23" spans="1:6" ht="16.5" customHeight="1">
      <c r="A23" s="418" t="s">
        <v>94</v>
      </c>
      <c r="B23" s="418"/>
      <c r="C23" s="142">
        <v>1.0011958190751444</v>
      </c>
    </row>
    <row r="24" spans="1:6" ht="15" customHeight="1">
      <c r="A24" s="429" t="s">
        <v>95</v>
      </c>
      <c r="B24" s="430"/>
      <c r="C24" s="142"/>
    </row>
    <row r="25" spans="1:6" ht="18" customHeight="1">
      <c r="A25" s="431" t="s">
        <v>96</v>
      </c>
      <c r="B25" s="432"/>
      <c r="C25" s="143">
        <v>-72.031177407927316</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-72.031177407927316</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-3085.4345107390136</v>
      </c>
      <c r="D38" s="144">
        <v>-165.89479453314647</v>
      </c>
      <c r="E38" s="144">
        <v>-176.35127000697608</v>
      </c>
      <c r="F38" s="144">
        <v>-2743.1884461988911</v>
      </c>
    </row>
    <row r="39" spans="1:6">
      <c r="A39" s="416" t="s">
        <v>106</v>
      </c>
      <c r="B39" s="87" t="s">
        <v>22</v>
      </c>
      <c r="C39" s="145">
        <v>-2690.9629046992841</v>
      </c>
      <c r="D39" s="145">
        <v>-94.13425265368474</v>
      </c>
      <c r="E39" s="145">
        <v>-136.81518949578947</v>
      </c>
      <c r="F39" s="145">
        <v>-2460.0134625498099</v>
      </c>
    </row>
    <row r="40" spans="1:6">
      <c r="A40" s="417"/>
      <c r="B40" s="89" t="s">
        <v>23</v>
      </c>
      <c r="C40" s="145">
        <v>-394.47160603972964</v>
      </c>
      <c r="D40" s="145">
        <v>-71.760541879461712</v>
      </c>
      <c r="E40" s="145">
        <v>-39.536080511186618</v>
      </c>
      <c r="F40" s="145">
        <v>-283.1749836490813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-2195.6600000000003</v>
      </c>
      <c r="D44" s="151">
        <v>-418.6</v>
      </c>
      <c r="E44" s="151">
        <v>-1549.76</v>
      </c>
      <c r="F44" s="151">
        <v>-227.3</v>
      </c>
    </row>
    <row r="45" spans="1:6">
      <c r="A45" s="399" t="s">
        <v>27</v>
      </c>
      <c r="B45" s="400"/>
      <c r="C45" s="151">
        <v>278</v>
      </c>
      <c r="D45" s="151">
        <v>173</v>
      </c>
      <c r="E45" s="151">
        <v>60</v>
      </c>
      <c r="F45" s="151">
        <v>45</v>
      </c>
    </row>
    <row r="46" spans="1:6">
      <c r="A46" s="399" t="s">
        <v>28</v>
      </c>
      <c r="B46" s="400"/>
      <c r="C46" s="148">
        <v>-3.185857445995059</v>
      </c>
      <c r="D46" s="148">
        <v>-3.185857445995059</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-3.185857445995059</v>
      </c>
      <c r="D51" s="148">
        <v>-3.185857445995059</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-225.11533168180566</v>
      </c>
      <c r="D59" s="157">
        <v>0</v>
      </c>
      <c r="E59" s="157">
        <v>-97.414533443435161</v>
      </c>
      <c r="F59" s="157">
        <v>-127.7007982383705</v>
      </c>
    </row>
    <row r="60" spans="1:10">
      <c r="A60" s="299" t="s">
        <v>118</v>
      </c>
      <c r="B60" s="300"/>
      <c r="C60" s="158"/>
      <c r="D60" s="137"/>
      <c r="E60" s="158"/>
      <c r="F60" s="159"/>
    </row>
    <row r="61" spans="1:10">
      <c r="A61" s="299" t="s">
        <v>119</v>
      </c>
      <c r="B61" s="300"/>
      <c r="C61" s="157">
        <v>-225.11533168180566</v>
      </c>
      <c r="D61" s="157">
        <v>0</v>
      </c>
      <c r="E61" s="157">
        <v>-97.414533443435161</v>
      </c>
      <c r="F61" s="157">
        <v>-127.7007982383705</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-72.031177407927331</v>
      </c>
    </row>
    <row r="122" spans="1:3">
      <c r="A122" s="387" t="s">
        <v>170</v>
      </c>
      <c r="B122" s="388"/>
      <c r="C122" s="114">
        <v>-4.1416559344894029E-2</v>
      </c>
    </row>
    <row r="123" spans="1:3">
      <c r="A123" s="387" t="s">
        <v>171</v>
      </c>
      <c r="B123" s="388"/>
      <c r="C123" s="189">
        <v>0</v>
      </c>
    </row>
    <row r="124" spans="1:3">
      <c r="A124" s="387" t="s">
        <v>172</v>
      </c>
      <c r="B124" s="388"/>
      <c r="C124" s="160">
        <v>-71.989760848582435</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c r="A149" s="202" t="s">
        <v>475</v>
      </c>
      <c r="B149" s="202"/>
      <c r="C149" s="202"/>
      <c r="D149" s="202"/>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76:C176"/>
    <mergeCell ref="A177:C177"/>
    <mergeCell ref="A178:C178"/>
    <mergeCell ref="A180:C180"/>
    <mergeCell ref="A167:C167"/>
    <mergeCell ref="A168:C168"/>
    <mergeCell ref="A169:C169"/>
    <mergeCell ref="A170:C170"/>
    <mergeCell ref="A171:C171"/>
    <mergeCell ref="A173:C173"/>
  </mergeCells>
  <printOptions horizontalCentered="1"/>
  <pageMargins left="0.7" right="0.7" top="0.25" bottom="0" header="0.3" footer="0.3"/>
  <pageSetup paperSize="9" scale="73" orientation="landscape" horizontalDpi="4294967294" verticalDpi="4294967294" r:id="rId1"/>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2:K180"/>
  <sheetViews>
    <sheetView view="pageBreakPreview" topLeftCell="A131" zoomScale="106" zoomScaleNormal="100" zoomScaleSheetLayoutView="106" workbookViewId="0">
      <selection activeCell="A175" sqref="A175"/>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439"/>
      <c r="C5" s="211" t="s">
        <v>477</v>
      </c>
    </row>
    <row r="6" spans="1:11">
      <c r="A6" s="212"/>
      <c r="B6" s="439"/>
      <c r="C6" s="213" t="s">
        <v>77</v>
      </c>
    </row>
    <row r="7" spans="1:11" ht="16.5" customHeight="1">
      <c r="A7" s="435" t="s">
        <v>443</v>
      </c>
      <c r="B7" s="435"/>
      <c r="C7" s="140" t="s">
        <v>479</v>
      </c>
      <c r="D7" s="196"/>
      <c r="E7" s="191"/>
      <c r="F7" s="208"/>
      <c r="G7" s="192"/>
      <c r="I7" s="199"/>
      <c r="J7" s="199"/>
      <c r="K7" s="199"/>
    </row>
    <row r="8" spans="1:11" ht="19.5" customHeight="1">
      <c r="A8" s="418" t="s">
        <v>79</v>
      </c>
      <c r="B8" s="418"/>
      <c r="C8" s="141">
        <v>1733.1032348497404</v>
      </c>
      <c r="D8" s="203"/>
      <c r="F8" s="195"/>
    </row>
    <row r="9" spans="1:11" ht="18" customHeight="1">
      <c r="A9" s="418" t="s">
        <v>394</v>
      </c>
      <c r="B9" s="418"/>
      <c r="C9" s="141">
        <v>29.958584009691965</v>
      </c>
      <c r="E9" s="200"/>
    </row>
    <row r="10" spans="1:11" ht="16.5" customHeight="1">
      <c r="A10" s="418" t="s">
        <v>81</v>
      </c>
      <c r="B10" s="418"/>
      <c r="C10" s="141"/>
      <c r="E10" s="200"/>
    </row>
    <row r="11" spans="1:11" ht="18.75" customHeight="1">
      <c r="A11" s="429" t="s">
        <v>82</v>
      </c>
      <c r="B11" s="430"/>
      <c r="C11" s="142">
        <v>1703.1446508400484</v>
      </c>
      <c r="E11" s="200"/>
    </row>
    <row r="12" spans="1:11" ht="20.25" customHeight="1">
      <c r="A12" s="326" t="s">
        <v>83</v>
      </c>
      <c r="B12" s="326"/>
      <c r="C12" s="142">
        <v>1649.2176149122545</v>
      </c>
      <c r="D12" s="5"/>
      <c r="E12" s="200"/>
    </row>
    <row r="13" spans="1:11" ht="21" customHeight="1">
      <c r="A13" s="418" t="s">
        <v>84</v>
      </c>
      <c r="B13" s="418"/>
      <c r="C13" s="164">
        <v>0.120133693641</v>
      </c>
      <c r="E13" s="200"/>
    </row>
    <row r="14" spans="1:11" ht="16.5" customHeight="1">
      <c r="A14" s="429" t="s">
        <v>85</v>
      </c>
      <c r="B14" s="430"/>
      <c r="C14" s="164">
        <v>0.120133693641</v>
      </c>
      <c r="E14" s="200"/>
    </row>
    <row r="15" spans="1:11" ht="17.25" customHeight="1">
      <c r="A15" s="418" t="s">
        <v>86</v>
      </c>
      <c r="B15" s="418"/>
      <c r="C15" s="142">
        <v>53.806902234152872</v>
      </c>
      <c r="D15" s="5"/>
      <c r="E15" s="200"/>
    </row>
    <row r="16" spans="1:11" ht="14.25" customHeight="1">
      <c r="A16" s="418" t="s">
        <v>87</v>
      </c>
      <c r="B16" s="418"/>
      <c r="C16" s="142"/>
      <c r="E16" s="200"/>
    </row>
    <row r="17" spans="1:6" ht="16.5" customHeight="1">
      <c r="A17" s="418" t="s">
        <v>248</v>
      </c>
      <c r="B17" s="418"/>
      <c r="C17" s="142">
        <v>3.7542508184399996</v>
      </c>
      <c r="E17" s="200"/>
      <c r="F17" s="210"/>
    </row>
    <row r="18" spans="1:6">
      <c r="A18" s="418" t="s">
        <v>435</v>
      </c>
      <c r="B18" s="418"/>
      <c r="C18" s="142">
        <v>40.988279211771442</v>
      </c>
      <c r="E18" s="200"/>
      <c r="F18" s="208"/>
    </row>
    <row r="19" spans="1:6" ht="17.25" customHeight="1">
      <c r="A19" s="418" t="s">
        <v>90</v>
      </c>
      <c r="B19" s="418"/>
      <c r="C19" s="142">
        <v>26.785284699969022</v>
      </c>
      <c r="E19" s="209"/>
      <c r="F19" s="208"/>
    </row>
    <row r="20" spans="1:6" ht="18" customHeight="1">
      <c r="A20" s="337" t="s">
        <v>91</v>
      </c>
      <c r="B20" s="338"/>
      <c r="C20" s="134">
        <v>1.5100000000000001E-2</v>
      </c>
      <c r="E20" s="200"/>
      <c r="F20" s="208"/>
    </row>
    <row r="21" spans="1:6" ht="16.5" customHeight="1">
      <c r="A21" s="418" t="s">
        <v>92</v>
      </c>
      <c r="B21" s="418"/>
      <c r="C21" s="142">
        <v>1.025810791533299</v>
      </c>
      <c r="E21" s="200"/>
      <c r="F21" s="208"/>
    </row>
    <row r="22" spans="1:6" ht="20.25" customHeight="1">
      <c r="A22" s="418" t="s">
        <v>93</v>
      </c>
      <c r="B22" s="418"/>
      <c r="C22" s="142">
        <v>0</v>
      </c>
    </row>
    <row r="23" spans="1:6" ht="16.5" customHeight="1">
      <c r="A23" s="418" t="s">
        <v>94</v>
      </c>
      <c r="B23" s="418"/>
      <c r="C23" s="142">
        <v>1.025810791533299</v>
      </c>
    </row>
    <row r="24" spans="1:6" ht="15" customHeight="1">
      <c r="A24" s="429" t="s">
        <v>95</v>
      </c>
      <c r="B24" s="430"/>
      <c r="C24" s="142"/>
    </row>
    <row r="25" spans="1:6" ht="18" customHeight="1">
      <c r="A25" s="431" t="s">
        <v>96</v>
      </c>
      <c r="B25" s="432"/>
      <c r="C25" s="143">
        <v>-73.925796367468593</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-73.925796367468593</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-3291.5105544944608</v>
      </c>
      <c r="D38" s="144">
        <v>-120.81800614323964</v>
      </c>
      <c r="E38" s="144">
        <v>-265.4201230329453</v>
      </c>
      <c r="F38" s="144">
        <v>-2905.272425318276</v>
      </c>
    </row>
    <row r="39" spans="1:6">
      <c r="A39" s="416" t="s">
        <v>106</v>
      </c>
      <c r="B39" s="87" t="s">
        <v>22</v>
      </c>
      <c r="C39" s="145">
        <v>-2890.0879381046616</v>
      </c>
      <c r="D39" s="145">
        <v>-72.182438622758539</v>
      </c>
      <c r="E39" s="145">
        <v>-207.54421618800376</v>
      </c>
      <c r="F39" s="145">
        <v>-2610.3612832938993</v>
      </c>
    </row>
    <row r="40" spans="1:6">
      <c r="A40" s="417"/>
      <c r="B40" s="89" t="s">
        <v>23</v>
      </c>
      <c r="C40" s="145">
        <v>-401.42261638979949</v>
      </c>
      <c r="D40" s="145">
        <v>-48.635567520481104</v>
      </c>
      <c r="E40" s="145">
        <v>-57.875906844941511</v>
      </c>
      <c r="F40" s="145">
        <v>-294.91114202437683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-809.2</v>
      </c>
      <c r="D44" s="151">
        <v>-479.6</v>
      </c>
      <c r="E44" s="151">
        <v>-256</v>
      </c>
      <c r="F44" s="151">
        <v>-73.599999999999994</v>
      </c>
    </row>
    <row r="45" spans="1:6">
      <c r="A45" s="399" t="s">
        <v>27</v>
      </c>
      <c r="B45" s="400"/>
      <c r="C45" s="151">
        <v>263</v>
      </c>
      <c r="D45" s="151">
        <v>188</v>
      </c>
      <c r="E45" s="151">
        <v>75</v>
      </c>
      <c r="F45" s="151">
        <v>0</v>
      </c>
    </row>
    <row r="46" spans="1:6">
      <c r="A46" s="399" t="s">
        <v>28</v>
      </c>
      <c r="B46" s="400"/>
      <c r="C46" s="148">
        <v>-3.1902766792909767</v>
      </c>
      <c r="D46" s="148">
        <v>-3.1902766792909767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-3.1902766792909767</v>
      </c>
      <c r="D51" s="148">
        <v>-3.1902766792909767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-225.24453622440205</v>
      </c>
      <c r="D59" s="157">
        <v>0</v>
      </c>
      <c r="E59" s="157">
        <v>-97.842849767681997</v>
      </c>
      <c r="F59" s="157">
        <v>-127.40168645672004</v>
      </c>
    </row>
    <row r="60" spans="1:10">
      <c r="A60" s="299" t="s">
        <v>118</v>
      </c>
      <c r="B60" s="300"/>
      <c r="C60" s="158"/>
      <c r="D60" s="137"/>
      <c r="E60" s="158"/>
      <c r="F60" s="159"/>
    </row>
    <row r="61" spans="1:10">
      <c r="A61" s="299" t="s">
        <v>119</v>
      </c>
      <c r="B61" s="300"/>
      <c r="C61" s="157">
        <v>-225.24453622440205</v>
      </c>
      <c r="D61" s="157">
        <v>0</v>
      </c>
      <c r="E61" s="157">
        <v>-97.842849767681997</v>
      </c>
      <c r="F61" s="157">
        <v>-127.40168645672004</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-73.925796367468607</v>
      </c>
    </row>
    <row r="122" spans="1:3">
      <c r="A122" s="387" t="s">
        <v>170</v>
      </c>
      <c r="B122" s="388"/>
      <c r="C122" s="114">
        <v>-1.6773409519876097E-2</v>
      </c>
    </row>
    <row r="123" spans="1:3">
      <c r="A123" s="387" t="s">
        <v>171</v>
      </c>
      <c r="B123" s="388"/>
      <c r="C123" s="189">
        <v>0</v>
      </c>
    </row>
    <row r="124" spans="1:3">
      <c r="A124" s="387" t="s">
        <v>172</v>
      </c>
      <c r="B124" s="388"/>
      <c r="C124" s="160">
        <v>-73.909022957948736</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204" t="s">
        <v>154</v>
      </c>
    </row>
    <row r="145" spans="1:4">
      <c r="C145" s="204"/>
    </row>
    <row r="146" spans="1:4">
      <c r="A146" s="121" t="s">
        <v>210</v>
      </c>
      <c r="C146" s="204"/>
    </row>
    <row r="147" spans="1:4">
      <c r="A147" s="280" t="s">
        <v>192</v>
      </c>
      <c r="B147" s="280"/>
      <c r="C147" s="280"/>
    </row>
    <row r="148" spans="1:4">
      <c r="A148" s="281" t="s">
        <v>464</v>
      </c>
      <c r="B148" s="281"/>
      <c r="C148" s="281"/>
      <c r="D148" s="281"/>
    </row>
    <row r="149" spans="1:4">
      <c r="A149" s="202" t="s">
        <v>478</v>
      </c>
      <c r="B149" s="202"/>
      <c r="C149" s="202"/>
      <c r="D149" s="202"/>
    </row>
    <row r="150" spans="1:4">
      <c r="A150" t="s">
        <v>391</v>
      </c>
      <c r="C150" s="204"/>
    </row>
    <row r="151" spans="1:4" ht="17.25" customHeight="1">
      <c r="A151" t="s">
        <v>444</v>
      </c>
      <c r="C151" s="204"/>
    </row>
    <row r="152" spans="1:4" ht="17.25" customHeight="1">
      <c r="A152" t="s">
        <v>466</v>
      </c>
      <c r="C152" s="204"/>
    </row>
    <row r="153" spans="1:4" ht="17.25" customHeight="1">
      <c r="A153" s="278" t="s">
        <v>415</v>
      </c>
      <c r="B153" s="278"/>
      <c r="C153" s="278"/>
    </row>
    <row r="154" spans="1:4">
      <c r="C154" s="204"/>
    </row>
    <row r="155" spans="1:4">
      <c r="A155" s="121" t="s">
        <v>211</v>
      </c>
      <c r="B155" s="121"/>
      <c r="C155" s="204"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22:B22"/>
    <mergeCell ref="A23:B23"/>
    <mergeCell ref="A24:B24"/>
    <mergeCell ref="A25:B25"/>
    <mergeCell ref="A26:B26"/>
    <mergeCell ref="A19:B19"/>
    <mergeCell ref="A20:B20"/>
    <mergeCell ref="A21:B21"/>
    <mergeCell ref="A3:B3"/>
    <mergeCell ref="A4:B4"/>
    <mergeCell ref="B5:B6"/>
    <mergeCell ref="A7:B7"/>
    <mergeCell ref="A8:B8"/>
    <mergeCell ref="A9:B9"/>
    <mergeCell ref="A10:B10"/>
    <mergeCell ref="A11:B11"/>
    <mergeCell ref="A12:B12"/>
    <mergeCell ref="A13:B13"/>
    <mergeCell ref="A14:B14"/>
    <mergeCell ref="A15:B15"/>
    <mergeCell ref="A16:B16"/>
    <mergeCell ref="A17:B17"/>
    <mergeCell ref="A18:B18"/>
    <mergeCell ref="A27:B27"/>
    <mergeCell ref="A28:B28"/>
    <mergeCell ref="A29:B29"/>
    <mergeCell ref="A30:B30"/>
    <mergeCell ref="A38:B38"/>
    <mergeCell ref="A39:A40"/>
    <mergeCell ref="A41:A42"/>
    <mergeCell ref="A43:B43"/>
    <mergeCell ref="A44:B44"/>
    <mergeCell ref="A31:B31"/>
    <mergeCell ref="A45:B45"/>
    <mergeCell ref="A56:B58"/>
    <mergeCell ref="E35:F35"/>
    <mergeCell ref="A36:B37"/>
    <mergeCell ref="C36:C37"/>
    <mergeCell ref="D36:F36"/>
    <mergeCell ref="C56:C58"/>
    <mergeCell ref="D56:F57"/>
    <mergeCell ref="A59:B59"/>
    <mergeCell ref="A46:B46"/>
    <mergeCell ref="A47:B47"/>
    <mergeCell ref="A48:B48"/>
    <mergeCell ref="A49:B49"/>
    <mergeCell ref="A50:B50"/>
    <mergeCell ref="A51:B51"/>
    <mergeCell ref="A52:B52"/>
    <mergeCell ref="A54:A55"/>
    <mergeCell ref="A81:B81"/>
    <mergeCell ref="A82:B82"/>
    <mergeCell ref="A83:B83"/>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106:B106"/>
    <mergeCell ref="A107:B107"/>
    <mergeCell ref="A108:B108"/>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4:C104"/>
    <mergeCell ref="A105:C105"/>
    <mergeCell ref="A129:B129"/>
    <mergeCell ref="A130:B130"/>
    <mergeCell ref="A131:B131"/>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C127:C128"/>
    <mergeCell ref="A128:B128"/>
    <mergeCell ref="A164:C164"/>
    <mergeCell ref="A165:C165"/>
    <mergeCell ref="A166:C166"/>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7:C147"/>
    <mergeCell ref="A148:D148"/>
    <mergeCell ref="A153:C153"/>
    <mergeCell ref="A156:C156"/>
    <mergeCell ref="A157:C157"/>
    <mergeCell ref="A159:C159"/>
    <mergeCell ref="A161:C161"/>
    <mergeCell ref="A162:C162"/>
    <mergeCell ref="A163:C163"/>
    <mergeCell ref="A176:C176"/>
    <mergeCell ref="A177:C177"/>
    <mergeCell ref="A178:C178"/>
    <mergeCell ref="A180:C180"/>
    <mergeCell ref="A167:C167"/>
    <mergeCell ref="A168:C168"/>
    <mergeCell ref="A169:C169"/>
    <mergeCell ref="A170:C170"/>
    <mergeCell ref="A171:C171"/>
    <mergeCell ref="A173:C173"/>
  </mergeCells>
  <printOptions horizontalCentered="1"/>
  <pageMargins left="0.7" right="0.7" top="0.25" bottom="0" header="0.3" footer="0.3"/>
  <pageSetup paperSize="9" scale="73" orientation="landscape" horizontalDpi="4294967294" verticalDpi="4294967294" r:id="rId1"/>
  <headerFooter>
    <oddHeader xml:space="preserve">&amp;C&amp;"Calibri"&amp;11 &amp;L&amp;"Calibri"&amp;10 [Public]&amp;1#_x000D_&amp;"Calibri"&amp;11&amp;K000000&amp;"Calibri"&amp;11 </oddHeader>
  </headerFooter>
  <rowBreaks count="4" manualBreakCount="4">
    <brk id="31" max="5" man="1"/>
    <brk id="54" max="5" man="1"/>
    <brk id="102" max="5" man="1"/>
    <brk id="153" max="5"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8821.8043349062318</v>
      </c>
      <c r="G6" s="5"/>
    </row>
    <row r="7" spans="1:7" ht="15.75" customHeight="1">
      <c r="A7" s="6" t="s">
        <v>3</v>
      </c>
      <c r="B7" s="7"/>
      <c r="C7" s="7"/>
      <c r="D7" s="7"/>
      <c r="E7" s="7"/>
      <c r="F7" s="8">
        <f>F8+F9</f>
        <v>7837.2508925292259</v>
      </c>
      <c r="G7" s="5"/>
    </row>
    <row r="8" spans="1:7" ht="16.5">
      <c r="A8" s="9" t="s">
        <v>4</v>
      </c>
      <c r="B8" s="10"/>
      <c r="C8" s="10"/>
      <c r="D8" s="10"/>
      <c r="E8" s="10"/>
      <c r="F8" s="11">
        <v>3643.2292151540955</v>
      </c>
    </row>
    <row r="9" spans="1:7" ht="16.5">
      <c r="A9" s="9" t="s">
        <v>5</v>
      </c>
      <c r="B9" s="10"/>
      <c r="C9" s="10"/>
      <c r="D9" s="10"/>
      <c r="E9" s="10"/>
      <c r="F9" s="11">
        <f>F10+F11+F12</f>
        <v>4194.0216773751308</v>
      </c>
    </row>
    <row r="10" spans="1:7" ht="16.5">
      <c r="A10" s="9" t="s">
        <v>6</v>
      </c>
      <c r="B10" s="10"/>
      <c r="C10" s="10"/>
      <c r="D10" s="10"/>
      <c r="E10" s="10"/>
      <c r="F10" s="11">
        <v>1371.9465985087563</v>
      </c>
    </row>
    <row r="11" spans="1:7" ht="16.5">
      <c r="A11" s="367" t="s">
        <v>7</v>
      </c>
      <c r="B11" s="368"/>
      <c r="C11" s="368"/>
      <c r="D11" s="368"/>
      <c r="E11" s="369"/>
      <c r="F11" s="11">
        <v>1.1178538417249997</v>
      </c>
    </row>
    <row r="12" spans="1:7" ht="16.5">
      <c r="A12" s="12" t="s">
        <v>66</v>
      </c>
      <c r="B12" s="13"/>
      <c r="C12" s="13"/>
      <c r="D12" s="13"/>
      <c r="E12" s="13"/>
      <c r="F12" s="11">
        <v>2820.9572250246492</v>
      </c>
    </row>
    <row r="13" spans="1:7" ht="16.5">
      <c r="A13" s="12" t="s">
        <v>9</v>
      </c>
      <c r="B13" s="13"/>
      <c r="C13" s="13"/>
      <c r="D13" s="13"/>
      <c r="E13" s="13"/>
      <c r="F13" s="14">
        <v>70.950252953999993</v>
      </c>
    </row>
    <row r="14" spans="1:7" ht="16.5">
      <c r="A14" s="15" t="s">
        <v>10</v>
      </c>
      <c r="B14" s="3"/>
      <c r="C14" s="3"/>
      <c r="D14" s="3"/>
      <c r="E14" s="3"/>
      <c r="F14" s="14">
        <v>8.9473541887862833</v>
      </c>
    </row>
    <row r="15" spans="1:7" ht="16.5">
      <c r="A15" s="15" t="s">
        <v>11</v>
      </c>
      <c r="B15" s="3"/>
      <c r="C15" s="3"/>
      <c r="D15" s="3"/>
      <c r="E15" s="3"/>
      <c r="F15" s="14">
        <v>903.67343983993328</v>
      </c>
    </row>
    <row r="16" spans="1:7" ht="16.5">
      <c r="A16" s="6" t="s">
        <v>12</v>
      </c>
      <c r="B16" s="7"/>
      <c r="C16" s="7"/>
      <c r="D16" s="7"/>
      <c r="E16" s="7"/>
      <c r="F16" s="16">
        <v>0.98239539428721323</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-3523.4501911974476</v>
      </c>
      <c r="D21" s="11">
        <v>-65.247359449627098</v>
      </c>
      <c r="E21" s="11">
        <v>-517.03420781243494</v>
      </c>
      <c r="F21" s="11">
        <v>-2941.1686239353858</v>
      </c>
      <c r="G21" s="5"/>
    </row>
    <row r="22" spans="1:7" ht="16.5">
      <c r="A22" s="372"/>
      <c r="B22" s="19" t="s">
        <v>23</v>
      </c>
      <c r="C22" s="11">
        <f>SUM(D22:F22)</f>
        <v>-1030.1310882413402</v>
      </c>
      <c r="D22" s="11">
        <v>-96.850943133311389</v>
      </c>
      <c r="E22" s="11">
        <v>-41.853257388961751</v>
      </c>
      <c r="F22" s="11">
        <v>-891.42688771906705</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-2291.1494000000002</v>
      </c>
      <c r="D26" s="24">
        <v>-414.4744</v>
      </c>
      <c r="E26" s="24">
        <v>-337</v>
      </c>
      <c r="F26" s="11">
        <v>-1539.675</v>
      </c>
      <c r="G26" s="5"/>
    </row>
    <row r="27" spans="1:7" ht="24" customHeight="1">
      <c r="A27" s="375" t="s">
        <v>27</v>
      </c>
      <c r="B27" s="375"/>
      <c r="C27" s="25"/>
      <c r="D27" s="25"/>
      <c r="E27" s="25"/>
      <c r="F27" s="25"/>
    </row>
    <row r="28" spans="1:7" ht="21" customHeight="1">
      <c r="A28" s="371" t="s">
        <v>28</v>
      </c>
      <c r="B28" s="371"/>
      <c r="C28" s="16">
        <f>C30</f>
        <v>-0.28043087342478029</v>
      </c>
      <c r="D28" s="16">
        <f>D30</f>
        <v>-0.28043087342478029</v>
      </c>
      <c r="E28" s="26"/>
      <c r="F28" s="26"/>
    </row>
    <row r="29" spans="1:7" ht="24.75" customHeight="1">
      <c r="A29" s="372" t="s">
        <v>29</v>
      </c>
      <c r="B29" s="372"/>
      <c r="C29" s="27"/>
      <c r="D29" s="27"/>
      <c r="E29" s="28"/>
      <c r="F29" s="28"/>
    </row>
    <row r="30" spans="1:7" ht="23.25" customHeight="1">
      <c r="A30" s="373" t="s">
        <v>30</v>
      </c>
      <c r="B30" s="374"/>
      <c r="C30" s="29">
        <f>D30</f>
        <v>-0.28043087342478029</v>
      </c>
      <c r="D30" s="29">
        <v>-0.28043087342478029</v>
      </c>
      <c r="E30" s="30"/>
      <c r="F30" s="30"/>
    </row>
    <row r="31" spans="1:7" ht="138" customHeight="1">
      <c r="A31" s="366" t="s">
        <v>31</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2:K180"/>
  <sheetViews>
    <sheetView view="pageBreakPreview" topLeftCell="A126" zoomScale="110" zoomScaleNormal="100" zoomScaleSheetLayoutView="110" workbookViewId="0">
      <selection activeCell="C142" sqref="C142"/>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480</v>
      </c>
    </row>
    <row r="6" spans="1:11">
      <c r="A6" s="74"/>
      <c r="B6" s="434"/>
      <c r="C6" s="75" t="s">
        <v>77</v>
      </c>
    </row>
    <row r="7" spans="1:11" ht="16.5" customHeight="1">
      <c r="A7" s="435" t="s">
        <v>443</v>
      </c>
      <c r="B7" s="435"/>
      <c r="C7" s="140" t="s">
        <v>481</v>
      </c>
      <c r="D7" s="196"/>
      <c r="E7" s="191"/>
      <c r="F7" s="208"/>
      <c r="G7" s="192"/>
      <c r="H7" s="214"/>
      <c r="I7" s="199"/>
      <c r="J7" s="199"/>
      <c r="K7" s="199"/>
    </row>
    <row r="8" spans="1:11" ht="19.5" customHeight="1">
      <c r="A8" s="418" t="s">
        <v>79</v>
      </c>
      <c r="B8" s="418"/>
      <c r="C8" s="141">
        <v>1863.3403247519202</v>
      </c>
      <c r="D8" s="203"/>
      <c r="F8" s="195"/>
    </row>
    <row r="9" spans="1:11" ht="18" customHeight="1">
      <c r="A9" s="418" t="s">
        <v>394</v>
      </c>
      <c r="B9" s="418"/>
      <c r="C9" s="141">
        <v>29.928740960094736</v>
      </c>
      <c r="E9" s="200"/>
    </row>
    <row r="10" spans="1:11" ht="16.5" customHeight="1">
      <c r="A10" s="418" t="s">
        <v>81</v>
      </c>
      <c r="B10" s="418"/>
      <c r="C10" s="141"/>
      <c r="E10" s="200"/>
    </row>
    <row r="11" spans="1:11" ht="18.75" customHeight="1">
      <c r="A11" s="429" t="s">
        <v>82</v>
      </c>
      <c r="B11" s="430"/>
      <c r="C11" s="142">
        <v>1833.4115837918255</v>
      </c>
      <c r="E11" s="200"/>
    </row>
    <row r="12" spans="1:11" ht="20.25" customHeight="1">
      <c r="A12" s="326" t="s">
        <v>83</v>
      </c>
      <c r="B12" s="326"/>
      <c r="C12" s="142">
        <v>1808.895153919266</v>
      </c>
      <c r="D12" s="5"/>
      <c r="E12" s="200"/>
    </row>
    <row r="13" spans="1:11" ht="21" customHeight="1">
      <c r="A13" s="418" t="s">
        <v>84</v>
      </c>
      <c r="B13" s="418"/>
      <c r="C13" s="164">
        <v>0.1208511044065</v>
      </c>
      <c r="E13" s="200"/>
    </row>
    <row r="14" spans="1:11" ht="16.5" customHeight="1">
      <c r="A14" s="429" t="s">
        <v>85</v>
      </c>
      <c r="B14" s="430"/>
      <c r="C14" s="164">
        <v>0.1208511044065</v>
      </c>
      <c r="E14" s="200"/>
    </row>
    <row r="15" spans="1:11" ht="17.25" customHeight="1">
      <c r="A15" s="418" t="s">
        <v>86</v>
      </c>
      <c r="B15" s="418"/>
      <c r="C15" s="142">
        <v>24.395578768152955</v>
      </c>
      <c r="D15" s="5"/>
      <c r="E15" s="200"/>
    </row>
    <row r="16" spans="1:11" ht="14.25" customHeight="1">
      <c r="A16" s="418" t="s">
        <v>87</v>
      </c>
      <c r="B16" s="418"/>
      <c r="C16" s="142"/>
      <c r="E16" s="200"/>
    </row>
    <row r="17" spans="1:6" ht="16.5" customHeight="1">
      <c r="A17" s="418" t="s">
        <v>248</v>
      </c>
      <c r="B17" s="418"/>
      <c r="C17" s="142">
        <v>3.7999354744399998</v>
      </c>
      <c r="E17" s="200"/>
      <c r="F17" s="210"/>
    </row>
    <row r="18" spans="1:6">
      <c r="A18" s="418" t="s">
        <v>435</v>
      </c>
      <c r="B18" s="418"/>
      <c r="C18" s="142">
        <v>1.8062851357314544</v>
      </c>
      <c r="E18" s="200"/>
      <c r="F18" s="208"/>
    </row>
    <row r="19" spans="1:6" ht="17.25" customHeight="1">
      <c r="A19" s="418" t="s">
        <v>90</v>
      </c>
      <c r="B19" s="418"/>
      <c r="C19" s="142">
        <v>27.626916639971355</v>
      </c>
      <c r="E19" s="209"/>
      <c r="F19" s="208"/>
    </row>
    <row r="20" spans="1:6" ht="18" customHeight="1">
      <c r="A20" s="337" t="s">
        <v>91</v>
      </c>
      <c r="B20" s="338"/>
      <c r="C20" s="134">
        <v>1.5100000000000001E-2</v>
      </c>
      <c r="E20" s="200"/>
      <c r="F20" s="208"/>
    </row>
    <row r="21" spans="1:6" ht="16.5" customHeight="1">
      <c r="A21" s="418" t="s">
        <v>92</v>
      </c>
      <c r="B21" s="418"/>
      <c r="C21" s="142">
        <v>1.038477037812233</v>
      </c>
      <c r="E21" s="200"/>
      <c r="F21" s="208"/>
    </row>
    <row r="22" spans="1:6" ht="20.25" customHeight="1">
      <c r="A22" s="418" t="s">
        <v>93</v>
      </c>
      <c r="B22" s="418"/>
      <c r="C22" s="142">
        <v>0</v>
      </c>
    </row>
    <row r="23" spans="1:6" ht="16.5" customHeight="1">
      <c r="A23" s="418" t="s">
        <v>94</v>
      </c>
      <c r="B23" s="418"/>
      <c r="C23" s="142">
        <v>1.038477037812233</v>
      </c>
    </row>
    <row r="24" spans="1:6" ht="15" customHeight="1">
      <c r="A24" s="429" t="s">
        <v>95</v>
      </c>
      <c r="B24" s="430"/>
      <c r="C24" s="142"/>
    </row>
    <row r="25" spans="1:6" ht="18" customHeight="1">
      <c r="A25" s="431" t="s">
        <v>96</v>
      </c>
      <c r="B25" s="432"/>
      <c r="C25" s="143">
        <v>-109.20489904282449</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-109.20489904282449</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-3184.5738066512936</v>
      </c>
      <c r="D38" s="144">
        <v>-69.336855225490837</v>
      </c>
      <c r="E38" s="144">
        <v>-159.71659312119027</v>
      </c>
      <c r="F38" s="144">
        <v>-2955.5203583046127</v>
      </c>
    </row>
    <row r="39" spans="1:6">
      <c r="A39" s="416" t="s">
        <v>106</v>
      </c>
      <c r="B39" s="87" t="s">
        <v>22</v>
      </c>
      <c r="C39" s="145">
        <v>-2737.7812878254963</v>
      </c>
      <c r="D39" s="145">
        <v>-50.365300240275005</v>
      </c>
      <c r="E39" s="145">
        <v>-84.554818099198599</v>
      </c>
      <c r="F39" s="145">
        <v>-2602.8611694860228</v>
      </c>
    </row>
    <row r="40" spans="1:6">
      <c r="A40" s="417"/>
      <c r="B40" s="89" t="s">
        <v>23</v>
      </c>
      <c r="C40" s="145">
        <v>-446.79251882579729</v>
      </c>
      <c r="D40" s="145">
        <v>-18.971554985215828</v>
      </c>
      <c r="E40" s="145">
        <v>-75.161775021991687</v>
      </c>
      <c r="F40" s="145">
        <v>-352.65918881858977</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-2262.91</v>
      </c>
      <c r="D44" s="151">
        <v>-478.6</v>
      </c>
      <c r="E44" s="151">
        <v>-119.3</v>
      </c>
      <c r="F44" s="151">
        <v>-1665.01</v>
      </c>
    </row>
    <row r="45" spans="1:6">
      <c r="A45" s="399" t="s">
        <v>27</v>
      </c>
      <c r="B45" s="400"/>
      <c r="C45" s="151">
        <v>263</v>
      </c>
      <c r="D45" s="151">
        <v>188</v>
      </c>
      <c r="E45" s="151">
        <v>75</v>
      </c>
      <c r="F45" s="151">
        <v>0</v>
      </c>
    </row>
    <row r="46" spans="1:6">
      <c r="A46" s="399" t="s">
        <v>28</v>
      </c>
      <c r="B46" s="400"/>
      <c r="C46" s="148">
        <v>-3.2057160018451505</v>
      </c>
      <c r="D46" s="148">
        <v>-3.2057160018451505</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-3.2057160018451505</v>
      </c>
      <c r="D51" s="148">
        <v>-3.2057160018451505</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-109.20489904282449</v>
      </c>
    </row>
    <row r="122" spans="1:3">
      <c r="A122" s="387" t="s">
        <v>170</v>
      </c>
      <c r="B122" s="388"/>
      <c r="C122" s="114">
        <v>-2.1543205227066178E-2</v>
      </c>
    </row>
    <row r="123" spans="1:3">
      <c r="A123" s="387" t="s">
        <v>171</v>
      </c>
      <c r="B123" s="388"/>
      <c r="C123" s="189">
        <v>0</v>
      </c>
    </row>
    <row r="124" spans="1:3">
      <c r="A124" s="387" t="s">
        <v>172</v>
      </c>
      <c r="B124" s="388"/>
      <c r="C124" s="160">
        <v>-109.18335583759743</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274">
        <v>1863.1657074025297</v>
      </c>
    </row>
    <row r="142" spans="1:3">
      <c r="A142" s="387" t="s">
        <v>190</v>
      </c>
      <c r="B142" s="388"/>
      <c r="C142" s="275">
        <v>34.443631620382121</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ht="33.75" customHeight="1">
      <c r="A149" s="282" t="s">
        <v>482</v>
      </c>
      <c r="B149" s="282"/>
      <c r="C149" s="282"/>
      <c r="D149" s="202"/>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173:C173"/>
    <mergeCell ref="A176:C176"/>
    <mergeCell ref="A177:C177"/>
    <mergeCell ref="A178:C178"/>
    <mergeCell ref="A180:C180"/>
    <mergeCell ref="A166:C166"/>
    <mergeCell ref="A167:C167"/>
    <mergeCell ref="A168:C168"/>
    <mergeCell ref="A169:C169"/>
    <mergeCell ref="A170:C170"/>
    <mergeCell ref="A171:C171"/>
    <mergeCell ref="A159:C159"/>
    <mergeCell ref="A161:C161"/>
    <mergeCell ref="A162:C162"/>
    <mergeCell ref="A163:C163"/>
    <mergeCell ref="A164:C164"/>
    <mergeCell ref="A165:C165"/>
    <mergeCell ref="A147:C147"/>
    <mergeCell ref="A148:D148"/>
    <mergeCell ref="A149:C149"/>
    <mergeCell ref="A153:C153"/>
    <mergeCell ref="A156:C156"/>
    <mergeCell ref="A157:C157"/>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55" orientation="landscape" r:id="rId1"/>
  <headerFooter>
    <oddHeader>&amp;L&amp;"Calibri"&amp;10 [Public]&amp;1#</oddHeader>
  </headerFooter>
  <rowBreaks count="4" manualBreakCount="4">
    <brk id="32" max="5" man="1"/>
    <brk id="53" max="5" man="1"/>
    <brk id="103" max="5" man="1"/>
    <brk id="153" max="5" man="1"/>
  </rowBreaks>
  <colBreaks count="1" manualBreakCount="1">
    <brk id="6" max="179"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2:K178"/>
  <sheetViews>
    <sheetView view="pageBreakPreview" topLeftCell="A133" zoomScaleNormal="100" zoomScaleSheetLayoutView="100" workbookViewId="0">
      <selection activeCell="E147" sqref="E147"/>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483</v>
      </c>
    </row>
    <row r="6" spans="1:11">
      <c r="A6" s="74"/>
      <c r="B6" s="434"/>
      <c r="C6" s="75" t="s">
        <v>77</v>
      </c>
    </row>
    <row r="7" spans="1:11" ht="16.5" customHeight="1">
      <c r="A7" s="435" t="s">
        <v>443</v>
      </c>
      <c r="B7" s="435"/>
      <c r="C7" s="140" t="s">
        <v>485</v>
      </c>
      <c r="D7" s="196"/>
      <c r="E7" s="191"/>
      <c r="F7" s="208"/>
      <c r="G7" s="192"/>
      <c r="H7" s="214"/>
      <c r="I7" s="199"/>
      <c r="J7" s="199"/>
      <c r="K7" s="199"/>
    </row>
    <row r="8" spans="1:11" ht="19.5" customHeight="1">
      <c r="A8" s="418" t="s">
        <v>79</v>
      </c>
      <c r="B8" s="418"/>
      <c r="C8" s="141">
        <v>2065.4328305972558</v>
      </c>
      <c r="D8" s="203"/>
      <c r="F8" s="195"/>
    </row>
    <row r="9" spans="1:11" ht="18" customHeight="1">
      <c r="A9" s="418" t="s">
        <v>394</v>
      </c>
      <c r="B9" s="418"/>
      <c r="C9" s="141">
        <v>30.330052180040866</v>
      </c>
      <c r="E9" s="200"/>
    </row>
    <row r="10" spans="1:11" ht="16.5" customHeight="1">
      <c r="A10" s="418" t="s">
        <v>81</v>
      </c>
      <c r="B10" s="418"/>
      <c r="C10" s="141"/>
      <c r="E10" s="200"/>
    </row>
    <row r="11" spans="1:11" ht="18.75" customHeight="1">
      <c r="A11" s="429" t="s">
        <v>82</v>
      </c>
      <c r="B11" s="430"/>
      <c r="C11" s="142">
        <v>2035.1027784172147</v>
      </c>
      <c r="E11" s="200"/>
    </row>
    <row r="12" spans="1:11" ht="20.25" customHeight="1">
      <c r="A12" s="326" t="s">
        <v>83</v>
      </c>
      <c r="B12" s="326"/>
      <c r="C12" s="142">
        <v>1922.9844715066431</v>
      </c>
      <c r="D12" s="5"/>
      <c r="E12" s="200"/>
    </row>
    <row r="13" spans="1:11" ht="21" customHeight="1">
      <c r="A13" s="418" t="s">
        <v>84</v>
      </c>
      <c r="B13" s="418"/>
      <c r="C13" s="164">
        <v>0.12401172526149999</v>
      </c>
      <c r="E13" s="200"/>
    </row>
    <row r="14" spans="1:11" ht="16.5" customHeight="1">
      <c r="A14" s="429" t="s">
        <v>85</v>
      </c>
      <c r="B14" s="430"/>
      <c r="C14" s="164">
        <v>0.12401172526149999</v>
      </c>
      <c r="E14" s="200"/>
    </row>
    <row r="15" spans="1:11" ht="17.25" customHeight="1">
      <c r="A15" s="418" t="s">
        <v>86</v>
      </c>
      <c r="B15" s="418"/>
      <c r="C15" s="142">
        <v>111.99429518531024</v>
      </c>
      <c r="D15" s="5"/>
      <c r="E15" s="200"/>
    </row>
    <row r="16" spans="1:11" ht="14.25" customHeight="1">
      <c r="A16" s="418" t="s">
        <v>87</v>
      </c>
      <c r="B16" s="418"/>
      <c r="C16" s="142"/>
      <c r="E16" s="200"/>
    </row>
    <row r="17" spans="1:6" ht="16.5" customHeight="1">
      <c r="A17" s="418" t="s">
        <v>248</v>
      </c>
      <c r="B17" s="418"/>
      <c r="C17" s="142">
        <v>3.85027425477</v>
      </c>
      <c r="E17" s="200"/>
      <c r="F17" s="210"/>
    </row>
    <row r="18" spans="1:6">
      <c r="A18" s="418" t="s">
        <v>435</v>
      </c>
      <c r="B18" s="418"/>
      <c r="C18" s="142">
        <v>21.693903222956145</v>
      </c>
      <c r="E18" s="200"/>
      <c r="F18" s="208"/>
    </row>
    <row r="19" spans="1:6" ht="17.25" customHeight="1">
      <c r="A19" s="418" t="s">
        <v>90</v>
      </c>
      <c r="B19" s="418"/>
      <c r="C19" s="142">
        <v>29.207930409951956</v>
      </c>
      <c r="E19" s="209"/>
      <c r="F19" s="208"/>
    </row>
    <row r="20" spans="1:6" ht="18" customHeight="1">
      <c r="A20" s="337" t="s">
        <v>91</v>
      </c>
      <c r="B20" s="338"/>
      <c r="C20" s="134">
        <v>1.5100000000000001E-2</v>
      </c>
      <c r="E20" s="200"/>
      <c r="F20" s="208"/>
    </row>
    <row r="21" spans="1:6" ht="16.5" customHeight="1">
      <c r="A21" s="418" t="s">
        <v>92</v>
      </c>
      <c r="B21" s="418"/>
      <c r="C21" s="142">
        <v>1.0520435180317005</v>
      </c>
      <c r="E21" s="200"/>
      <c r="F21" s="208"/>
    </row>
    <row r="22" spans="1:6" ht="20.25" customHeight="1">
      <c r="A22" s="418" t="s">
        <v>93</v>
      </c>
      <c r="B22" s="418"/>
      <c r="C22" s="142">
        <v>0</v>
      </c>
    </row>
    <row r="23" spans="1:6" ht="16.5" customHeight="1">
      <c r="A23" s="418" t="s">
        <v>94</v>
      </c>
      <c r="B23" s="418"/>
      <c r="C23" s="142">
        <v>1.0520435180317005</v>
      </c>
    </row>
    <row r="24" spans="1:6" ht="15" customHeight="1">
      <c r="A24" s="429" t="s">
        <v>95</v>
      </c>
      <c r="B24" s="430"/>
      <c r="C24" s="142"/>
    </row>
    <row r="25" spans="1:6" ht="18" customHeight="1">
      <c r="A25" s="431" t="s">
        <v>96</v>
      </c>
      <c r="B25" s="432"/>
      <c r="C25" s="143">
        <v>-96.614153853205934</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-96.614153853205934</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486</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487</v>
      </c>
      <c r="B38" s="415"/>
      <c r="C38" s="144">
        <v>-3208.1030509850962</v>
      </c>
      <c r="D38" s="144">
        <v>-82.790317511249668</v>
      </c>
      <c r="E38" s="144">
        <v>-108.87091494053453</v>
      </c>
      <c r="F38" s="144">
        <v>-3016.441818533312</v>
      </c>
    </row>
    <row r="39" spans="1:6">
      <c r="A39" s="416" t="s">
        <v>106</v>
      </c>
      <c r="B39" s="87" t="s">
        <v>22</v>
      </c>
      <c r="C39" s="145">
        <v>-2761.4551919375244</v>
      </c>
      <c r="D39" s="145">
        <v>-32.20467222621086</v>
      </c>
      <c r="E39" s="145">
        <v>-74.183188822002549</v>
      </c>
      <c r="F39" s="145">
        <v>-2655.0673308893111</v>
      </c>
    </row>
    <row r="40" spans="1:6">
      <c r="A40" s="417"/>
      <c r="B40" s="89" t="s">
        <v>23</v>
      </c>
      <c r="C40" s="145">
        <v>-446.64785904757196</v>
      </c>
      <c r="D40" s="145">
        <v>-50.585645285038801</v>
      </c>
      <c r="E40" s="145">
        <v>-34.687726118531984</v>
      </c>
      <c r="F40" s="145">
        <v>-361.37448764400114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-2287.85</v>
      </c>
      <c r="D44" s="151">
        <v>-452.7</v>
      </c>
      <c r="E44" s="151">
        <v>-124.3</v>
      </c>
      <c r="F44" s="151">
        <v>-1710.85</v>
      </c>
    </row>
    <row r="45" spans="1:6">
      <c r="A45" s="399" t="s">
        <v>27</v>
      </c>
      <c r="B45" s="400"/>
      <c r="C45" s="151">
        <v>261</v>
      </c>
      <c r="D45" s="151">
        <v>158</v>
      </c>
      <c r="E45" s="151">
        <v>60</v>
      </c>
      <c r="F45" s="151">
        <v>43</v>
      </c>
    </row>
    <row r="46" spans="1:6">
      <c r="A46" s="399" t="s">
        <v>28</v>
      </c>
      <c r="B46" s="400"/>
      <c r="C46" s="92">
        <v>-7.366793574308278E-2</v>
      </c>
      <c r="D46" s="92">
        <v>-7.366793574308278E-2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-7.366793574308278E-2</v>
      </c>
      <c r="D51" s="92">
        <v>-7.366793574308278E-2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-96.61415385320592</v>
      </c>
    </row>
    <row r="122" spans="1:3">
      <c r="A122" s="387" t="s">
        <v>170</v>
      </c>
      <c r="B122" s="388"/>
      <c r="C122" s="114">
        <v>-7.2656198100182243E-2</v>
      </c>
    </row>
    <row r="123" spans="1:3">
      <c r="A123" s="387" t="s">
        <v>171</v>
      </c>
      <c r="B123" s="388"/>
      <c r="C123" s="189">
        <v>0</v>
      </c>
    </row>
    <row r="124" spans="1:3">
      <c r="A124" s="387" t="s">
        <v>172</v>
      </c>
      <c r="B124" s="388"/>
      <c r="C124" s="160">
        <v>-96.541497655105744</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ht="31.5" customHeight="1">
      <c r="A149" s="282" t="s">
        <v>484</v>
      </c>
      <c r="B149" s="282"/>
      <c r="C149" s="282"/>
      <c r="D149" s="202"/>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7">
    <mergeCell ref="A174:C174"/>
    <mergeCell ref="A175:C175"/>
    <mergeCell ref="A176:C176"/>
    <mergeCell ref="A178:C178"/>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30" orientation="portrait" r:id="rId1"/>
  <headerFooter>
    <oddHeader>&amp;L&amp;"Calibri"&amp;10 [Public]&amp;1#</oddHeader>
  </headerFooter>
  <rowBreaks count="1" manualBreakCount="1">
    <brk id="153" max="5"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2:K178"/>
  <sheetViews>
    <sheetView view="pageBreakPreview" topLeftCell="A136" zoomScaleNormal="100" zoomScaleSheetLayoutView="100" workbookViewId="0">
      <selection activeCell="A149" sqref="A149:C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488</v>
      </c>
    </row>
    <row r="6" spans="1:11">
      <c r="A6" s="74"/>
      <c r="B6" s="434"/>
      <c r="C6" s="75" t="s">
        <v>77</v>
      </c>
    </row>
    <row r="7" spans="1:11" ht="16.5" customHeight="1">
      <c r="A7" s="435" t="s">
        <v>443</v>
      </c>
      <c r="B7" s="435"/>
      <c r="C7" s="140" t="s">
        <v>489</v>
      </c>
      <c r="D7" s="196"/>
      <c r="E7" s="191"/>
      <c r="F7" s="208"/>
      <c r="G7" s="192"/>
      <c r="H7" s="214"/>
      <c r="I7" s="199"/>
      <c r="J7" s="199"/>
      <c r="K7" s="199"/>
    </row>
    <row r="8" spans="1:11" ht="19.5" customHeight="1">
      <c r="A8" s="418" t="s">
        <v>79</v>
      </c>
      <c r="B8" s="418"/>
      <c r="C8" s="141">
        <v>2184.2875087265556</v>
      </c>
      <c r="D8" s="203"/>
      <c r="F8" s="195"/>
    </row>
    <row r="9" spans="1:11" ht="18" customHeight="1">
      <c r="A9" s="418" t="s">
        <v>394</v>
      </c>
      <c r="B9" s="418"/>
      <c r="C9" s="141">
        <v>29.815355349999642</v>
      </c>
      <c r="E9" s="200"/>
    </row>
    <row r="10" spans="1:11" ht="16.5" customHeight="1">
      <c r="A10" s="418" t="s">
        <v>81</v>
      </c>
      <c r="B10" s="418"/>
      <c r="C10" s="141"/>
      <c r="E10" s="200"/>
    </row>
    <row r="11" spans="1:11" ht="18.75" customHeight="1">
      <c r="A11" s="429" t="s">
        <v>82</v>
      </c>
      <c r="B11" s="430"/>
      <c r="C11" s="142">
        <v>2154.472153376556</v>
      </c>
      <c r="E11" s="200"/>
    </row>
    <row r="12" spans="1:11" ht="20.25" customHeight="1">
      <c r="A12" s="326" t="s">
        <v>83</v>
      </c>
      <c r="B12" s="326"/>
      <c r="C12" s="142">
        <v>1974.4319568851686</v>
      </c>
      <c r="D12" s="5"/>
      <c r="E12" s="200"/>
    </row>
    <row r="13" spans="1:11" ht="21" customHeight="1">
      <c r="A13" s="418" t="s">
        <v>84</v>
      </c>
      <c r="B13" s="418"/>
      <c r="C13" s="164">
        <v>0.12096649215199999</v>
      </c>
      <c r="E13" s="200"/>
    </row>
    <row r="14" spans="1:11" ht="16.5" customHeight="1">
      <c r="A14" s="429" t="s">
        <v>85</v>
      </c>
      <c r="B14" s="430"/>
      <c r="C14" s="164">
        <v>0.12096649215199999</v>
      </c>
      <c r="E14" s="200"/>
    </row>
    <row r="15" spans="1:11" ht="17.25" customHeight="1">
      <c r="A15" s="418" t="s">
        <v>86</v>
      </c>
      <c r="B15" s="418"/>
      <c r="C15" s="142">
        <v>179.91922999923534</v>
      </c>
      <c r="D15" s="5"/>
      <c r="E15" s="200"/>
    </row>
    <row r="16" spans="1:11" ht="14.25" customHeight="1">
      <c r="A16" s="418" t="s">
        <v>87</v>
      </c>
      <c r="B16" s="418"/>
      <c r="C16" s="142"/>
      <c r="E16" s="200"/>
    </row>
    <row r="17" spans="1:6" ht="16.5" customHeight="1">
      <c r="A17" s="418" t="s">
        <v>248</v>
      </c>
      <c r="B17" s="418"/>
      <c r="C17" s="142">
        <v>3.7940821278899994</v>
      </c>
      <c r="E17" s="200"/>
      <c r="F17" s="210"/>
    </row>
    <row r="18" spans="1:6">
      <c r="A18" s="418" t="s">
        <v>435</v>
      </c>
      <c r="B18" s="418"/>
      <c r="C18" s="142">
        <v>1.7264197786455791</v>
      </c>
      <c r="E18" s="200"/>
      <c r="F18" s="208"/>
    </row>
    <row r="19" spans="1:6" ht="17.25" customHeight="1">
      <c r="A19" s="418" t="s">
        <v>90</v>
      </c>
      <c r="B19" s="418"/>
      <c r="C19" s="142">
        <v>27.671755199985178</v>
      </c>
      <c r="E19" s="209"/>
      <c r="F19" s="208"/>
    </row>
    <row r="20" spans="1:6" ht="18" customHeight="1">
      <c r="A20" s="337" t="s">
        <v>91</v>
      </c>
      <c r="B20" s="338"/>
      <c r="C20" s="134">
        <v>1.5100000000000001E-2</v>
      </c>
      <c r="E20" s="200"/>
      <c r="F20" s="208"/>
    </row>
    <row r="21" spans="1:6" ht="16.5" customHeight="1">
      <c r="A21" s="418" t="s">
        <v>92</v>
      </c>
      <c r="B21" s="418"/>
      <c r="C21" s="142">
        <v>1.9530062466022069</v>
      </c>
      <c r="E21" s="200"/>
      <c r="F21" s="208"/>
    </row>
    <row r="22" spans="1:6" ht="20.25" customHeight="1">
      <c r="A22" s="418" t="s">
        <v>93</v>
      </c>
      <c r="B22" s="418"/>
      <c r="C22" s="142">
        <v>0.91631711591735021</v>
      </c>
    </row>
    <row r="23" spans="1:6" ht="16.5" customHeight="1">
      <c r="A23" s="418" t="s">
        <v>94</v>
      </c>
      <c r="B23" s="418"/>
      <c r="C23" s="142">
        <v>1.0366891306848567</v>
      </c>
    </row>
    <row r="24" spans="1:6" ht="15" customHeight="1">
      <c r="A24" s="429" t="s">
        <v>95</v>
      </c>
      <c r="B24" s="430"/>
      <c r="C24" s="142"/>
    </row>
    <row r="25" spans="1:6" ht="18" customHeight="1">
      <c r="A25" s="431" t="s">
        <v>96</v>
      </c>
      <c r="B25" s="432"/>
      <c r="C25" s="143">
        <v>-96.038078050658186</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-96.038078050658186</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-3236.4165331262066</v>
      </c>
      <c r="D38" s="144">
        <v>-81.613942391400485</v>
      </c>
      <c r="E38" s="144">
        <v>-222.59903663356761</v>
      </c>
      <c r="F38" s="144">
        <v>-2932.2035541012383</v>
      </c>
    </row>
    <row r="39" spans="1:6">
      <c r="A39" s="416" t="s">
        <v>106</v>
      </c>
      <c r="B39" s="87" t="s">
        <v>22</v>
      </c>
      <c r="C39" s="145">
        <v>-2757.0493671479171</v>
      </c>
      <c r="D39" s="145">
        <v>-56.560567958901842</v>
      </c>
      <c r="E39" s="145">
        <v>-123.96554221497043</v>
      </c>
      <c r="F39" s="145">
        <v>-2576.5232569740447</v>
      </c>
    </row>
    <row r="40" spans="1:6">
      <c r="A40" s="417"/>
      <c r="B40" s="89" t="s">
        <v>23</v>
      </c>
      <c r="C40" s="145">
        <v>-479.36716597828951</v>
      </c>
      <c r="D40" s="145">
        <v>-25.05337443249865</v>
      </c>
      <c r="E40" s="145">
        <v>-98.633494418597166</v>
      </c>
      <c r="F40" s="145">
        <v>-355.68029712719374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-2286.5621540000002</v>
      </c>
      <c r="D44" s="151">
        <v>-497.39674000000002</v>
      </c>
      <c r="E44" s="151">
        <v>-115</v>
      </c>
      <c r="F44" s="151">
        <v>-1674.1654140000001</v>
      </c>
    </row>
    <row r="45" spans="1:6">
      <c r="A45" s="399" t="s">
        <v>27</v>
      </c>
      <c r="B45" s="400"/>
      <c r="C45" s="151">
        <v>253</v>
      </c>
      <c r="D45" s="151">
        <v>180</v>
      </c>
      <c r="E45" s="151">
        <v>73</v>
      </c>
      <c r="F45" s="151">
        <v>0</v>
      </c>
    </row>
    <row r="46" spans="1:6">
      <c r="A46" s="399" t="s">
        <v>28</v>
      </c>
      <c r="B46" s="400"/>
      <c r="C46" s="92">
        <v>-0.64024200742306703</v>
      </c>
      <c r="D46" s="92">
        <v>-0.64024200742306703</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-0.64024200742306703</v>
      </c>
      <c r="D51" s="92">
        <v>-0.64024200742306703</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202</v>
      </c>
    </row>
    <row r="110" spans="1:6">
      <c r="A110" s="387" t="s">
        <v>158</v>
      </c>
      <c r="B110" s="388"/>
      <c r="C110" s="112" t="s">
        <v>202</v>
      </c>
    </row>
    <row r="111" spans="1:6">
      <c r="A111" s="387" t="s">
        <v>159</v>
      </c>
      <c r="B111" s="388"/>
      <c r="C111" s="112" t="s">
        <v>202</v>
      </c>
    </row>
    <row r="112" spans="1:6">
      <c r="A112" s="387" t="s">
        <v>160</v>
      </c>
      <c r="B112" s="388"/>
      <c r="C112" s="112" t="s">
        <v>154</v>
      </c>
    </row>
    <row r="113" spans="1:3">
      <c r="A113" s="387" t="s">
        <v>161</v>
      </c>
      <c r="B113" s="388"/>
      <c r="C113" s="112" t="s">
        <v>202</v>
      </c>
    </row>
    <row r="114" spans="1:3">
      <c r="A114" s="387" t="s">
        <v>162</v>
      </c>
      <c r="B114" s="388"/>
      <c r="C114" s="112" t="s">
        <v>202</v>
      </c>
    </row>
    <row r="115" spans="1:3">
      <c r="A115" s="387" t="s">
        <v>163</v>
      </c>
      <c r="B115" s="388"/>
      <c r="C115" s="112" t="s">
        <v>202</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-95.121760934740834</v>
      </c>
    </row>
    <row r="122" spans="1:3">
      <c r="A122" s="387" t="s">
        <v>170</v>
      </c>
      <c r="B122" s="388"/>
      <c r="C122" s="114">
        <v>-7.6113905441943991E-2</v>
      </c>
    </row>
    <row r="123" spans="1:3">
      <c r="A123" s="387" t="s">
        <v>171</v>
      </c>
      <c r="B123" s="388"/>
      <c r="C123" s="189">
        <v>0</v>
      </c>
    </row>
    <row r="124" spans="1:3">
      <c r="A124" s="387" t="s">
        <v>172</v>
      </c>
      <c r="B124" s="388"/>
      <c r="C124" s="160">
        <v>-95.045647029298891</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4">
      <c r="C145" s="120"/>
    </row>
    <row r="146" spans="1:4">
      <c r="A146" s="121" t="s">
        <v>210</v>
      </c>
      <c r="C146" s="120"/>
    </row>
    <row r="147" spans="1:4">
      <c r="A147" s="280" t="s">
        <v>192</v>
      </c>
      <c r="B147" s="280"/>
      <c r="C147" s="280"/>
    </row>
    <row r="148" spans="1:4">
      <c r="A148" s="281" t="s">
        <v>464</v>
      </c>
      <c r="B148" s="281"/>
      <c r="C148" s="281"/>
      <c r="D148" s="281"/>
    </row>
    <row r="149" spans="1:4" ht="31.5" customHeight="1">
      <c r="A149" s="282" t="s">
        <v>490</v>
      </c>
      <c r="B149" s="282"/>
      <c r="C149" s="282"/>
      <c r="D149" s="202"/>
    </row>
    <row r="150" spans="1:4">
      <c r="A150" t="s">
        <v>391</v>
      </c>
      <c r="C150" s="120"/>
    </row>
    <row r="151" spans="1:4" ht="17.25" customHeight="1">
      <c r="A151" t="s">
        <v>444</v>
      </c>
      <c r="C151" s="120"/>
    </row>
    <row r="152" spans="1:4" ht="17.25" customHeight="1">
      <c r="A152" t="s">
        <v>466</v>
      </c>
      <c r="C152" s="120"/>
    </row>
    <row r="153" spans="1:4" ht="17.25" customHeight="1">
      <c r="A153" s="278" t="s">
        <v>415</v>
      </c>
      <c r="B153" s="278"/>
      <c r="C153" s="278"/>
    </row>
    <row r="154" spans="1:4">
      <c r="C154" s="120"/>
    </row>
    <row r="155" spans="1:4">
      <c r="A155" s="121" t="s">
        <v>211</v>
      </c>
      <c r="B155" s="121"/>
      <c r="C155" s="120" t="s">
        <v>157</v>
      </c>
    </row>
    <row r="156" spans="1:4" ht="61.5" customHeight="1">
      <c r="A156" s="278" t="s">
        <v>212</v>
      </c>
      <c r="B156" s="278"/>
      <c r="C156" s="278"/>
    </row>
    <row r="157" spans="1:4" ht="33" customHeight="1">
      <c r="A157" s="278" t="s">
        <v>213</v>
      </c>
      <c r="B157" s="278"/>
      <c r="C157" s="278"/>
    </row>
    <row r="158" spans="1:4" ht="18.75" customHeight="1">
      <c r="A158" t="s">
        <v>197</v>
      </c>
    </row>
    <row r="159" spans="1:4" ht="31.5" customHeight="1">
      <c r="A159" s="278" t="s">
        <v>214</v>
      </c>
      <c r="B159" s="278"/>
      <c r="C159" s="278"/>
    </row>
    <row r="160" spans="1:4"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7">
    <mergeCell ref="A173:C173"/>
    <mergeCell ref="A174:C174"/>
    <mergeCell ref="A175:C175"/>
    <mergeCell ref="A176:C176"/>
    <mergeCell ref="A178:C178"/>
    <mergeCell ref="A166:C166"/>
    <mergeCell ref="A167:C167"/>
    <mergeCell ref="A168:C168"/>
    <mergeCell ref="A169:C169"/>
    <mergeCell ref="A170:C170"/>
    <mergeCell ref="A171:C171"/>
    <mergeCell ref="A159:C159"/>
    <mergeCell ref="A161:C161"/>
    <mergeCell ref="A162:C162"/>
    <mergeCell ref="A163:C163"/>
    <mergeCell ref="A164:C164"/>
    <mergeCell ref="A165:C165"/>
    <mergeCell ref="A147:C147"/>
    <mergeCell ref="A148:D148"/>
    <mergeCell ref="A149:C149"/>
    <mergeCell ref="A153:C153"/>
    <mergeCell ref="A156:C156"/>
    <mergeCell ref="A157:C157"/>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34" orientation="portrait" r:id="rId1"/>
  <headerFooter>
    <oddHeader>&amp;L&amp;"Calibri"&amp;10 [Public]&amp;1#</oddHeader>
  </headerFooter>
  <rowBreaks count="2" manualBreakCount="2">
    <brk id="54" max="5" man="1"/>
    <brk id="172" max="5" man="1"/>
  </rowBreaks>
  <colBreaks count="1" manualBreakCount="1">
    <brk id="6" max="179"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2:K178"/>
  <sheetViews>
    <sheetView view="pageBreakPreview" topLeftCell="A134" zoomScale="106" zoomScaleNormal="100" zoomScaleSheetLayoutView="106"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491</v>
      </c>
    </row>
    <row r="6" spans="1:11">
      <c r="A6" s="74"/>
      <c r="B6" s="434"/>
      <c r="C6" s="75" t="s">
        <v>77</v>
      </c>
    </row>
    <row r="7" spans="1:11" ht="16.5" customHeight="1">
      <c r="A7" s="435" t="s">
        <v>443</v>
      </c>
      <c r="B7" s="435"/>
      <c r="C7" s="140" t="s">
        <v>492</v>
      </c>
      <c r="D7" s="196"/>
      <c r="E7" s="191"/>
      <c r="F7" s="208"/>
      <c r="G7" s="192"/>
      <c r="H7" s="214"/>
      <c r="I7" s="199"/>
      <c r="J7" s="199"/>
      <c r="K7" s="199"/>
    </row>
    <row r="8" spans="1:11" ht="19.5" customHeight="1">
      <c r="A8" s="418" t="s">
        <v>79</v>
      </c>
      <c r="B8" s="418"/>
      <c r="C8" s="141">
        <v>2629.1164092506947</v>
      </c>
      <c r="D8" s="203"/>
      <c r="F8" s="195"/>
    </row>
    <row r="9" spans="1:11" ht="18" customHeight="1">
      <c r="A9" s="418" t="s">
        <v>394</v>
      </c>
      <c r="B9" s="418"/>
      <c r="C9" s="141">
        <v>30.498066600587805</v>
      </c>
      <c r="E9" s="200"/>
    </row>
    <row r="10" spans="1:11" ht="16.5" customHeight="1">
      <c r="A10" s="418" t="s">
        <v>81</v>
      </c>
      <c r="B10" s="418"/>
      <c r="C10" s="141"/>
      <c r="E10" s="200"/>
    </row>
    <row r="11" spans="1:11" ht="18.75" customHeight="1">
      <c r="A11" s="429" t="s">
        <v>82</v>
      </c>
      <c r="B11" s="430"/>
      <c r="C11" s="142">
        <v>2598.618342650107</v>
      </c>
      <c r="E11" s="200"/>
    </row>
    <row r="12" spans="1:11" ht="20.25" customHeight="1">
      <c r="A12" s="326" t="s">
        <v>83</v>
      </c>
      <c r="B12" s="326"/>
      <c r="C12" s="142">
        <v>2100.2594334452228</v>
      </c>
      <c r="D12" s="5"/>
      <c r="E12" s="200"/>
    </row>
    <row r="13" spans="1:11" ht="21" customHeight="1">
      <c r="A13" s="418" t="s">
        <v>84</v>
      </c>
      <c r="B13" s="418"/>
      <c r="C13" s="164">
        <v>0.12445822566799999</v>
      </c>
      <c r="E13" s="200"/>
    </row>
    <row r="14" spans="1:11" ht="16.5" customHeight="1">
      <c r="A14" s="429" t="s">
        <v>85</v>
      </c>
      <c r="B14" s="430"/>
      <c r="C14" s="164">
        <v>0.12445822566799999</v>
      </c>
      <c r="E14" s="200"/>
    </row>
    <row r="15" spans="1:11" ht="17.25" customHeight="1">
      <c r="A15" s="418" t="s">
        <v>86</v>
      </c>
      <c r="B15" s="418"/>
      <c r="C15" s="142">
        <v>498.23445097921598</v>
      </c>
      <c r="D15" s="5"/>
      <c r="E15" s="200"/>
    </row>
    <row r="16" spans="1:11" ht="14.25" customHeight="1">
      <c r="A16" s="418" t="s">
        <v>87</v>
      </c>
      <c r="B16" s="418"/>
      <c r="C16" s="142"/>
      <c r="E16" s="200"/>
    </row>
    <row r="17" spans="1:6" ht="16.5" customHeight="1">
      <c r="A17" s="418" t="s">
        <v>248</v>
      </c>
      <c r="B17" s="418"/>
      <c r="C17" s="142">
        <v>3.8410231119299993</v>
      </c>
      <c r="E17" s="200"/>
      <c r="F17" s="210"/>
    </row>
    <row r="18" spans="1:6">
      <c r="A18" s="418" t="s">
        <v>435</v>
      </c>
      <c r="B18" s="418"/>
      <c r="C18" s="142">
        <v>28.414852056179377</v>
      </c>
      <c r="E18" s="200"/>
      <c r="F18" s="208"/>
    </row>
    <row r="19" spans="1:6" ht="17.25" customHeight="1">
      <c r="A19" s="418" t="s">
        <v>90</v>
      </c>
      <c r="B19" s="418"/>
      <c r="C19" s="142">
        <v>29.822642840796281</v>
      </c>
      <c r="E19" s="209"/>
      <c r="F19" s="208"/>
    </row>
    <row r="20" spans="1:6" ht="18" customHeight="1">
      <c r="A20" s="337" t="s">
        <v>91</v>
      </c>
      <c r="B20" s="338"/>
      <c r="C20" s="134">
        <v>1.5100000000000001E-2</v>
      </c>
      <c r="E20" s="200"/>
      <c r="F20" s="208"/>
    </row>
    <row r="21" spans="1:6" ht="16.5" customHeight="1">
      <c r="A21" s="418" t="s">
        <v>92</v>
      </c>
      <c r="B21" s="418"/>
      <c r="C21" s="142">
        <v>3.0723544029879704</v>
      </c>
      <c r="E21" s="200"/>
      <c r="F21" s="208"/>
    </row>
    <row r="22" spans="1:6" ht="20.25" customHeight="1">
      <c r="A22" s="418" t="s">
        <v>93</v>
      </c>
      <c r="B22" s="418"/>
      <c r="C22" s="142">
        <v>2.0228360053616763</v>
      </c>
    </row>
    <row r="23" spans="1:6" ht="16.5" customHeight="1">
      <c r="A23" s="418" t="s">
        <v>94</v>
      </c>
      <c r="B23" s="418"/>
      <c r="C23" s="142">
        <v>1.0495183976262941</v>
      </c>
    </row>
    <row r="24" spans="1:6" ht="15" customHeight="1">
      <c r="A24" s="429" t="s">
        <v>95</v>
      </c>
      <c r="B24" s="430"/>
      <c r="C24" s="142"/>
    </row>
    <row r="25" spans="1:6" ht="18" customHeight="1">
      <c r="A25" s="431" t="s">
        <v>96</v>
      </c>
      <c r="B25" s="432"/>
      <c r="C25" s="143">
        <v>-82.606310385574432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-82.606310385574432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-3191.2158840387542</v>
      </c>
      <c r="D38" s="144">
        <v>-26.381075835052762</v>
      </c>
      <c r="E38" s="144">
        <v>-272.04374166433217</v>
      </c>
      <c r="F38" s="144">
        <v>-2892.7910665393692</v>
      </c>
    </row>
    <row r="39" spans="1:6">
      <c r="A39" s="416" t="s">
        <v>106</v>
      </c>
      <c r="B39" s="87" t="s">
        <v>22</v>
      </c>
      <c r="C39" s="145">
        <v>-2712.016946673778</v>
      </c>
      <c r="D39" s="145">
        <v>-16.823222035059889</v>
      </c>
      <c r="E39" s="145">
        <v>-148.84260460143571</v>
      </c>
      <c r="F39" s="145">
        <v>-2546.3511200372823</v>
      </c>
    </row>
    <row r="40" spans="1:6">
      <c r="A40" s="417"/>
      <c r="B40" s="89" t="s">
        <v>23</v>
      </c>
      <c r="C40" s="145">
        <v>-479.19893736497608</v>
      </c>
      <c r="D40" s="145">
        <v>-9.5578537999928734</v>
      </c>
      <c r="E40" s="145">
        <v>-123.20113706289649</v>
      </c>
      <c r="F40" s="145">
        <v>-346.43994650208674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-2209.66</v>
      </c>
      <c r="D44" s="151">
        <v>-450</v>
      </c>
      <c r="E44" s="151">
        <v>-110</v>
      </c>
      <c r="F44" s="151">
        <v>-1649.66</v>
      </c>
    </row>
    <row r="45" spans="1:6">
      <c r="A45" s="399" t="s">
        <v>27</v>
      </c>
      <c r="B45" s="400"/>
      <c r="C45" s="151">
        <v>253</v>
      </c>
      <c r="D45" s="151">
        <v>180</v>
      </c>
      <c r="E45" s="151">
        <v>73</v>
      </c>
      <c r="F45" s="151">
        <v>0</v>
      </c>
    </row>
    <row r="46" spans="1:6">
      <c r="A46" s="399" t="s">
        <v>28</v>
      </c>
      <c r="B46" s="400"/>
      <c r="C46" s="92">
        <v>-0.35386349149994717</v>
      </c>
      <c r="D46" s="92">
        <v>-0.35386349149994717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-0.35386349149994717</v>
      </c>
      <c r="D51" s="92">
        <v>-0.35386349149994717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-80.583474380212749</v>
      </c>
    </row>
    <row r="122" spans="1:3">
      <c r="A122" s="387" t="s">
        <v>170</v>
      </c>
      <c r="B122" s="388"/>
      <c r="C122" s="114">
        <v>-0.162273711744815</v>
      </c>
    </row>
    <row r="123" spans="1:3">
      <c r="A123" s="387" t="s">
        <v>171</v>
      </c>
      <c r="B123" s="388"/>
      <c r="C123" s="189">
        <v>0</v>
      </c>
    </row>
    <row r="124" spans="1:3">
      <c r="A124" s="387" t="s">
        <v>172</v>
      </c>
      <c r="B124" s="388"/>
      <c r="C124" s="160">
        <v>-80.421200668467932</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204" t="s">
        <v>154</v>
      </c>
    </row>
    <row r="145" spans="1:6">
      <c r="C145" s="204"/>
    </row>
    <row r="146" spans="1:6">
      <c r="A146" s="121" t="s">
        <v>210</v>
      </c>
      <c r="C146" s="204"/>
    </row>
    <row r="147" spans="1:6">
      <c r="A147" s="280" t="s">
        <v>192</v>
      </c>
      <c r="B147" s="280"/>
      <c r="C147" s="280"/>
    </row>
    <row r="148" spans="1:6">
      <c r="A148" s="281" t="s">
        <v>464</v>
      </c>
      <c r="B148" s="281"/>
      <c r="C148" s="281"/>
      <c r="D148" s="281"/>
    </row>
    <row r="149" spans="1:6" ht="30" customHeight="1">
      <c r="A149" s="282" t="s">
        <v>493</v>
      </c>
      <c r="B149" s="282"/>
      <c r="C149" s="282"/>
      <c r="D149" s="282"/>
      <c r="E149" s="282"/>
      <c r="F149" s="282"/>
    </row>
    <row r="150" spans="1:6">
      <c r="A150" t="s">
        <v>391</v>
      </c>
      <c r="C150" s="204"/>
    </row>
    <row r="151" spans="1:6" ht="17.25" customHeight="1">
      <c r="A151" t="s">
        <v>444</v>
      </c>
      <c r="C151" s="204"/>
    </row>
    <row r="152" spans="1:6" ht="17.25" customHeight="1">
      <c r="A152" t="s">
        <v>466</v>
      </c>
      <c r="C152" s="204"/>
    </row>
    <row r="153" spans="1:6" ht="17.25" customHeight="1">
      <c r="A153" s="278" t="s">
        <v>415</v>
      </c>
      <c r="B153" s="278"/>
      <c r="C153" s="278"/>
    </row>
    <row r="154" spans="1:6">
      <c r="C154" s="120"/>
    </row>
    <row r="155" spans="1:6">
      <c r="A155" s="121" t="s">
        <v>211</v>
      </c>
      <c r="B155" s="121"/>
      <c r="C155" s="120" t="s">
        <v>157</v>
      </c>
    </row>
    <row r="156" spans="1:6" ht="61.5" customHeight="1">
      <c r="A156" s="278" t="s">
        <v>212</v>
      </c>
      <c r="B156" s="278"/>
      <c r="C156" s="278"/>
    </row>
    <row r="157" spans="1:6" ht="33" customHeight="1">
      <c r="A157" s="278" t="s">
        <v>213</v>
      </c>
      <c r="B157" s="278"/>
      <c r="C157" s="278"/>
    </row>
    <row r="158" spans="1:6" ht="18.75" customHeight="1">
      <c r="A158" t="s">
        <v>197</v>
      </c>
    </row>
    <row r="159" spans="1:6" ht="31.5" customHeight="1">
      <c r="A159" s="278" t="s">
        <v>214</v>
      </c>
      <c r="B159" s="278"/>
      <c r="C159" s="278"/>
    </row>
    <row r="160" spans="1:6"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7">
    <mergeCell ref="A173:C173"/>
    <mergeCell ref="A174:C174"/>
    <mergeCell ref="A175:C175"/>
    <mergeCell ref="A176:C176"/>
    <mergeCell ref="A178:C178"/>
    <mergeCell ref="A166:C166"/>
    <mergeCell ref="A167:C167"/>
    <mergeCell ref="A168:C168"/>
    <mergeCell ref="A169:C169"/>
    <mergeCell ref="A170:C170"/>
    <mergeCell ref="A171:C171"/>
    <mergeCell ref="A159:C159"/>
    <mergeCell ref="A161:C161"/>
    <mergeCell ref="A162:C162"/>
    <mergeCell ref="A163:C163"/>
    <mergeCell ref="A164:C164"/>
    <mergeCell ref="A165:C165"/>
    <mergeCell ref="A147:C147"/>
    <mergeCell ref="A148:D148"/>
    <mergeCell ref="A149:F149"/>
    <mergeCell ref="A153:C153"/>
    <mergeCell ref="A156:C156"/>
    <mergeCell ref="A157:C157"/>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rintOptions horizontalCentered="1"/>
  <pageMargins left="0.7" right="0.7" top="0.25" bottom="0" header="0.3" footer="0.3"/>
  <pageSetup paperSize="9" scale="73" orientation="landscape" horizontalDpi="4294967294" verticalDpi="4294967294" r:id="rId1"/>
  <headerFooter>
    <oddHeader xml:space="preserve">&amp;C&amp;G&amp;L&amp;"Calibri"&amp;10 [Public]&amp;1#_x000D_&amp;"Calibri"&amp;11 </oddHeader>
  </headerFooter>
  <rowBreaks count="4" manualBreakCount="4">
    <brk id="31" max="5" man="1"/>
    <brk id="53" max="5" man="1"/>
    <brk id="103" max="5" man="1"/>
    <brk id="153" max="5"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2:K179"/>
  <sheetViews>
    <sheetView view="pageBreakPreview" topLeftCell="A136"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494</v>
      </c>
    </row>
    <row r="6" spans="1:11">
      <c r="A6" s="74"/>
      <c r="B6" s="434"/>
      <c r="C6" s="75" t="s">
        <v>77</v>
      </c>
    </row>
    <row r="7" spans="1:11" ht="16.5" customHeight="1">
      <c r="A7" s="435" t="s">
        <v>443</v>
      </c>
      <c r="B7" s="435"/>
      <c r="C7" s="140" t="s">
        <v>496</v>
      </c>
      <c r="D7" s="196"/>
      <c r="E7" s="191"/>
      <c r="F7" s="208"/>
      <c r="G7" s="192"/>
      <c r="H7" s="214"/>
      <c r="I7" s="199"/>
      <c r="J7" s="199"/>
      <c r="K7" s="199"/>
    </row>
    <row r="8" spans="1:11" ht="19.5" customHeight="1">
      <c r="A8" s="418" t="s">
        <v>79</v>
      </c>
      <c r="B8" s="418"/>
      <c r="C8" s="141">
        <v>2692.7059677863831</v>
      </c>
      <c r="D8" s="203"/>
      <c r="F8" s="195"/>
    </row>
    <row r="9" spans="1:11" ht="18" customHeight="1">
      <c r="A9" s="418" t="s">
        <v>394</v>
      </c>
      <c r="B9" s="418"/>
      <c r="C9" s="141">
        <v>30.689544200031094</v>
      </c>
      <c r="E9" s="200"/>
    </row>
    <row r="10" spans="1:11" ht="16.5" customHeight="1">
      <c r="A10" s="418" t="s">
        <v>81</v>
      </c>
      <c r="B10" s="418"/>
      <c r="C10" s="141"/>
      <c r="E10" s="200"/>
    </row>
    <row r="11" spans="1:11" ht="18.75" customHeight="1">
      <c r="A11" s="429" t="s">
        <v>82</v>
      </c>
      <c r="B11" s="430"/>
      <c r="C11" s="142">
        <v>2662.0164235863522</v>
      </c>
      <c r="E11" s="200"/>
    </row>
    <row r="12" spans="1:11" ht="20.25" customHeight="1">
      <c r="A12" s="326" t="s">
        <v>83</v>
      </c>
      <c r="B12" s="326"/>
      <c r="C12" s="142">
        <v>2033.6321387170717</v>
      </c>
      <c r="D12" s="5"/>
      <c r="E12" s="200"/>
    </row>
    <row r="13" spans="1:11" ht="21" customHeight="1">
      <c r="A13" s="418" t="s">
        <v>84</v>
      </c>
      <c r="B13" s="418"/>
      <c r="C13" s="164">
        <v>0.12534119276400002</v>
      </c>
      <c r="E13" s="200"/>
    </row>
    <row r="14" spans="1:11" ht="16.5" customHeight="1">
      <c r="A14" s="429" t="s">
        <v>85</v>
      </c>
      <c r="B14" s="430"/>
      <c r="C14" s="164">
        <v>0.12534119276400002</v>
      </c>
      <c r="E14" s="200"/>
    </row>
    <row r="15" spans="1:11" ht="17.25" customHeight="1">
      <c r="A15" s="418" t="s">
        <v>86</v>
      </c>
      <c r="B15" s="418"/>
      <c r="C15" s="142">
        <v>628.25894367651642</v>
      </c>
      <c r="D15" s="5"/>
      <c r="E15" s="200"/>
    </row>
    <row r="16" spans="1:11" ht="14.25" customHeight="1">
      <c r="A16" s="418" t="s">
        <v>87</v>
      </c>
      <c r="B16" s="418"/>
      <c r="C16" s="142"/>
      <c r="E16" s="200"/>
    </row>
    <row r="17" spans="1:6" ht="16.5" customHeight="1">
      <c r="A17" s="418" t="s">
        <v>248</v>
      </c>
      <c r="B17" s="418"/>
      <c r="C17" s="142">
        <v>3.84610552991</v>
      </c>
      <c r="E17" s="200"/>
      <c r="F17" s="210"/>
    </row>
    <row r="18" spans="1:6">
      <c r="A18" s="418" t="s">
        <v>435</v>
      </c>
      <c r="B18" s="418"/>
      <c r="C18" s="142">
        <v>28.435647809627753</v>
      </c>
      <c r="E18" s="200"/>
      <c r="F18" s="208"/>
    </row>
    <row r="19" spans="1:6" ht="17.25" customHeight="1">
      <c r="A19" s="418" t="s">
        <v>90</v>
      </c>
      <c r="B19" s="418"/>
      <c r="C19" s="142">
        <v>30.138633539996889</v>
      </c>
      <c r="E19" s="209"/>
      <c r="F19" s="208"/>
    </row>
    <row r="20" spans="1:6" ht="18" customHeight="1">
      <c r="A20" s="337" t="s">
        <v>91</v>
      </c>
      <c r="B20" s="338"/>
      <c r="C20" s="134">
        <v>1.5100000000000001E-2</v>
      </c>
      <c r="E20" s="200"/>
      <c r="F20" s="208"/>
    </row>
    <row r="21" spans="1:6" ht="16.5" customHeight="1">
      <c r="A21" s="418" t="s">
        <v>92</v>
      </c>
      <c r="B21" s="418"/>
      <c r="C21" s="142">
        <v>5.4562589872843166</v>
      </c>
      <c r="E21" s="200"/>
      <c r="F21" s="208"/>
    </row>
    <row r="22" spans="1:6" ht="20.25" customHeight="1">
      <c r="A22" s="418" t="s">
        <v>93</v>
      </c>
      <c r="B22" s="418"/>
      <c r="C22" s="142">
        <v>4.4053554617752226</v>
      </c>
    </row>
    <row r="23" spans="1:6" ht="16.5" customHeight="1">
      <c r="A23" s="418" t="s">
        <v>94</v>
      </c>
      <c r="B23" s="418"/>
      <c r="C23" s="142">
        <v>1.0509035255090937</v>
      </c>
    </row>
    <row r="24" spans="1:6" ht="15" customHeight="1">
      <c r="A24" s="429" t="s">
        <v>95</v>
      </c>
      <c r="B24" s="430"/>
      <c r="C24" s="142"/>
    </row>
    <row r="25" spans="1:6" ht="18" customHeight="1">
      <c r="A25" s="431" t="s">
        <v>96</v>
      </c>
      <c r="B25" s="432"/>
      <c r="C25" s="143">
        <v>-88.096229184548392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-88.096229184548392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-3209.6472553244021</v>
      </c>
      <c r="D38" s="144">
        <v>-197.4470203093972</v>
      </c>
      <c r="E38" s="144">
        <v>-192.53733152169508</v>
      </c>
      <c r="F38" s="144">
        <v>-2819.6629034933103</v>
      </c>
    </row>
    <row r="39" spans="1:6">
      <c r="A39" s="416" t="s">
        <v>106</v>
      </c>
      <c r="B39" s="87" t="s">
        <v>22</v>
      </c>
      <c r="C39" s="145">
        <v>-2711.9081587164383</v>
      </c>
      <c r="D39" s="145">
        <v>-105.97397853324652</v>
      </c>
      <c r="E39" s="145">
        <v>-146.22724012456391</v>
      </c>
      <c r="F39" s="145">
        <v>-2459.7069400586279</v>
      </c>
    </row>
    <row r="40" spans="1:6">
      <c r="A40" s="417"/>
      <c r="B40" s="89" t="s">
        <v>23</v>
      </c>
      <c r="C40" s="145">
        <v>-497.73909660796403</v>
      </c>
      <c r="D40" s="145">
        <v>-91.473041776150666</v>
      </c>
      <c r="E40" s="145">
        <v>-46.310091397131188</v>
      </c>
      <c r="F40" s="145">
        <v>-359.95596343468219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-2254.38</v>
      </c>
      <c r="D44" s="151">
        <v>-475</v>
      </c>
      <c r="E44" s="151">
        <v>-85</v>
      </c>
      <c r="F44" s="151">
        <v>-1694.38</v>
      </c>
    </row>
    <row r="45" spans="1:6">
      <c r="A45" s="399" t="s">
        <v>27</v>
      </c>
      <c r="B45" s="400"/>
      <c r="C45" s="151">
        <v>253</v>
      </c>
      <c r="D45" s="151">
        <v>193</v>
      </c>
      <c r="E45" s="151">
        <v>60</v>
      </c>
      <c r="F45" s="151">
        <v>0</v>
      </c>
    </row>
    <row r="46" spans="1:6">
      <c r="A46" s="399" t="s">
        <v>28</v>
      </c>
      <c r="B46" s="400"/>
      <c r="C46" s="92">
        <v>-0.22786787912329343</v>
      </c>
      <c r="D46" s="92">
        <v>-0.22786787912329343</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-0.22786787912329343</v>
      </c>
      <c r="D51" s="92">
        <v>-0.22786787912329343</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-83.690873722773176</v>
      </c>
    </row>
    <row r="122" spans="1:3">
      <c r="A122" s="387" t="s">
        <v>170</v>
      </c>
      <c r="B122" s="388"/>
      <c r="C122" s="114">
        <v>-0.10712137553241102</v>
      </c>
    </row>
    <row r="123" spans="1:3">
      <c r="A123" s="387" t="s">
        <v>171</v>
      </c>
      <c r="B123" s="388"/>
      <c r="C123" s="189">
        <v>0</v>
      </c>
    </row>
    <row r="124" spans="1:3">
      <c r="A124" s="387" t="s">
        <v>172</v>
      </c>
      <c r="B124" s="388"/>
      <c r="C124" s="160">
        <v>-83.583752347240761</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6">
      <c r="C145" s="120"/>
    </row>
    <row r="146" spans="1:6">
      <c r="A146" s="121" t="s">
        <v>210</v>
      </c>
      <c r="C146" s="120"/>
    </row>
    <row r="147" spans="1:6">
      <c r="A147" s="280" t="s">
        <v>192</v>
      </c>
      <c r="B147" s="280"/>
      <c r="C147" s="280"/>
    </row>
    <row r="148" spans="1:6">
      <c r="A148" s="281" t="s">
        <v>464</v>
      </c>
      <c r="B148" s="281"/>
      <c r="C148" s="281"/>
      <c r="D148" s="281"/>
    </row>
    <row r="149" spans="1:6" ht="36" customHeight="1">
      <c r="A149" s="282" t="s">
        <v>495</v>
      </c>
      <c r="B149" s="282"/>
      <c r="C149" s="282"/>
      <c r="D149" s="282"/>
      <c r="E149" s="282"/>
      <c r="F149" s="282"/>
    </row>
    <row r="150" spans="1:6">
      <c r="A150" t="s">
        <v>391</v>
      </c>
      <c r="C150" s="120"/>
    </row>
    <row r="151" spans="1:6" ht="17.25" customHeight="1">
      <c r="A151" t="s">
        <v>444</v>
      </c>
      <c r="C151" s="120"/>
    </row>
    <row r="152" spans="1:6" ht="17.25" customHeight="1">
      <c r="A152" t="s">
        <v>466</v>
      </c>
      <c r="C152" s="120"/>
    </row>
    <row r="153" spans="1:6" ht="17.25" customHeight="1">
      <c r="A153" s="278" t="s">
        <v>415</v>
      </c>
      <c r="B153" s="278"/>
      <c r="C153" s="278"/>
    </row>
    <row r="154" spans="1:6">
      <c r="C154" s="120"/>
    </row>
    <row r="155" spans="1:6">
      <c r="A155" s="121" t="s">
        <v>211</v>
      </c>
      <c r="B155" s="121"/>
      <c r="C155" s="120" t="s">
        <v>157</v>
      </c>
    </row>
    <row r="156" spans="1:6" ht="61.5" customHeight="1">
      <c r="A156" s="278" t="s">
        <v>212</v>
      </c>
      <c r="B156" s="278"/>
      <c r="C156" s="278"/>
    </row>
    <row r="157" spans="1:6" ht="33" customHeight="1">
      <c r="A157" s="278" t="s">
        <v>213</v>
      </c>
      <c r="B157" s="278"/>
      <c r="C157" s="278"/>
    </row>
    <row r="158" spans="1:6" ht="18.75" customHeight="1">
      <c r="A158" t="s">
        <v>197</v>
      </c>
    </row>
    <row r="159" spans="1:6" ht="31.5" customHeight="1">
      <c r="A159" s="278" t="s">
        <v>214</v>
      </c>
      <c r="B159" s="278"/>
      <c r="C159" s="278"/>
    </row>
    <row r="160" spans="1:6"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4" spans="1:3">
      <c r="A174" s="131" t="s">
        <v>70</v>
      </c>
    </row>
    <row r="175" spans="1:3" ht="15.75" customHeight="1">
      <c r="A175" s="132" t="s">
        <v>467</v>
      </c>
    </row>
    <row r="176" spans="1:3">
      <c r="A176" s="280"/>
      <c r="B176" s="280"/>
      <c r="C176" s="280"/>
    </row>
    <row r="177" spans="1:3" ht="44.25" customHeight="1">
      <c r="A177" s="278"/>
      <c r="B177" s="278"/>
      <c r="C177" s="278"/>
    </row>
    <row r="179" spans="1:3" ht="76.5" customHeight="1">
      <c r="A179" s="278"/>
      <c r="B179" s="278"/>
      <c r="C179" s="278"/>
    </row>
  </sheetData>
  <mergeCells count="155">
    <mergeCell ref="A176:C176"/>
    <mergeCell ref="A177:C177"/>
    <mergeCell ref="A179:C179"/>
    <mergeCell ref="A149:F149"/>
    <mergeCell ref="A167:C167"/>
    <mergeCell ref="A168:C168"/>
    <mergeCell ref="A169:C169"/>
    <mergeCell ref="A170:C170"/>
    <mergeCell ref="A171:C171"/>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7100-000000000000}"/>
  </hyperlinks>
  <pageMargins left="0.7" right="0.7" top="0.75" bottom="0.75" header="0.3" footer="0.3"/>
  <pageSetup paperSize="9" scale="55" orientation="portrait" r:id="rId2"/>
  <headerFooter>
    <oddHeader>&amp;L&amp;"Calibri"&amp;10 [Public]&amp;1#</oddHeader>
  </headerFooter>
  <colBreaks count="1" manualBreakCount="1">
    <brk id="6" max="176"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2:K180"/>
  <sheetViews>
    <sheetView view="pageBreakPreview" topLeftCell="A129" zoomScale="106" zoomScaleNormal="100" zoomScaleSheetLayoutView="106"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497</v>
      </c>
    </row>
    <row r="6" spans="1:11">
      <c r="A6" s="74"/>
      <c r="B6" s="434"/>
      <c r="C6" s="75" t="s">
        <v>77</v>
      </c>
    </row>
    <row r="7" spans="1:11" ht="16.5" customHeight="1">
      <c r="A7" s="435" t="s">
        <v>443</v>
      </c>
      <c r="B7" s="435"/>
      <c r="C7" s="140" t="s">
        <v>498</v>
      </c>
      <c r="D7" s="196"/>
      <c r="E7" s="191"/>
      <c r="F7" s="208"/>
      <c r="G7" s="192"/>
      <c r="H7" s="214"/>
      <c r="I7" s="199"/>
      <c r="J7" s="199"/>
      <c r="K7" s="199"/>
    </row>
    <row r="8" spans="1:11" ht="19.5" customHeight="1">
      <c r="A8" s="418" t="s">
        <v>79</v>
      </c>
      <c r="B8" s="418"/>
      <c r="C8" s="141">
        <v>3445.1903936096273</v>
      </c>
      <c r="D8" s="203"/>
      <c r="F8" s="195"/>
    </row>
    <row r="9" spans="1:11" ht="18" customHeight="1">
      <c r="A9" s="418" t="s">
        <v>394</v>
      </c>
      <c r="B9" s="418"/>
      <c r="C9" s="141">
        <v>30.337654209970118</v>
      </c>
      <c r="E9" s="200"/>
    </row>
    <row r="10" spans="1:11" ht="16.5" customHeight="1">
      <c r="A10" s="418" t="s">
        <v>81</v>
      </c>
      <c r="B10" s="418"/>
      <c r="C10" s="141"/>
      <c r="E10" s="200"/>
    </row>
    <row r="11" spans="1:11" ht="18.75" customHeight="1">
      <c r="A11" s="429" t="s">
        <v>82</v>
      </c>
      <c r="B11" s="430"/>
      <c r="C11" s="142">
        <v>3414.8527393996574</v>
      </c>
      <c r="E11" s="200"/>
    </row>
    <row r="12" spans="1:11" ht="20.25" customHeight="1">
      <c r="A12" s="326" t="s">
        <v>83</v>
      </c>
      <c r="B12" s="326"/>
      <c r="C12" s="142">
        <v>2307.5275073169214</v>
      </c>
      <c r="D12" s="5"/>
      <c r="E12" s="200"/>
    </row>
    <row r="13" spans="1:11" ht="21" customHeight="1">
      <c r="A13" s="418" t="s">
        <v>84</v>
      </c>
      <c r="B13" s="418"/>
      <c r="C13" s="164">
        <v>0.1243328042055</v>
      </c>
      <c r="E13" s="200"/>
    </row>
    <row r="14" spans="1:11" ht="16.5" customHeight="1">
      <c r="A14" s="429" t="s">
        <v>85</v>
      </c>
      <c r="B14" s="430"/>
      <c r="C14" s="164">
        <v>0.1243328042055</v>
      </c>
      <c r="E14" s="200"/>
    </row>
    <row r="15" spans="1:11" ht="17.25" customHeight="1">
      <c r="A15" s="418" t="s">
        <v>86</v>
      </c>
      <c r="B15" s="418"/>
      <c r="C15" s="142">
        <v>1107.2008992785302</v>
      </c>
      <c r="D15" s="5"/>
      <c r="E15" s="200"/>
    </row>
    <row r="16" spans="1:11" ht="14.25" customHeight="1">
      <c r="A16" s="418" t="s">
        <v>87</v>
      </c>
      <c r="B16" s="418"/>
      <c r="C16" s="142"/>
      <c r="E16" s="200"/>
    </row>
    <row r="17" spans="1:6" ht="16.5" customHeight="1">
      <c r="A17" s="418" t="s">
        <v>248</v>
      </c>
      <c r="B17" s="418"/>
      <c r="C17" s="142">
        <v>3.7902845908599998</v>
      </c>
      <c r="E17" s="200"/>
      <c r="F17" s="210"/>
    </row>
    <row r="18" spans="1:6">
      <c r="A18" s="418" t="s">
        <v>435</v>
      </c>
      <c r="B18" s="418"/>
      <c r="C18" s="142">
        <v>4.3729134257468845</v>
      </c>
      <c r="E18" s="200"/>
      <c r="F18" s="208"/>
    </row>
    <row r="19" spans="1:6" ht="17.25" customHeight="1">
      <c r="A19" s="418" t="s">
        <v>90</v>
      </c>
      <c r="B19" s="418"/>
      <c r="C19" s="142">
        <v>29.727815359986145</v>
      </c>
      <c r="E19" s="209"/>
      <c r="F19" s="208"/>
    </row>
    <row r="20" spans="1:6" ht="18" customHeight="1">
      <c r="A20" s="337" t="s">
        <v>91</v>
      </c>
      <c r="B20" s="338"/>
      <c r="C20" s="134">
        <v>1.5100000000000001E-2</v>
      </c>
      <c r="E20" s="200"/>
      <c r="F20" s="208"/>
    </row>
    <row r="21" spans="1:6" ht="16.5" customHeight="1">
      <c r="A21" s="418" t="s">
        <v>92</v>
      </c>
      <c r="B21" s="418"/>
      <c r="C21" s="142">
        <v>8.1839116378492118</v>
      </c>
      <c r="E21" s="200"/>
      <c r="F21" s="208"/>
    </row>
    <row r="22" spans="1:6" ht="20.25" customHeight="1">
      <c r="A22" s="418" t="s">
        <v>93</v>
      </c>
      <c r="B22" s="418"/>
      <c r="C22" s="142">
        <v>7.1482534861300957</v>
      </c>
    </row>
    <row r="23" spans="1:6" ht="16.5" customHeight="1">
      <c r="A23" s="418" t="s">
        <v>94</v>
      </c>
      <c r="B23" s="418"/>
      <c r="C23" s="142">
        <v>1.0356581517191161</v>
      </c>
    </row>
    <row r="24" spans="1:6" ht="15" customHeight="1">
      <c r="A24" s="429" t="s">
        <v>95</v>
      </c>
      <c r="B24" s="430"/>
      <c r="C24" s="142"/>
    </row>
    <row r="25" spans="1:6" ht="18" customHeight="1">
      <c r="A25" s="431" t="s">
        <v>96</v>
      </c>
      <c r="B25" s="432"/>
      <c r="C25" s="143">
        <v>-69.554524999873124</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-69.554524999873124</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-3254.572956769111</v>
      </c>
      <c r="D38" s="144">
        <v>-127.39498175397063</v>
      </c>
      <c r="E38" s="144">
        <v>-167.60925362554019</v>
      </c>
      <c r="F38" s="144">
        <v>-2959.5687213896003</v>
      </c>
    </row>
    <row r="39" spans="1:6">
      <c r="A39" s="416" t="s">
        <v>106</v>
      </c>
      <c r="B39" s="87" t="s">
        <v>22</v>
      </c>
      <c r="C39" s="145">
        <v>-2752.9642282578616</v>
      </c>
      <c r="D39" s="145">
        <v>-95.130911362371961</v>
      </c>
      <c r="E39" s="145">
        <v>-82.620357337091278</v>
      </c>
      <c r="F39" s="145">
        <v>-2575.2129595583983</v>
      </c>
    </row>
    <row r="40" spans="1:6">
      <c r="A40" s="417"/>
      <c r="B40" s="89" t="s">
        <v>23</v>
      </c>
      <c r="C40" s="145">
        <v>-501.60872851124941</v>
      </c>
      <c r="D40" s="145">
        <v>-32.264070391598665</v>
      </c>
      <c r="E40" s="145">
        <v>-84.988896288448899</v>
      </c>
      <c r="F40" s="145">
        <v>-384.35576183120185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-2276.71</v>
      </c>
      <c r="D44" s="151">
        <v>-415</v>
      </c>
      <c r="E44" s="151">
        <v>-295</v>
      </c>
      <c r="F44" s="151">
        <v>-1566.71</v>
      </c>
    </row>
    <row r="45" spans="1:6">
      <c r="A45" s="399" t="s">
        <v>27</v>
      </c>
      <c r="B45" s="400"/>
      <c r="C45" s="151">
        <v>210</v>
      </c>
      <c r="D45" s="151">
        <v>180</v>
      </c>
      <c r="E45" s="151">
        <v>30</v>
      </c>
      <c r="F45" s="151">
        <v>0</v>
      </c>
    </row>
    <row r="46" spans="1:6">
      <c r="A46" s="399" t="s">
        <v>28</v>
      </c>
      <c r="B46" s="400"/>
      <c r="C46" s="92">
        <v>-0.12784291290875677</v>
      </c>
      <c r="D46" s="92">
        <v>-0.12784291290875677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-0.12784291290875677</v>
      </c>
      <c r="D51" s="92">
        <v>-0.12784291290875677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-62.406271513743029</v>
      </c>
    </row>
    <row r="122" spans="1:3">
      <c r="A122" s="387" t="s">
        <v>170</v>
      </c>
      <c r="B122" s="388"/>
      <c r="C122" s="114">
        <v>0</v>
      </c>
    </row>
    <row r="123" spans="1:3">
      <c r="A123" s="387" t="s">
        <v>171</v>
      </c>
      <c r="B123" s="388"/>
      <c r="C123" s="189">
        <v>0</v>
      </c>
    </row>
    <row r="124" spans="1:3">
      <c r="A124" s="387" t="s">
        <v>172</v>
      </c>
      <c r="B124" s="388"/>
      <c r="C124" s="160">
        <v>-62.406271513743029</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6">
      <c r="C145" s="120"/>
    </row>
    <row r="146" spans="1:6">
      <c r="A146" s="121" t="s">
        <v>210</v>
      </c>
      <c r="C146" s="120"/>
    </row>
    <row r="147" spans="1:6">
      <c r="A147" s="280" t="s">
        <v>192</v>
      </c>
      <c r="B147" s="280"/>
      <c r="C147" s="280"/>
    </row>
    <row r="148" spans="1:6">
      <c r="A148" s="281" t="s">
        <v>448</v>
      </c>
      <c r="B148" s="281"/>
      <c r="C148" s="281"/>
      <c r="D148" s="281"/>
    </row>
    <row r="149" spans="1:6" ht="35.25" customHeight="1">
      <c r="A149" s="282" t="s">
        <v>499</v>
      </c>
      <c r="B149" s="282"/>
      <c r="C149" s="282"/>
      <c r="D149" s="282"/>
      <c r="E149" s="282"/>
      <c r="F149" s="282"/>
    </row>
    <row r="150" spans="1:6">
      <c r="A150" t="s">
        <v>391</v>
      </c>
      <c r="C150" s="120"/>
    </row>
    <row r="151" spans="1:6" ht="17.25" customHeight="1">
      <c r="A151" t="s">
        <v>444</v>
      </c>
      <c r="C151" s="120"/>
    </row>
    <row r="152" spans="1:6" ht="17.25" customHeight="1">
      <c r="A152" t="s">
        <v>466</v>
      </c>
      <c r="C152" s="120"/>
    </row>
    <row r="153" spans="1:6" ht="17.25" customHeight="1">
      <c r="A153" s="278" t="s">
        <v>415</v>
      </c>
      <c r="B153" s="278"/>
      <c r="C153" s="278"/>
    </row>
    <row r="154" spans="1:6">
      <c r="C154" s="120"/>
    </row>
    <row r="155" spans="1:6">
      <c r="A155" s="121" t="s">
        <v>211</v>
      </c>
      <c r="B155" s="121"/>
      <c r="C155" s="120" t="s">
        <v>157</v>
      </c>
    </row>
    <row r="156" spans="1:6" ht="61.5" customHeight="1">
      <c r="A156" s="278" t="s">
        <v>212</v>
      </c>
      <c r="B156" s="278"/>
      <c r="C156" s="278"/>
    </row>
    <row r="157" spans="1:6" ht="33" customHeight="1">
      <c r="A157" s="278" t="s">
        <v>213</v>
      </c>
      <c r="B157" s="278"/>
      <c r="C157" s="278"/>
    </row>
    <row r="158" spans="1:6" ht="18.75" customHeight="1">
      <c r="A158" t="s">
        <v>197</v>
      </c>
    </row>
    <row r="159" spans="1:6" ht="31.5" customHeight="1">
      <c r="A159" s="278" t="s">
        <v>214</v>
      </c>
      <c r="B159" s="278"/>
      <c r="C159" s="278"/>
    </row>
    <row r="160" spans="1:6"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00000000-0004-0000-7200-000000000000}"/>
  </hyperlinks>
  <printOptions horizontalCentered="1"/>
  <pageMargins left="0.7" right="0.7" top="0.25" bottom="0" header="0.3" footer="0.3"/>
  <pageSetup paperSize="9" scale="73" orientation="landscape" horizontalDpi="4294967294" verticalDpi="4294967294" r:id="rId2"/>
  <headerFooter>
    <oddHeader xml:space="preserve">&amp;C&amp;G&amp;L&amp;"Calibri"&amp;10 [Public]&amp;1#_x000D_&amp;"Calibri"&amp;11 </oddHeader>
  </headerFooter>
  <rowBreaks count="4" manualBreakCount="4">
    <brk id="31" max="5" man="1"/>
    <brk id="53" max="5" man="1"/>
    <brk id="103" max="5" man="1"/>
    <brk id="153" max="5" man="1"/>
  </rowBreaks>
  <legacyDrawingHF r:id="rId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2:K180"/>
  <sheetViews>
    <sheetView view="pageBreakPreview" topLeftCell="A126"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500</v>
      </c>
    </row>
    <row r="6" spans="1:11">
      <c r="A6" s="74"/>
      <c r="B6" s="434"/>
      <c r="C6" s="75" t="s">
        <v>77</v>
      </c>
    </row>
    <row r="7" spans="1:11" ht="16.5" customHeight="1">
      <c r="A7" s="435" t="s">
        <v>443</v>
      </c>
      <c r="B7" s="435"/>
      <c r="C7" s="140" t="s">
        <v>501</v>
      </c>
      <c r="D7" s="196"/>
      <c r="E7" s="191"/>
      <c r="F7" s="208"/>
      <c r="G7" s="192"/>
      <c r="H7" s="214"/>
      <c r="I7" s="199"/>
      <c r="J7" s="199"/>
      <c r="K7" s="199"/>
    </row>
    <row r="8" spans="1:11" ht="19.5" customHeight="1">
      <c r="A8" s="418" t="s">
        <v>79</v>
      </c>
      <c r="B8" s="418"/>
      <c r="C8" s="141">
        <v>3679.9931156252305</v>
      </c>
      <c r="D8" s="203"/>
      <c r="F8" s="195"/>
    </row>
    <row r="9" spans="1:11" ht="18" customHeight="1">
      <c r="A9" s="418" t="s">
        <v>394</v>
      </c>
      <c r="B9" s="418"/>
      <c r="C9" s="141">
        <v>89.695199050027526</v>
      </c>
      <c r="E9" s="200"/>
    </row>
    <row r="10" spans="1:11" ht="16.5" customHeight="1">
      <c r="A10" s="418" t="s">
        <v>81</v>
      </c>
      <c r="B10" s="418"/>
      <c r="C10" s="141"/>
      <c r="E10" s="200"/>
    </row>
    <row r="11" spans="1:11" ht="18.75" customHeight="1">
      <c r="A11" s="429" t="s">
        <v>82</v>
      </c>
      <c r="B11" s="430"/>
      <c r="C11" s="142">
        <v>3590.2979165752031</v>
      </c>
      <c r="E11" s="200"/>
    </row>
    <row r="12" spans="1:11" ht="20.25" customHeight="1">
      <c r="A12" s="326" t="s">
        <v>83</v>
      </c>
      <c r="B12" s="326"/>
      <c r="C12" s="142">
        <v>2286.1613384051898</v>
      </c>
      <c r="D12" s="5"/>
      <c r="E12" s="200"/>
    </row>
    <row r="13" spans="1:11" ht="21" customHeight="1">
      <c r="A13" s="418" t="s">
        <v>84</v>
      </c>
      <c r="B13" s="418"/>
      <c r="C13" s="164">
        <v>0.1276940994005</v>
      </c>
      <c r="E13" s="200"/>
    </row>
    <row r="14" spans="1:11" ht="16.5" customHeight="1">
      <c r="A14" s="429" t="s">
        <v>85</v>
      </c>
      <c r="B14" s="430"/>
      <c r="C14" s="164">
        <v>0.1276940994005</v>
      </c>
      <c r="E14" s="200"/>
    </row>
    <row r="15" spans="1:11" ht="17.25" customHeight="1">
      <c r="A15" s="418" t="s">
        <v>86</v>
      </c>
      <c r="B15" s="418"/>
      <c r="C15" s="142">
        <v>1304.0088840706132</v>
      </c>
      <c r="D15" s="5"/>
      <c r="E15" s="200"/>
    </row>
    <row r="16" spans="1:11" ht="14.25" customHeight="1">
      <c r="A16" s="418" t="s">
        <v>87</v>
      </c>
      <c r="B16" s="418"/>
      <c r="C16" s="142"/>
      <c r="E16" s="200"/>
    </row>
    <row r="17" spans="1:6" ht="16.5" customHeight="1">
      <c r="A17" s="418" t="s">
        <v>248</v>
      </c>
      <c r="B17" s="418"/>
      <c r="C17" s="142">
        <v>3.7977369003699999</v>
      </c>
      <c r="E17" s="200"/>
      <c r="F17" s="210"/>
    </row>
    <row r="18" spans="1:6">
      <c r="A18" s="418" t="s">
        <v>435</v>
      </c>
      <c r="B18" s="418"/>
      <c r="C18" s="142">
        <v>4.3815112771523088</v>
      </c>
      <c r="E18" s="200"/>
      <c r="F18" s="208"/>
    </row>
    <row r="19" spans="1:6" ht="17.25" customHeight="1">
      <c r="A19" s="418" t="s">
        <v>90</v>
      </c>
      <c r="B19" s="418"/>
      <c r="C19" s="142">
        <v>29.06993063996374</v>
      </c>
      <c r="E19" s="209"/>
      <c r="F19" s="208"/>
    </row>
    <row r="20" spans="1:6" ht="18" customHeight="1">
      <c r="A20" s="337" t="s">
        <v>91</v>
      </c>
      <c r="B20" s="338"/>
      <c r="C20" s="134">
        <v>1.5100000000000001E-2</v>
      </c>
      <c r="E20" s="200"/>
      <c r="F20" s="208"/>
    </row>
    <row r="21" spans="1:6" ht="16.5" customHeight="1">
      <c r="A21" s="418" t="s">
        <v>92</v>
      </c>
      <c r="B21" s="418"/>
      <c r="C21" s="142">
        <v>6.9559379965676937</v>
      </c>
      <c r="E21" s="200"/>
      <c r="F21" s="208"/>
    </row>
    <row r="22" spans="1:6" ht="20.25" customHeight="1">
      <c r="A22" s="418" t="s">
        <v>93</v>
      </c>
      <c r="B22" s="418"/>
      <c r="C22" s="142">
        <v>5.9182433154810115</v>
      </c>
    </row>
    <row r="23" spans="1:6" ht="16.5" customHeight="1">
      <c r="A23" s="418" t="s">
        <v>94</v>
      </c>
      <c r="B23" s="418"/>
      <c r="C23" s="142">
        <v>1.0376946810866821</v>
      </c>
    </row>
    <row r="24" spans="1:6" ht="15" customHeight="1">
      <c r="A24" s="429" t="s">
        <v>95</v>
      </c>
      <c r="B24" s="430"/>
      <c r="C24" s="142"/>
    </row>
    <row r="25" spans="1:6" ht="18" customHeight="1">
      <c r="A25" s="431" t="s">
        <v>96</v>
      </c>
      <c r="B25" s="432"/>
      <c r="C25" s="143">
        <v>-87.666772760062159</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-87.666772760062159</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-3276.2048120710483</v>
      </c>
      <c r="D38" s="144">
        <v>-63.393806670605983</v>
      </c>
      <c r="E38" s="144">
        <v>-180.59474446382305</v>
      </c>
      <c r="F38" s="144">
        <v>-3032.2162609366192</v>
      </c>
    </row>
    <row r="39" spans="1:6">
      <c r="A39" s="416" t="s">
        <v>106</v>
      </c>
      <c r="B39" s="87" t="s">
        <v>22</v>
      </c>
      <c r="C39" s="145">
        <v>-2728.0682315817139</v>
      </c>
      <c r="D39" s="145">
        <v>-49.494953464407942</v>
      </c>
      <c r="E39" s="145">
        <v>-85.896447883949108</v>
      </c>
      <c r="F39" s="145">
        <v>-2592.6768302333567</v>
      </c>
    </row>
    <row r="40" spans="1:6">
      <c r="A40" s="417"/>
      <c r="B40" s="89" t="s">
        <v>23</v>
      </c>
      <c r="C40" s="145">
        <v>-548.13658048933451</v>
      </c>
      <c r="D40" s="145">
        <v>-13.898853206198037</v>
      </c>
      <c r="E40" s="145">
        <v>-94.69829657987394</v>
      </c>
      <c r="F40" s="145">
        <v>-439.53943070326255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-2313.2799999999997</v>
      </c>
      <c r="D44" s="151">
        <v>-470</v>
      </c>
      <c r="E44" s="151">
        <v>-373</v>
      </c>
      <c r="F44" s="151">
        <v>-1470.28</v>
      </c>
    </row>
    <row r="45" spans="1:6">
      <c r="A45" s="399" t="s">
        <v>27</v>
      </c>
      <c r="B45" s="400"/>
      <c r="C45" s="151">
        <v>210</v>
      </c>
      <c r="D45" s="151">
        <v>180</v>
      </c>
      <c r="E45" s="151">
        <v>30</v>
      </c>
      <c r="F45" s="151">
        <v>0</v>
      </c>
    </row>
    <row r="46" spans="1:6">
      <c r="A46" s="399" t="s">
        <v>28</v>
      </c>
      <c r="B46" s="400"/>
      <c r="C46" s="148">
        <v>-1.5213964827251061</v>
      </c>
      <c r="D46" s="148">
        <v>-1.5213964827251061</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-1.5213964827251061</v>
      </c>
      <c r="D51" s="148">
        <v>-1.5213964827251061</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-81.748529444581152</v>
      </c>
    </row>
    <row r="122" spans="1:3">
      <c r="A122" s="387" t="s">
        <v>170</v>
      </c>
      <c r="B122" s="388"/>
      <c r="C122" s="160">
        <v>0</v>
      </c>
    </row>
    <row r="123" spans="1:3">
      <c r="A123" s="387" t="s">
        <v>171</v>
      </c>
      <c r="B123" s="388"/>
      <c r="C123" s="189">
        <v>0</v>
      </c>
    </row>
    <row r="124" spans="1:3">
      <c r="A124" s="387" t="s">
        <v>172</v>
      </c>
      <c r="B124" s="388"/>
      <c r="C124" s="160">
        <v>-81.748529444581152</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6">
      <c r="C145" s="120"/>
    </row>
    <row r="146" spans="1:6">
      <c r="A146" s="121" t="s">
        <v>210</v>
      </c>
      <c r="C146" s="120"/>
    </row>
    <row r="147" spans="1:6">
      <c r="A147" s="280" t="s">
        <v>192</v>
      </c>
      <c r="B147" s="280"/>
      <c r="C147" s="280"/>
    </row>
    <row r="148" spans="1:6">
      <c r="A148" s="281" t="s">
        <v>464</v>
      </c>
      <c r="B148" s="281"/>
      <c r="C148" s="281"/>
      <c r="D148" s="281"/>
    </row>
    <row r="149" spans="1:6" ht="30" customHeight="1">
      <c r="A149" s="282" t="s">
        <v>502</v>
      </c>
      <c r="B149" s="282"/>
      <c r="C149" s="282"/>
      <c r="D149" s="282"/>
      <c r="E149" s="282"/>
      <c r="F149" s="282"/>
    </row>
    <row r="150" spans="1:6">
      <c r="A150" t="s">
        <v>391</v>
      </c>
      <c r="C150" s="120"/>
    </row>
    <row r="151" spans="1:6" ht="17.25" customHeight="1">
      <c r="A151" t="s">
        <v>444</v>
      </c>
      <c r="C151" s="120"/>
    </row>
    <row r="152" spans="1:6" ht="17.25" customHeight="1">
      <c r="A152" t="s">
        <v>466</v>
      </c>
      <c r="C152" s="120"/>
    </row>
    <row r="153" spans="1:6" ht="17.25" customHeight="1">
      <c r="A153" s="278" t="s">
        <v>415</v>
      </c>
      <c r="B153" s="278"/>
      <c r="C153" s="278"/>
    </row>
    <row r="154" spans="1:6">
      <c r="C154" s="120"/>
    </row>
    <row r="155" spans="1:6">
      <c r="A155" s="121" t="s">
        <v>211</v>
      </c>
      <c r="B155" s="121"/>
      <c r="C155" s="120" t="s">
        <v>157</v>
      </c>
    </row>
    <row r="156" spans="1:6" ht="61.5" customHeight="1">
      <c r="A156" s="278" t="s">
        <v>212</v>
      </c>
      <c r="B156" s="278"/>
      <c r="C156" s="278"/>
    </row>
    <row r="157" spans="1:6" ht="33" customHeight="1">
      <c r="A157" s="278" t="s">
        <v>213</v>
      </c>
      <c r="B157" s="278"/>
      <c r="C157" s="278"/>
    </row>
    <row r="158" spans="1:6" ht="18.75" customHeight="1">
      <c r="A158" t="s">
        <v>197</v>
      </c>
    </row>
    <row r="159" spans="1:6" ht="31.5" customHeight="1">
      <c r="A159" s="278" t="s">
        <v>214</v>
      </c>
      <c r="B159" s="278"/>
      <c r="C159" s="278"/>
    </row>
    <row r="160" spans="1:6"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00000000-0004-0000-7300-000000000000}"/>
  </hyperlinks>
  <printOptions horizontalCentered="1"/>
  <pageMargins left="0.7" right="0.7" top="0.25" bottom="0" header="0.3" footer="0.3"/>
  <pageSetup paperSize="9" scale="73" orientation="landscape" horizontalDpi="4294967294" verticalDpi="4294967294" r:id="rId2"/>
  <headerFooter>
    <oddHeader xml:space="preserve">&amp;C&amp;G&amp;L&amp;"Calibri"&amp;10 [Limited Sharing]&amp;1#_x000D_&amp;"Calibri"&amp;11 </oddHeader>
  </headerFooter>
  <rowBreaks count="4" manualBreakCount="4">
    <brk id="31" max="5" man="1"/>
    <brk id="53" max="5" man="1"/>
    <brk id="103" max="5" man="1"/>
    <brk id="153" max="5" man="1"/>
  </rowBreaks>
  <legacyDrawingHF r:id="rId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2:K180"/>
  <sheetViews>
    <sheetView view="pageBreakPreview" topLeftCell="A136" zoomScale="106" zoomScaleNormal="100" zoomScaleSheetLayoutView="106"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503</v>
      </c>
    </row>
    <row r="6" spans="1:11">
      <c r="A6" s="74"/>
      <c r="B6" s="434"/>
      <c r="C6" s="75" t="s">
        <v>77</v>
      </c>
    </row>
    <row r="7" spans="1:11" ht="16.5" customHeight="1">
      <c r="A7" s="435" t="s">
        <v>443</v>
      </c>
      <c r="B7" s="435"/>
      <c r="C7" s="140" t="s">
        <v>505</v>
      </c>
      <c r="D7" s="196"/>
      <c r="E7" s="191"/>
      <c r="F7" s="208"/>
      <c r="G7" s="192"/>
      <c r="H7" s="214"/>
      <c r="I7" s="199"/>
      <c r="J7" s="199"/>
      <c r="K7" s="199"/>
    </row>
    <row r="8" spans="1:11" ht="19.5" customHeight="1">
      <c r="A8" s="418" t="s">
        <v>79</v>
      </c>
      <c r="B8" s="418"/>
      <c r="C8" s="141">
        <v>3696.9796108349124</v>
      </c>
      <c r="D8" s="203"/>
      <c r="F8" s="195"/>
    </row>
    <row r="9" spans="1:11" ht="18" customHeight="1">
      <c r="A9" s="418" t="s">
        <v>394</v>
      </c>
      <c r="B9" s="418"/>
      <c r="C9" s="141">
        <v>310.29818686013886</v>
      </c>
      <c r="E9" s="200"/>
    </row>
    <row r="10" spans="1:11" ht="16.5" customHeight="1">
      <c r="A10" s="418" t="s">
        <v>81</v>
      </c>
      <c r="B10" s="418"/>
      <c r="C10" s="141"/>
      <c r="E10" s="200"/>
    </row>
    <row r="11" spans="1:11" ht="18.75" customHeight="1">
      <c r="A11" s="429" t="s">
        <v>82</v>
      </c>
      <c r="B11" s="430"/>
      <c r="C11" s="142">
        <v>3386.6814239747737</v>
      </c>
      <c r="E11" s="200"/>
    </row>
    <row r="12" spans="1:11" ht="20.25" customHeight="1">
      <c r="A12" s="326" t="s">
        <v>83</v>
      </c>
      <c r="B12" s="326"/>
      <c r="C12" s="142">
        <v>2749.8099962903802</v>
      </c>
      <c r="D12" s="5"/>
      <c r="E12" s="200"/>
    </row>
    <row r="13" spans="1:11" ht="21" customHeight="1">
      <c r="A13" s="418" t="s">
        <v>84</v>
      </c>
      <c r="B13" s="418"/>
      <c r="C13" s="164">
        <v>0.12892322973299999</v>
      </c>
      <c r="E13" s="200"/>
    </row>
    <row r="14" spans="1:11" ht="16.5" customHeight="1">
      <c r="A14" s="429" t="s">
        <v>85</v>
      </c>
      <c r="B14" s="430"/>
      <c r="C14" s="164">
        <v>0.12892322973299999</v>
      </c>
      <c r="E14" s="200"/>
    </row>
    <row r="15" spans="1:11" ht="17.25" customHeight="1">
      <c r="A15" s="418" t="s">
        <v>86</v>
      </c>
      <c r="B15" s="418"/>
      <c r="C15" s="142">
        <v>636.74250445466043</v>
      </c>
      <c r="D15" s="5"/>
      <c r="E15" s="200"/>
    </row>
    <row r="16" spans="1:11" ht="14.25" customHeight="1">
      <c r="A16" s="418" t="s">
        <v>87</v>
      </c>
      <c r="B16" s="418"/>
      <c r="C16" s="142"/>
      <c r="E16" s="200"/>
    </row>
    <row r="17" spans="1:6" ht="16.5" customHeight="1">
      <c r="A17" s="418" t="s">
        <v>248</v>
      </c>
      <c r="B17" s="418"/>
      <c r="C17" s="142">
        <v>3.8344844955399999</v>
      </c>
      <c r="E17" s="200"/>
      <c r="F17" s="210"/>
    </row>
    <row r="18" spans="1:6">
      <c r="A18" s="418" t="s">
        <v>435</v>
      </c>
      <c r="B18" s="418"/>
      <c r="C18" s="142">
        <v>33.6999995794584</v>
      </c>
      <c r="E18" s="200"/>
      <c r="F18" s="208"/>
    </row>
    <row r="19" spans="1:6" ht="17.25" customHeight="1">
      <c r="A19" s="418" t="s">
        <v>90</v>
      </c>
      <c r="B19" s="418"/>
      <c r="C19" s="142">
        <v>29.760232429986221</v>
      </c>
      <c r="E19" s="209"/>
      <c r="F19" s="208"/>
    </row>
    <row r="20" spans="1:6" ht="18" customHeight="1">
      <c r="A20" s="337" t="s">
        <v>91</v>
      </c>
      <c r="B20" s="338"/>
      <c r="C20" s="78">
        <v>1.5100000000000001E-2</v>
      </c>
      <c r="E20" s="200"/>
      <c r="F20" s="208"/>
    </row>
    <row r="21" spans="1:6" ht="16.5" customHeight="1">
      <c r="A21" s="418" t="s">
        <v>92</v>
      </c>
      <c r="B21" s="418"/>
      <c r="C21" s="142">
        <v>1.0767336226448778</v>
      </c>
      <c r="E21" s="200"/>
      <c r="F21" s="208"/>
    </row>
    <row r="22" spans="1:6" ht="20.25" customHeight="1">
      <c r="A22" s="418" t="s">
        <v>93</v>
      </c>
      <c r="B22" s="418"/>
      <c r="C22" s="78">
        <v>2.9003050766251533E-2</v>
      </c>
    </row>
    <row r="23" spans="1:6" ht="16.5" customHeight="1">
      <c r="A23" s="418" t="s">
        <v>94</v>
      </c>
      <c r="B23" s="418"/>
      <c r="C23" s="142">
        <v>1.0477305718786263</v>
      </c>
    </row>
    <row r="24" spans="1:6" ht="15" customHeight="1">
      <c r="A24" s="429" t="s">
        <v>95</v>
      </c>
      <c r="B24" s="430"/>
      <c r="C24" s="142"/>
    </row>
    <row r="25" spans="1:6" ht="18" customHeight="1">
      <c r="A25" s="431" t="s">
        <v>96</v>
      </c>
      <c r="B25" s="432"/>
      <c r="C25" s="143">
        <v>-115.03677752542384</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-115.03677752542384</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-3292.4499268919963</v>
      </c>
      <c r="D38" s="144">
        <v>-109.92265749712658</v>
      </c>
      <c r="E38" s="144">
        <v>-98.187217351572315</v>
      </c>
      <c r="F38" s="144">
        <v>-3084.3400520432974</v>
      </c>
    </row>
    <row r="39" spans="1:6">
      <c r="A39" s="416" t="s">
        <v>106</v>
      </c>
      <c r="B39" s="87" t="s">
        <v>22</v>
      </c>
      <c r="C39" s="145">
        <v>-2749.3613334193915</v>
      </c>
      <c r="D39" s="145">
        <v>-33.561191729572137</v>
      </c>
      <c r="E39" s="145">
        <v>-68.633207896851005</v>
      </c>
      <c r="F39" s="145">
        <v>-2647.1669337929684</v>
      </c>
    </row>
    <row r="40" spans="1:6">
      <c r="A40" s="417"/>
      <c r="B40" s="89" t="s">
        <v>23</v>
      </c>
      <c r="C40" s="145">
        <v>-543.08859347260488</v>
      </c>
      <c r="D40" s="145">
        <v>-76.361465767554449</v>
      </c>
      <c r="E40" s="145">
        <v>-29.554009454721307</v>
      </c>
      <c r="F40" s="145">
        <v>-437.17311825032914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-2240.5100000000002</v>
      </c>
      <c r="D44" s="151">
        <v>-625</v>
      </c>
      <c r="E44" s="151">
        <v>-233</v>
      </c>
      <c r="F44" s="151">
        <v>-1382.51</v>
      </c>
    </row>
    <row r="45" spans="1:6">
      <c r="A45" s="399" t="s">
        <v>27</v>
      </c>
      <c r="B45" s="400"/>
      <c r="C45" s="151">
        <v>205</v>
      </c>
      <c r="D45" s="151">
        <v>175</v>
      </c>
      <c r="E45" s="151">
        <v>30</v>
      </c>
      <c r="F45" s="151">
        <v>0</v>
      </c>
    </row>
    <row r="46" spans="1:6">
      <c r="A46" s="399" t="s">
        <v>28</v>
      </c>
      <c r="B46" s="400"/>
      <c r="C46" s="148">
        <v>-1.9896068251554826</v>
      </c>
      <c r="D46" s="148">
        <v>-1.9896068251554826</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-1.9896068251554826</v>
      </c>
      <c r="D51" s="148">
        <v>-1.9896068251554826</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-115.00777447465759</v>
      </c>
    </row>
    <row r="122" spans="1:3">
      <c r="A122" s="387" t="s">
        <v>170</v>
      </c>
      <c r="B122" s="388"/>
      <c r="C122" s="114">
        <v>2.900305076625153E-2</v>
      </c>
    </row>
    <row r="123" spans="1:3">
      <c r="A123" s="387" t="s">
        <v>171</v>
      </c>
      <c r="B123" s="388"/>
      <c r="C123" s="189">
        <v>0</v>
      </c>
    </row>
    <row r="124" spans="1:3">
      <c r="A124" s="387" t="s">
        <v>172</v>
      </c>
      <c r="B124" s="388"/>
      <c r="C124" s="160">
        <v>-115.03677752542384</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6">
      <c r="C145" s="120"/>
    </row>
    <row r="146" spans="1:6">
      <c r="A146" s="121" t="s">
        <v>210</v>
      </c>
      <c r="C146" s="120"/>
    </row>
    <row r="147" spans="1:6">
      <c r="A147" s="280" t="s">
        <v>192</v>
      </c>
      <c r="B147" s="280"/>
      <c r="C147" s="280"/>
    </row>
    <row r="148" spans="1:6">
      <c r="A148" s="281" t="s">
        <v>504</v>
      </c>
      <c r="B148" s="281"/>
      <c r="C148" s="281"/>
      <c r="D148" s="281"/>
    </row>
    <row r="149" spans="1:6" ht="30" customHeight="1">
      <c r="A149" s="282" t="s">
        <v>506</v>
      </c>
      <c r="B149" s="282"/>
      <c r="C149" s="282"/>
      <c r="D149" s="282"/>
      <c r="E149" s="282"/>
      <c r="F149" s="282"/>
    </row>
    <row r="150" spans="1:6">
      <c r="A150" t="s">
        <v>391</v>
      </c>
      <c r="C150" s="120"/>
    </row>
    <row r="151" spans="1:6" ht="17.25" customHeight="1">
      <c r="A151" t="s">
        <v>444</v>
      </c>
      <c r="C151" s="120"/>
    </row>
    <row r="152" spans="1:6" ht="17.25" customHeight="1">
      <c r="A152" t="s">
        <v>466</v>
      </c>
      <c r="C152" s="120"/>
    </row>
    <row r="153" spans="1:6" ht="17.25" customHeight="1">
      <c r="A153" s="278" t="s">
        <v>415</v>
      </c>
      <c r="B153" s="278"/>
      <c r="C153" s="278"/>
    </row>
    <row r="154" spans="1:6">
      <c r="C154" s="120"/>
    </row>
    <row r="155" spans="1:6">
      <c r="A155" s="121" t="s">
        <v>211</v>
      </c>
      <c r="B155" s="121"/>
      <c r="C155" s="120" t="s">
        <v>157</v>
      </c>
    </row>
    <row r="156" spans="1:6" ht="61.5" customHeight="1">
      <c r="A156" s="278" t="s">
        <v>212</v>
      </c>
      <c r="B156" s="278"/>
      <c r="C156" s="278"/>
    </row>
    <row r="157" spans="1:6" ht="33" customHeight="1">
      <c r="A157" s="278" t="s">
        <v>213</v>
      </c>
      <c r="B157" s="278"/>
      <c r="C157" s="278"/>
    </row>
    <row r="158" spans="1:6" ht="18.75" customHeight="1">
      <c r="A158" t="s">
        <v>197</v>
      </c>
    </row>
    <row r="159" spans="1:6" ht="31.5" customHeight="1">
      <c r="A159" s="278" t="s">
        <v>214</v>
      </c>
      <c r="B159" s="278"/>
      <c r="C159" s="278"/>
    </row>
    <row r="160" spans="1:6"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00000000-0004-0000-7400-000000000000}"/>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2:K180"/>
  <sheetViews>
    <sheetView view="pageBreakPreview" topLeftCell="A130"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507</v>
      </c>
    </row>
    <row r="6" spans="1:11">
      <c r="A6" s="74"/>
      <c r="B6" s="434"/>
      <c r="C6" s="75" t="s">
        <v>77</v>
      </c>
    </row>
    <row r="7" spans="1:11" ht="16.5" customHeight="1">
      <c r="A7" s="435" t="s">
        <v>443</v>
      </c>
      <c r="B7" s="435"/>
      <c r="C7" s="140" t="s">
        <v>508</v>
      </c>
      <c r="D7" s="196"/>
      <c r="E7" s="191"/>
      <c r="F7" s="208"/>
      <c r="G7" s="192"/>
      <c r="H7" s="214"/>
      <c r="I7" s="199"/>
      <c r="J7" s="199"/>
      <c r="K7" s="199"/>
    </row>
    <row r="8" spans="1:11" ht="19.5" customHeight="1">
      <c r="A8" s="418" t="s">
        <v>79</v>
      </c>
      <c r="B8" s="418"/>
      <c r="C8" s="141">
        <v>3561.7463096346532</v>
      </c>
      <c r="D8" s="203"/>
      <c r="F8" s="195"/>
    </row>
    <row r="9" spans="1:11" ht="18" customHeight="1">
      <c r="A9" s="418" t="s">
        <v>394</v>
      </c>
      <c r="B9" s="418"/>
      <c r="C9" s="141">
        <v>277.93296682006701</v>
      </c>
      <c r="E9" s="200"/>
    </row>
    <row r="10" spans="1:11" ht="16.5" customHeight="1">
      <c r="A10" s="418" t="s">
        <v>81</v>
      </c>
      <c r="B10" s="418"/>
      <c r="C10" s="141"/>
      <c r="E10" s="200"/>
    </row>
    <row r="11" spans="1:11" ht="18.75" customHeight="1">
      <c r="A11" s="429" t="s">
        <v>82</v>
      </c>
      <c r="B11" s="430"/>
      <c r="C11" s="142">
        <v>3283.8133428145861</v>
      </c>
      <c r="E11" s="200"/>
    </row>
    <row r="12" spans="1:11" ht="20.25" customHeight="1">
      <c r="A12" s="326" t="s">
        <v>83</v>
      </c>
      <c r="B12" s="326"/>
      <c r="C12" s="142">
        <v>2648.4851608047234</v>
      </c>
      <c r="D12" s="5"/>
      <c r="E12" s="200"/>
    </row>
    <row r="13" spans="1:11" ht="21" customHeight="1">
      <c r="A13" s="418" t="s">
        <v>84</v>
      </c>
      <c r="B13" s="418"/>
      <c r="C13" s="164">
        <v>0.12766901510799999</v>
      </c>
      <c r="E13" s="200"/>
    </row>
    <row r="14" spans="1:11" ht="16.5" customHeight="1">
      <c r="A14" s="429" t="s">
        <v>85</v>
      </c>
      <c r="B14" s="430"/>
      <c r="C14" s="164">
        <v>0.12766901510799999</v>
      </c>
      <c r="E14" s="200"/>
    </row>
    <row r="15" spans="1:11" ht="17.25" customHeight="1">
      <c r="A15" s="418" t="s">
        <v>86</v>
      </c>
      <c r="B15" s="418"/>
      <c r="C15" s="142">
        <v>635.2005129947546</v>
      </c>
      <c r="D15" s="5"/>
      <c r="E15" s="200"/>
    </row>
    <row r="16" spans="1:11" ht="14.25" customHeight="1">
      <c r="A16" s="418" t="s">
        <v>87</v>
      </c>
      <c r="B16" s="418"/>
      <c r="C16" s="142"/>
      <c r="E16" s="200"/>
    </row>
    <row r="17" spans="1:6" ht="16.5" customHeight="1">
      <c r="A17" s="418" t="s">
        <v>248</v>
      </c>
      <c r="B17" s="418"/>
      <c r="C17" s="142">
        <v>3.7973657125399995</v>
      </c>
      <c r="E17" s="200"/>
      <c r="F17" s="210"/>
    </row>
    <row r="18" spans="1:6">
      <c r="A18" s="418" t="s">
        <v>435</v>
      </c>
      <c r="B18" s="418"/>
      <c r="C18" s="142">
        <v>4.5565300462651566</v>
      </c>
      <c r="E18" s="200"/>
      <c r="F18" s="208"/>
    </row>
    <row r="19" spans="1:6" ht="17.25" customHeight="1">
      <c r="A19" s="418" t="s">
        <v>90</v>
      </c>
      <c r="B19" s="418"/>
      <c r="C19" s="142">
        <v>29.384103539973854</v>
      </c>
      <c r="E19" s="209"/>
      <c r="F19" s="208"/>
    </row>
    <row r="20" spans="1:6" ht="18" customHeight="1">
      <c r="A20" s="337" t="s">
        <v>91</v>
      </c>
      <c r="B20" s="338"/>
      <c r="C20" s="78">
        <v>1.5100000000000001E-2</v>
      </c>
      <c r="E20" s="200"/>
      <c r="F20" s="208"/>
    </row>
    <row r="21" spans="1:6" ht="16.5" customHeight="1">
      <c r="A21" s="418" t="s">
        <v>92</v>
      </c>
      <c r="B21" s="418"/>
      <c r="C21" s="164">
        <v>0.38107910835254299</v>
      </c>
      <c r="E21" s="200"/>
      <c r="F21" s="208"/>
    </row>
    <row r="22" spans="1:6" ht="20.25" customHeight="1">
      <c r="A22" s="418" t="s">
        <v>93</v>
      </c>
      <c r="B22" s="418"/>
      <c r="C22" s="164">
        <v>-0.65651230065139099</v>
      </c>
    </row>
    <row r="23" spans="1:6" ht="16.5" customHeight="1">
      <c r="A23" s="418" t="s">
        <v>94</v>
      </c>
      <c r="B23" s="418"/>
      <c r="C23" s="142">
        <v>1.037591409003934</v>
      </c>
    </row>
    <row r="24" spans="1:6" ht="15" customHeight="1">
      <c r="A24" s="429" t="s">
        <v>95</v>
      </c>
      <c r="B24" s="430"/>
      <c r="C24" s="142"/>
    </row>
    <row r="25" spans="1:6" ht="18" customHeight="1">
      <c r="A25" s="431" t="s">
        <v>96</v>
      </c>
      <c r="B25" s="432"/>
      <c r="C25" s="143">
        <v>-107.99840618406053</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-107.99840618406053</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-3312.1633200571655</v>
      </c>
      <c r="D38" s="144">
        <v>-72.527083201230411</v>
      </c>
      <c r="E38" s="144">
        <v>-237.14185500867652</v>
      </c>
      <c r="F38" s="144">
        <v>-3002.4943818472584</v>
      </c>
    </row>
    <row r="39" spans="1:6">
      <c r="A39" s="416" t="s">
        <v>106</v>
      </c>
      <c r="B39" s="87" t="s">
        <v>22</v>
      </c>
      <c r="C39" s="145">
        <v>-2762.0229725834238</v>
      </c>
      <c r="D39" s="145">
        <v>-53.827301144164466</v>
      </c>
      <c r="E39" s="145">
        <v>-139.24922380845629</v>
      </c>
      <c r="F39" s="145">
        <v>-2568.946447630803</v>
      </c>
    </row>
    <row r="40" spans="1:6">
      <c r="A40" s="417"/>
      <c r="B40" s="89" t="s">
        <v>23</v>
      </c>
      <c r="C40" s="145">
        <v>-550.1403474737416</v>
      </c>
      <c r="D40" s="145">
        <v>-18.699782057065949</v>
      </c>
      <c r="E40" s="145">
        <v>-97.892631200220222</v>
      </c>
      <c r="F40" s="145">
        <v>-433.54793421645547</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-2314.1999999999998</v>
      </c>
      <c r="D44" s="151">
        <v>-748</v>
      </c>
      <c r="E44" s="151">
        <v>-156.30000000000001</v>
      </c>
      <c r="F44" s="151">
        <v>-1409.9</v>
      </c>
    </row>
    <row r="45" spans="1:6">
      <c r="A45" s="399" t="s">
        <v>27</v>
      </c>
      <c r="B45" s="400"/>
      <c r="C45" s="151">
        <v>150</v>
      </c>
      <c r="D45" s="151">
        <v>150</v>
      </c>
      <c r="E45" s="151">
        <v>0</v>
      </c>
      <c r="F45" s="151">
        <v>0</v>
      </c>
    </row>
    <row r="46" spans="1:6">
      <c r="A46" s="399" t="s">
        <v>28</v>
      </c>
      <c r="B46" s="400"/>
      <c r="C46" s="148">
        <v>-2.8719185725743914</v>
      </c>
      <c r="D46" s="148">
        <v>-2.8719185725743914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-2.8719185725743914</v>
      </c>
      <c r="D51" s="148">
        <v>-2.8719185725743914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-108.65491848471191</v>
      </c>
    </row>
    <row r="122" spans="1:3">
      <c r="A122" s="387" t="s">
        <v>170</v>
      </c>
      <c r="B122" s="388"/>
      <c r="C122" s="160">
        <v>-18.785746024370908</v>
      </c>
    </row>
    <row r="123" spans="1:3">
      <c r="A123" s="387" t="s">
        <v>171</v>
      </c>
      <c r="B123" s="388"/>
      <c r="C123" s="189">
        <v>0</v>
      </c>
    </row>
    <row r="124" spans="1:3">
      <c r="A124" s="387" t="s">
        <v>172</v>
      </c>
      <c r="B124" s="388"/>
      <c r="C124" s="160">
        <v>-89.869172460341005</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504</v>
      </c>
      <c r="B148" s="281"/>
      <c r="C148" s="281"/>
      <c r="D148" s="281"/>
      <c r="G148" s="205">
        <v>1.34800228349419</v>
      </c>
    </row>
    <row r="149" spans="1:7" ht="31.5" customHeight="1">
      <c r="A149" s="282" t="s">
        <v>509</v>
      </c>
      <c r="B149" s="282"/>
      <c r="C149" s="282"/>
      <c r="D149" s="282"/>
      <c r="E149" s="282"/>
      <c r="F149" s="28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7500-000000000000}"/>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2:K180"/>
  <sheetViews>
    <sheetView view="pageBreakPreview" topLeftCell="A131"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510</v>
      </c>
    </row>
    <row r="6" spans="1:11">
      <c r="A6" s="74"/>
      <c r="B6" s="434"/>
      <c r="C6" s="75" t="s">
        <v>77</v>
      </c>
    </row>
    <row r="7" spans="1:11" ht="16.5" customHeight="1">
      <c r="A7" s="435" t="s">
        <v>443</v>
      </c>
      <c r="B7" s="435"/>
      <c r="C7" s="140" t="s">
        <v>511</v>
      </c>
      <c r="D7" s="196"/>
      <c r="E7" s="191"/>
      <c r="F7" s="208"/>
      <c r="G7" s="192"/>
      <c r="H7" s="214"/>
      <c r="I7" s="199"/>
      <c r="J7" s="199"/>
      <c r="K7" s="199"/>
    </row>
    <row r="8" spans="1:11" ht="19.5" customHeight="1">
      <c r="A8" s="418" t="s">
        <v>79</v>
      </c>
      <c r="B8" s="418"/>
      <c r="C8" s="141">
        <v>3498.8954179148086</v>
      </c>
      <c r="D8" s="203"/>
      <c r="F8" s="195"/>
    </row>
    <row r="9" spans="1:11" ht="18" customHeight="1">
      <c r="A9" s="418" t="s">
        <v>394</v>
      </c>
      <c r="B9" s="418"/>
      <c r="C9" s="141">
        <v>279.13130389988771</v>
      </c>
      <c r="E9" s="200"/>
    </row>
    <row r="10" spans="1:11" ht="16.5" customHeight="1">
      <c r="A10" s="418" t="s">
        <v>81</v>
      </c>
      <c r="B10" s="418"/>
      <c r="C10" s="141"/>
      <c r="E10" s="200"/>
    </row>
    <row r="11" spans="1:11" ht="18.75" customHeight="1">
      <c r="A11" s="429" t="s">
        <v>82</v>
      </c>
      <c r="B11" s="430"/>
      <c r="C11" s="142">
        <v>3219.7641140149208</v>
      </c>
      <c r="E11" s="200"/>
    </row>
    <row r="12" spans="1:11" ht="20.25" customHeight="1">
      <c r="A12" s="326" t="s">
        <v>83</v>
      </c>
      <c r="B12" s="326"/>
      <c r="C12" s="142">
        <v>2015.4951986648514</v>
      </c>
      <c r="D12" s="5"/>
      <c r="E12" s="200"/>
    </row>
    <row r="13" spans="1:11" ht="21" customHeight="1">
      <c r="A13" s="418" t="s">
        <v>84</v>
      </c>
      <c r="B13" s="418"/>
      <c r="C13" s="164">
        <v>0.12184945924799999</v>
      </c>
      <c r="E13" s="200"/>
    </row>
    <row r="14" spans="1:11" ht="16.5" customHeight="1">
      <c r="A14" s="429" t="s">
        <v>85</v>
      </c>
      <c r="B14" s="430"/>
      <c r="C14" s="164">
        <v>0.12184945924799999</v>
      </c>
      <c r="E14" s="200"/>
    </row>
    <row r="15" spans="1:11" ht="17.25" customHeight="1">
      <c r="A15" s="418" t="s">
        <v>86</v>
      </c>
      <c r="B15" s="418"/>
      <c r="C15" s="142">
        <v>1204.1470658908213</v>
      </c>
      <c r="D15" s="5"/>
      <c r="E15" s="200"/>
    </row>
    <row r="16" spans="1:11" ht="14.25" customHeight="1">
      <c r="A16" s="418" t="s">
        <v>87</v>
      </c>
      <c r="B16" s="418"/>
      <c r="C16" s="142"/>
      <c r="E16" s="200"/>
    </row>
    <row r="17" spans="1:6" ht="16.5" customHeight="1">
      <c r="A17" s="418" t="s">
        <v>248</v>
      </c>
      <c r="B17" s="418"/>
      <c r="C17" s="142">
        <v>3.7546505591799999</v>
      </c>
      <c r="E17" s="200"/>
      <c r="F17" s="210"/>
    </row>
    <row r="18" spans="1:6">
      <c r="A18" s="418" t="s">
        <v>435</v>
      </c>
      <c r="B18" s="418"/>
      <c r="C18" s="142">
        <v>4.5052753359176467</v>
      </c>
      <c r="E18" s="200"/>
      <c r="F18" s="208"/>
    </row>
    <row r="19" spans="1:6" ht="17.25" customHeight="1">
      <c r="A19" s="418" t="s">
        <v>90</v>
      </c>
      <c r="B19" s="418"/>
      <c r="C19" s="142">
        <v>27.997592179974713</v>
      </c>
      <c r="E19" s="209"/>
      <c r="F19" s="208"/>
    </row>
    <row r="20" spans="1:6" ht="18" customHeight="1">
      <c r="A20" s="337" t="s">
        <v>91</v>
      </c>
      <c r="B20" s="338"/>
      <c r="C20" s="78">
        <v>1.5100000000000001E-2</v>
      </c>
      <c r="E20" s="200"/>
      <c r="F20" s="208"/>
    </row>
    <row r="21" spans="1:6" ht="16.5" customHeight="1">
      <c r="A21" s="418" t="s">
        <v>92</v>
      </c>
      <c r="B21" s="418"/>
      <c r="C21" s="164">
        <v>4.7970491973130969</v>
      </c>
      <c r="E21" s="200"/>
      <c r="F21" s="208"/>
    </row>
    <row r="22" spans="1:6" ht="20.25" customHeight="1">
      <c r="A22" s="418" t="s">
        <v>93</v>
      </c>
      <c r="B22" s="418"/>
      <c r="C22" s="164">
        <v>3.762761480644961</v>
      </c>
    </row>
    <row r="23" spans="1:6" ht="16.5" customHeight="1">
      <c r="A23" s="418" t="s">
        <v>94</v>
      </c>
      <c r="B23" s="418"/>
      <c r="C23" s="142">
        <v>1.0342877166681359</v>
      </c>
    </row>
    <row r="24" spans="1:6" ht="15" customHeight="1">
      <c r="A24" s="429" t="s">
        <v>95</v>
      </c>
      <c r="B24" s="430"/>
      <c r="C24" s="142"/>
    </row>
    <row r="25" spans="1:6" ht="18" customHeight="1">
      <c r="A25" s="431" t="s">
        <v>96</v>
      </c>
      <c r="B25" s="432"/>
      <c r="C25" s="143">
        <v>-106.24582023761602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-106.24582023761602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-1287.7483016142787</v>
      </c>
      <c r="D38" s="144">
        <v>-26.879516520068869</v>
      </c>
      <c r="E38" s="144">
        <v>-343.80445487899527</v>
      </c>
      <c r="F38" s="144">
        <v>-917.06433021521457</v>
      </c>
    </row>
    <row r="39" spans="1:6">
      <c r="A39" s="416" t="s">
        <v>106</v>
      </c>
      <c r="B39" s="87" t="s">
        <v>22</v>
      </c>
      <c r="C39" s="145">
        <v>-756.16873324281778</v>
      </c>
      <c r="D39" s="145">
        <v>-16.127709912041322</v>
      </c>
      <c r="E39" s="145">
        <v>-213.76964044980912</v>
      </c>
      <c r="F39" s="145">
        <v>-526.27138288096728</v>
      </c>
    </row>
    <row r="40" spans="1:6">
      <c r="A40" s="417"/>
      <c r="B40" s="89" t="s">
        <v>23</v>
      </c>
      <c r="C40" s="145">
        <v>-531.57956837146094</v>
      </c>
      <c r="D40" s="145">
        <v>-10.751806608027549</v>
      </c>
      <c r="E40" s="145">
        <v>-130.03481442918616</v>
      </c>
      <c r="F40" s="145">
        <v>-390.79294733424723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-2811.79</v>
      </c>
      <c r="D44" s="151">
        <v>-135</v>
      </c>
      <c r="E44" s="151">
        <v>-1776.89</v>
      </c>
      <c r="F44" s="151">
        <v>-899.9</v>
      </c>
    </row>
    <row r="45" spans="1:6">
      <c r="A45" s="399" t="s">
        <v>27</v>
      </c>
      <c r="B45" s="400"/>
      <c r="C45" s="151">
        <v>65</v>
      </c>
      <c r="D45" s="151">
        <v>65</v>
      </c>
      <c r="E45" s="151">
        <v>0</v>
      </c>
      <c r="F45" s="151">
        <v>0</v>
      </c>
    </row>
    <row r="46" spans="1:6">
      <c r="A46" s="399" t="s">
        <v>28</v>
      </c>
      <c r="B46" s="400"/>
      <c r="C46" s="148">
        <v>-1.6432720602512947</v>
      </c>
      <c r="D46" s="148">
        <v>-1.6432720602512947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-1.6432720602512947</v>
      </c>
      <c r="D51" s="148">
        <v>-1.6432720602512947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-102.48305875697108</v>
      </c>
    </row>
    <row r="122" spans="1:3">
      <c r="A122" s="387" t="s">
        <v>170</v>
      </c>
      <c r="B122" s="388"/>
      <c r="C122" s="160">
        <v>-18.125108316468783</v>
      </c>
    </row>
    <row r="123" spans="1:3">
      <c r="A123" s="387" t="s">
        <v>171</v>
      </c>
      <c r="B123" s="388"/>
      <c r="C123" s="189">
        <v>0</v>
      </c>
    </row>
    <row r="124" spans="1:3">
      <c r="A124" s="387" t="s">
        <v>172</v>
      </c>
      <c r="B124" s="388"/>
      <c r="C124" s="160">
        <v>-84.357950440502293</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204" t="s">
        <v>154</v>
      </c>
    </row>
    <row r="145" spans="1:7">
      <c r="C145" s="204"/>
    </row>
    <row r="146" spans="1:7">
      <c r="A146" s="121" t="s">
        <v>210</v>
      </c>
      <c r="C146" s="204"/>
    </row>
    <row r="147" spans="1:7">
      <c r="A147" s="280" t="s">
        <v>192</v>
      </c>
      <c r="B147" s="280"/>
      <c r="C147" s="280"/>
    </row>
    <row r="148" spans="1:7">
      <c r="A148" s="281" t="s">
        <v>504</v>
      </c>
      <c r="B148" s="281"/>
      <c r="C148" s="281"/>
      <c r="D148" s="281"/>
      <c r="G148" s="205">
        <v>1.34800228349419</v>
      </c>
    </row>
    <row r="149" spans="1:7" ht="19.5" customHeight="1">
      <c r="A149" s="282" t="s">
        <v>512</v>
      </c>
      <c r="B149" s="282"/>
      <c r="C149" s="282"/>
      <c r="D149" s="282"/>
      <c r="E149" s="282"/>
      <c r="F149" s="282"/>
      <c r="G149" s="205"/>
    </row>
    <row r="150" spans="1:7">
      <c r="A150" t="s">
        <v>391</v>
      </c>
      <c r="C150" s="204"/>
    </row>
    <row r="151" spans="1:7" ht="17.25" customHeight="1">
      <c r="A151" t="s">
        <v>444</v>
      </c>
      <c r="C151" s="204"/>
    </row>
    <row r="152" spans="1:7" ht="17.25" customHeight="1">
      <c r="A152" t="s">
        <v>466</v>
      </c>
      <c r="C152" s="204"/>
    </row>
    <row r="153" spans="1:7" ht="17.25" customHeight="1">
      <c r="A153" s="278" t="s">
        <v>415</v>
      </c>
      <c r="B153" s="278"/>
      <c r="C153" s="278"/>
    </row>
    <row r="154" spans="1:7">
      <c r="C154" s="204"/>
    </row>
    <row r="155" spans="1:7">
      <c r="A155" s="121" t="s">
        <v>211</v>
      </c>
      <c r="B155" s="121"/>
      <c r="C155" s="204"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00000000-0004-0000-7600-000000000000}"/>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8790.9201010348024</v>
      </c>
      <c r="G6" s="5"/>
    </row>
    <row r="7" spans="1:7" ht="15.75" customHeight="1">
      <c r="A7" s="6" t="s">
        <v>3</v>
      </c>
      <c r="B7" s="7"/>
      <c r="C7" s="7"/>
      <c r="D7" s="7"/>
      <c r="E7" s="7"/>
      <c r="F7" s="8">
        <f>F8+F9</f>
        <v>7839.0693326797791</v>
      </c>
      <c r="G7" s="5"/>
    </row>
    <row r="8" spans="1:7" ht="16.5">
      <c r="A8" s="9" t="s">
        <v>4</v>
      </c>
      <c r="B8" s="10"/>
      <c r="C8" s="10"/>
      <c r="D8" s="10"/>
      <c r="E8" s="10"/>
      <c r="F8" s="11">
        <v>3557.295328195265</v>
      </c>
    </row>
    <row r="9" spans="1:7" ht="16.5">
      <c r="A9" s="9" t="s">
        <v>5</v>
      </c>
      <c r="B9" s="10"/>
      <c r="C9" s="10"/>
      <c r="D9" s="10"/>
      <c r="E9" s="10"/>
      <c r="F9" s="11">
        <f>F10+F11+F12</f>
        <v>4281.7740044845141</v>
      </c>
    </row>
    <row r="10" spans="1:7" ht="16.5">
      <c r="A10" s="9" t="s">
        <v>6</v>
      </c>
      <c r="B10" s="10"/>
      <c r="C10" s="10"/>
      <c r="D10" s="10"/>
      <c r="E10" s="10"/>
      <c r="F10" s="11">
        <v>1303.0167692006448</v>
      </c>
    </row>
    <row r="11" spans="1:7" ht="16.5">
      <c r="A11" s="367" t="s">
        <v>7</v>
      </c>
      <c r="B11" s="368"/>
      <c r="C11" s="368"/>
      <c r="D11" s="368"/>
      <c r="E11" s="369"/>
      <c r="F11" s="11">
        <v>1.077097010915</v>
      </c>
    </row>
    <row r="12" spans="1:7" ht="16.5">
      <c r="A12" s="12" t="s">
        <v>66</v>
      </c>
      <c r="B12" s="13"/>
      <c r="C12" s="13"/>
      <c r="D12" s="13"/>
      <c r="E12" s="13"/>
      <c r="F12" s="11">
        <v>2977.6801382729541</v>
      </c>
    </row>
    <row r="13" spans="1:7" ht="16.5">
      <c r="A13" s="12" t="s">
        <v>9</v>
      </c>
      <c r="B13" s="13"/>
      <c r="C13" s="13"/>
      <c r="D13" s="13"/>
      <c r="E13" s="13"/>
      <c r="F13" s="14">
        <v>70.745910865699997</v>
      </c>
    </row>
    <row r="14" spans="1:7" ht="16.5">
      <c r="A14" s="15" t="s">
        <v>10</v>
      </c>
      <c r="B14" s="3"/>
      <c r="C14" s="3"/>
      <c r="D14" s="3"/>
      <c r="E14" s="3"/>
      <c r="F14" s="14">
        <v>13.359275131378226</v>
      </c>
    </row>
    <row r="15" spans="1:7" ht="16.5">
      <c r="A15" s="15" t="s">
        <v>11</v>
      </c>
      <c r="B15" s="3"/>
      <c r="C15" s="3"/>
      <c r="D15" s="3"/>
      <c r="E15" s="3"/>
      <c r="F15" s="14">
        <v>866.77059656995073</v>
      </c>
    </row>
    <row r="16" spans="1:7" ht="16.5">
      <c r="A16" s="6" t="s">
        <v>12</v>
      </c>
      <c r="B16" s="7"/>
      <c r="C16" s="7"/>
      <c r="D16" s="7"/>
      <c r="E16" s="7"/>
      <c r="F16" s="16">
        <v>0.97498578799421598</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-3599.6138655706395</v>
      </c>
      <c r="D21" s="11">
        <v>-356.46487083489473</v>
      </c>
      <c r="E21" s="11">
        <v>-1302.8030253284569</v>
      </c>
      <c r="F21" s="11">
        <v>-1940.3459694072878</v>
      </c>
      <c r="G21" s="5"/>
    </row>
    <row r="22" spans="1:7" ht="16.5">
      <c r="A22" s="372"/>
      <c r="B22" s="19" t="s">
        <v>23</v>
      </c>
      <c r="C22" s="11">
        <f>SUM(D22:F22)</f>
        <v>-1025.4532189447391</v>
      </c>
      <c r="D22" s="11">
        <v>-17.794427159348572</v>
      </c>
      <c r="E22" s="11">
        <v>-313.87837630266216</v>
      </c>
      <c r="F22" s="11">
        <v>-693.78041548272847</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-2267.8262</v>
      </c>
      <c r="D26" s="24">
        <v>-453.45119999999997</v>
      </c>
      <c r="E26" s="24">
        <v>-289.7</v>
      </c>
      <c r="F26" s="11">
        <v>-1524.675</v>
      </c>
      <c r="G26" s="5"/>
    </row>
    <row r="27" spans="1:7" ht="24" customHeight="1">
      <c r="A27" s="375" t="s">
        <v>27</v>
      </c>
      <c r="B27" s="375"/>
      <c r="C27" s="25"/>
      <c r="D27" s="25"/>
      <c r="E27" s="25"/>
      <c r="F27" s="25"/>
    </row>
    <row r="28" spans="1:7" ht="21" customHeight="1">
      <c r="A28" s="371" t="s">
        <v>28</v>
      </c>
      <c r="B28" s="371"/>
      <c r="C28" s="16">
        <f>C30</f>
        <v>-8.4232018226340452E-2</v>
      </c>
      <c r="D28" s="16">
        <f>D30</f>
        <v>-8.4232018226340452E-2</v>
      </c>
      <c r="E28" s="26"/>
      <c r="F28" s="26"/>
    </row>
    <row r="29" spans="1:7" ht="24.75" customHeight="1">
      <c r="A29" s="372" t="s">
        <v>29</v>
      </c>
      <c r="B29" s="372"/>
      <c r="C29" s="27"/>
      <c r="D29" s="27"/>
      <c r="E29" s="28"/>
      <c r="F29" s="28"/>
    </row>
    <row r="30" spans="1:7" ht="23.25" customHeight="1">
      <c r="A30" s="373" t="s">
        <v>30</v>
      </c>
      <c r="B30" s="374"/>
      <c r="C30" s="29">
        <f>D30</f>
        <v>-8.4232018226340452E-2</v>
      </c>
      <c r="D30" s="29">
        <v>-8.4232018226340452E-2</v>
      </c>
      <c r="E30" s="30"/>
      <c r="F30" s="30"/>
    </row>
    <row r="31" spans="1:7" ht="120.75" customHeight="1">
      <c r="A31" s="366" t="s">
        <v>61</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4734D-2781-4D42-B239-037AA4F6621A}">
  <dimension ref="A2:K180"/>
  <sheetViews>
    <sheetView view="pageBreakPreview" topLeftCell="A126" zoomScaleNormal="100" zoomScaleSheetLayoutView="100" workbookViewId="0">
      <selection activeCell="D5" sqref="D5"/>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513</v>
      </c>
    </row>
    <row r="6" spans="1:11">
      <c r="A6" s="74"/>
      <c r="B6" s="434"/>
      <c r="C6" s="75" t="s">
        <v>77</v>
      </c>
    </row>
    <row r="7" spans="1:11" ht="16.5" customHeight="1">
      <c r="A7" s="435" t="s">
        <v>443</v>
      </c>
      <c r="B7" s="435"/>
      <c r="C7" s="140" t="s">
        <v>514</v>
      </c>
      <c r="D7" s="196"/>
      <c r="E7" s="191"/>
      <c r="F7" s="208"/>
      <c r="G7" s="192"/>
      <c r="H7" s="214"/>
      <c r="I7" s="199"/>
      <c r="J7" s="199"/>
      <c r="K7" s="199"/>
    </row>
    <row r="8" spans="1:11" ht="19.5" customHeight="1">
      <c r="A8" s="418" t="s">
        <v>79</v>
      </c>
      <c r="B8" s="418"/>
      <c r="C8" s="141">
        <v>3493.9814084696241</v>
      </c>
      <c r="D8" s="203"/>
      <c r="F8" s="195"/>
    </row>
    <row r="9" spans="1:11" ht="18" customHeight="1">
      <c r="A9" s="418" t="s">
        <v>394</v>
      </c>
      <c r="B9" s="418"/>
      <c r="C9" s="141">
        <v>469.31528739000987</v>
      </c>
      <c r="E9" s="200"/>
    </row>
    <row r="10" spans="1:11" ht="16.5" customHeight="1">
      <c r="A10" s="418" t="s">
        <v>81</v>
      </c>
      <c r="B10" s="418"/>
      <c r="C10" s="141"/>
      <c r="E10" s="200"/>
    </row>
    <row r="11" spans="1:11" ht="18.75" customHeight="1">
      <c r="A11" s="429" t="s">
        <v>82</v>
      </c>
      <c r="B11" s="430"/>
      <c r="C11" s="142">
        <v>3024.6661210796142</v>
      </c>
      <c r="E11" s="200"/>
    </row>
    <row r="12" spans="1:11" ht="20.25" customHeight="1">
      <c r="A12" s="326" t="s">
        <v>83</v>
      </c>
      <c r="B12" s="326"/>
      <c r="C12" s="142">
        <v>2090.7916780808605</v>
      </c>
      <c r="D12" s="5"/>
      <c r="E12" s="200"/>
    </row>
    <row r="13" spans="1:11" ht="21" customHeight="1">
      <c r="A13" s="418" t="s">
        <v>84</v>
      </c>
      <c r="B13" s="418"/>
      <c r="C13" s="164">
        <v>0.12190966155000001</v>
      </c>
      <c r="E13" s="200"/>
    </row>
    <row r="14" spans="1:11" ht="16.5" customHeight="1">
      <c r="A14" s="429" t="s">
        <v>85</v>
      </c>
      <c r="B14" s="430"/>
      <c r="C14" s="164">
        <v>0.12190966155000001</v>
      </c>
      <c r="E14" s="200"/>
    </row>
    <row r="15" spans="1:11" ht="17.25" customHeight="1">
      <c r="A15" s="418" t="s">
        <v>86</v>
      </c>
      <c r="B15" s="418"/>
      <c r="C15" s="142">
        <v>933.75253333720389</v>
      </c>
      <c r="D15" s="5"/>
      <c r="E15" s="200"/>
    </row>
    <row r="16" spans="1:11" ht="14.25" customHeight="1">
      <c r="A16" s="418" t="s">
        <v>87</v>
      </c>
      <c r="B16" s="418"/>
      <c r="C16" s="142"/>
      <c r="E16" s="200"/>
    </row>
    <row r="17" spans="1:6" ht="16.5" customHeight="1">
      <c r="A17" s="418" t="s">
        <v>248</v>
      </c>
      <c r="B17" s="418"/>
      <c r="C17" s="142">
        <v>3.7522521147400001</v>
      </c>
      <c r="E17" s="200"/>
      <c r="F17" s="210"/>
    </row>
    <row r="18" spans="1:6">
      <c r="A18" s="418" t="s">
        <v>435</v>
      </c>
      <c r="B18" s="418"/>
      <c r="C18" s="142">
        <v>34.333375397617814</v>
      </c>
      <c r="E18" s="200"/>
      <c r="F18" s="208"/>
    </row>
    <row r="19" spans="1:6" ht="17.25" customHeight="1">
      <c r="A19" s="418" t="s">
        <v>90</v>
      </c>
      <c r="B19" s="418"/>
      <c r="C19" s="142">
        <v>30.044260489972405</v>
      </c>
      <c r="E19" s="209"/>
      <c r="F19" s="208"/>
    </row>
    <row r="20" spans="1:6" ht="18" customHeight="1">
      <c r="A20" s="337" t="s">
        <v>91</v>
      </c>
      <c r="B20" s="338"/>
      <c r="C20" s="78">
        <v>1.5100000000000001E-2</v>
      </c>
      <c r="E20" s="200"/>
      <c r="F20" s="208"/>
    </row>
    <row r="21" spans="1:6" ht="16.5" customHeight="1">
      <c r="A21" s="418" t="s">
        <v>92</v>
      </c>
      <c r="B21" s="418"/>
      <c r="C21" s="142">
        <v>7.0095310382345755</v>
      </c>
      <c r="E21" s="200"/>
      <c r="F21" s="208"/>
    </row>
    <row r="22" spans="1:6" ht="20.25" customHeight="1">
      <c r="A22" s="418" t="s">
        <v>93</v>
      </c>
      <c r="B22" s="418"/>
      <c r="C22" s="142">
        <v>5.9729628390346807</v>
      </c>
    </row>
    <row r="23" spans="1:6" ht="16.5" customHeight="1">
      <c r="A23" s="418" t="s">
        <v>94</v>
      </c>
      <c r="B23" s="418"/>
      <c r="C23" s="142">
        <v>1.0365681991998943</v>
      </c>
    </row>
    <row r="24" spans="1:6" ht="15" customHeight="1">
      <c r="A24" s="429" t="s">
        <v>95</v>
      </c>
      <c r="B24" s="430"/>
      <c r="C24" s="142"/>
    </row>
    <row r="25" spans="1:6" ht="18" customHeight="1">
      <c r="A25" s="431" t="s">
        <v>96</v>
      </c>
      <c r="B25" s="432"/>
      <c r="C25" s="143">
        <v>-110.35327032793829</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-110.35327032793829</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-1271.5224628605115</v>
      </c>
      <c r="D38" s="144">
        <v>-202.18739046359883</v>
      </c>
      <c r="E38" s="144">
        <v>-200.77100986735968</v>
      </c>
      <c r="F38" s="144">
        <v>-868.56406252955298</v>
      </c>
    </row>
    <row r="39" spans="1:6">
      <c r="A39" s="416" t="s">
        <v>106</v>
      </c>
      <c r="B39" s="87" t="s">
        <v>22</v>
      </c>
      <c r="C39" s="145">
        <v>-748.45766474341724</v>
      </c>
      <c r="D39" s="145">
        <v>-117.59859808988831</v>
      </c>
      <c r="E39" s="145">
        <v>-142.47850298624812</v>
      </c>
      <c r="F39" s="145">
        <v>-488.3805636672808</v>
      </c>
    </row>
    <row r="40" spans="1:6">
      <c r="A40" s="417"/>
      <c r="B40" s="89" t="s">
        <v>23</v>
      </c>
      <c r="C40" s="145">
        <v>-523.06479811709414</v>
      </c>
      <c r="D40" s="145">
        <v>-84.588792373710533</v>
      </c>
      <c r="E40" s="145">
        <v>-58.292506881111557</v>
      </c>
      <c r="F40" s="145">
        <v>-380.18349886227213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-2900.5099999999998</v>
      </c>
      <c r="D44" s="151">
        <v>-117.04</v>
      </c>
      <c r="E44" s="151">
        <v>-1863.57</v>
      </c>
      <c r="F44" s="151">
        <v>-919.9</v>
      </c>
    </row>
    <row r="45" spans="1:6">
      <c r="A45" s="399" t="s">
        <v>27</v>
      </c>
      <c r="B45" s="400"/>
      <c r="C45" s="151">
        <v>10</v>
      </c>
      <c r="D45" s="151">
        <v>10</v>
      </c>
      <c r="E45" s="151">
        <v>0</v>
      </c>
      <c r="F45" s="151">
        <v>0</v>
      </c>
    </row>
    <row r="46" spans="1:6">
      <c r="A46" s="399" t="s">
        <v>28</v>
      </c>
      <c r="B46" s="400"/>
      <c r="C46" s="148">
        <v>-1.1861617189659652</v>
      </c>
      <c r="D46" s="148">
        <v>-1.1861617189659652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-1.1861617189659652</v>
      </c>
      <c r="D51" s="148">
        <v>-1.1861617189659652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-104.3803074889036</v>
      </c>
    </row>
    <row r="122" spans="1:3">
      <c r="A122" s="387" t="s">
        <v>170</v>
      </c>
      <c r="B122" s="388"/>
      <c r="C122" s="160">
        <v>-17.098937778379181</v>
      </c>
    </row>
    <row r="123" spans="1:3">
      <c r="A123" s="387" t="s">
        <v>171</v>
      </c>
      <c r="B123" s="388"/>
      <c r="C123" s="189">
        <v>0</v>
      </c>
    </row>
    <row r="124" spans="1:3">
      <c r="A124" s="387" t="s">
        <v>172</v>
      </c>
      <c r="B124" s="388"/>
      <c r="C124" s="160">
        <v>-87.281369710524416</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504</v>
      </c>
      <c r="B148" s="281"/>
      <c r="C148" s="281"/>
      <c r="D148" s="281"/>
      <c r="G148" s="205">
        <v>1.34800228349419</v>
      </c>
    </row>
    <row r="149" spans="1:7" ht="16.5" customHeight="1">
      <c r="A149" s="282" t="s">
        <v>515</v>
      </c>
      <c r="B149" s="282"/>
      <c r="C149" s="282"/>
      <c r="D149" s="282"/>
      <c r="E149" s="282"/>
      <c r="F149" s="28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7428DF2C-531E-4A1F-B6E1-1F89043C3A8A}"/>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71488-D58B-4447-A3FB-8BEC6B83FAF5}">
  <dimension ref="A2:K180"/>
  <sheetViews>
    <sheetView view="pageBreakPreview" topLeftCell="A128"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516</v>
      </c>
    </row>
    <row r="6" spans="1:11">
      <c r="A6" s="74"/>
      <c r="B6" s="434"/>
      <c r="C6" s="75" t="s">
        <v>77</v>
      </c>
    </row>
    <row r="7" spans="1:11" ht="16.5" customHeight="1">
      <c r="A7" s="435" t="s">
        <v>443</v>
      </c>
      <c r="B7" s="435"/>
      <c r="C7" s="140" t="s">
        <v>517</v>
      </c>
      <c r="D7" s="196"/>
      <c r="E7" s="191"/>
      <c r="F7" s="208"/>
      <c r="G7" s="192"/>
      <c r="H7" s="214"/>
      <c r="I7" s="199"/>
      <c r="J7" s="199"/>
      <c r="K7" s="199"/>
    </row>
    <row r="8" spans="1:11" ht="19.5" customHeight="1">
      <c r="A8" s="418" t="s">
        <v>79</v>
      </c>
      <c r="B8" s="418"/>
      <c r="C8" s="141">
        <v>3531.7026779466651</v>
      </c>
      <c r="D8" s="203"/>
      <c r="F8" s="195"/>
    </row>
    <row r="9" spans="1:11" ht="18" customHeight="1">
      <c r="A9" s="418" t="s">
        <v>394</v>
      </c>
      <c r="B9" s="418"/>
      <c r="C9" s="141">
        <v>617.33370190005962</v>
      </c>
      <c r="E9" s="200"/>
    </row>
    <row r="10" spans="1:11" ht="16.5" customHeight="1">
      <c r="A10" s="418" t="s">
        <v>81</v>
      </c>
      <c r="B10" s="418"/>
      <c r="C10" s="141"/>
      <c r="E10" s="200"/>
    </row>
    <row r="11" spans="1:11" ht="18.75" customHeight="1">
      <c r="A11" s="429" t="s">
        <v>82</v>
      </c>
      <c r="B11" s="430"/>
      <c r="C11" s="142">
        <v>2914.3689760466054</v>
      </c>
      <c r="E11" s="200"/>
    </row>
    <row r="12" spans="1:11" ht="20.25" customHeight="1">
      <c r="A12" s="326" t="s">
        <v>83</v>
      </c>
      <c r="B12" s="326"/>
      <c r="C12" s="142">
        <v>2427.669844149435</v>
      </c>
      <c r="D12" s="5"/>
      <c r="E12" s="200"/>
    </row>
    <row r="13" spans="1:11" ht="21" customHeight="1">
      <c r="A13" s="418" t="s">
        <v>84</v>
      </c>
      <c r="B13" s="418"/>
      <c r="C13" s="164">
        <v>0.12740813846599999</v>
      </c>
      <c r="E13" s="200"/>
    </row>
    <row r="14" spans="1:11" ht="16.5" customHeight="1">
      <c r="A14" s="429" t="s">
        <v>85</v>
      </c>
      <c r="B14" s="430"/>
      <c r="C14" s="164">
        <v>0.12740813846599999</v>
      </c>
      <c r="E14" s="200"/>
    </row>
    <row r="15" spans="1:11" ht="17.25" customHeight="1">
      <c r="A15" s="418" t="s">
        <v>86</v>
      </c>
      <c r="B15" s="418"/>
      <c r="C15" s="142">
        <v>486.57172375870471</v>
      </c>
      <c r="D15" s="5"/>
      <c r="E15" s="200"/>
    </row>
    <row r="16" spans="1:11" ht="14.25" customHeight="1">
      <c r="A16" s="418" t="s">
        <v>87</v>
      </c>
      <c r="B16" s="418"/>
      <c r="C16" s="142"/>
      <c r="E16" s="200"/>
    </row>
    <row r="17" spans="1:6" ht="16.5" customHeight="1">
      <c r="A17" s="418" t="s">
        <v>248</v>
      </c>
      <c r="B17" s="418"/>
      <c r="C17" s="142">
        <v>3.8069309373899998</v>
      </c>
      <c r="E17" s="200"/>
      <c r="F17" s="210"/>
    </row>
    <row r="18" spans="1:6">
      <c r="A18" s="418" t="s">
        <v>435</v>
      </c>
      <c r="B18" s="418"/>
      <c r="C18" s="142">
        <v>4.982640727190736</v>
      </c>
      <c r="E18" s="200"/>
      <c r="F18" s="208"/>
    </row>
    <row r="19" spans="1:6" ht="17.25" customHeight="1">
      <c r="A19" s="418" t="s">
        <v>90</v>
      </c>
      <c r="B19" s="418"/>
      <c r="C19" s="142">
        <v>30.842720159961196</v>
      </c>
      <c r="E19" s="209"/>
      <c r="F19" s="208"/>
    </row>
    <row r="20" spans="1:6" ht="18" customHeight="1">
      <c r="A20" s="337" t="s">
        <v>91</v>
      </c>
      <c r="B20" s="338"/>
      <c r="C20" s="78">
        <v>1.5100000000000001E-2</v>
      </c>
      <c r="E20" s="200"/>
      <c r="F20" s="208"/>
    </row>
    <row r="21" spans="1:6" ht="16.5" customHeight="1">
      <c r="A21" s="418" t="s">
        <v>92</v>
      </c>
      <c r="B21" s="418"/>
      <c r="C21" s="164">
        <v>0.14780839156546111</v>
      </c>
      <c r="E21" s="200"/>
      <c r="F21" s="208"/>
    </row>
    <row r="22" spans="1:6" ht="20.25" customHeight="1">
      <c r="A22" s="418" t="s">
        <v>93</v>
      </c>
      <c r="B22" s="418"/>
      <c r="C22" s="142">
        <v>-0.90386637869963837</v>
      </c>
    </row>
    <row r="23" spans="1:6" ht="16.5" customHeight="1">
      <c r="A23" s="418" t="s">
        <v>94</v>
      </c>
      <c r="B23" s="418"/>
      <c r="C23" s="142">
        <v>1.0516747702650995</v>
      </c>
    </row>
    <row r="24" spans="1:6" ht="15" customHeight="1">
      <c r="A24" s="429" t="s">
        <v>95</v>
      </c>
      <c r="B24" s="430"/>
      <c r="C24" s="142"/>
    </row>
    <row r="25" spans="1:6" ht="18" customHeight="1">
      <c r="A25" s="431" t="s">
        <v>96</v>
      </c>
      <c r="B25" s="432"/>
      <c r="C25" s="143">
        <v>-108.3820155423482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-108.3820155423482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-1299.696123347486</v>
      </c>
      <c r="D38" s="144">
        <v>-141.43718240857999</v>
      </c>
      <c r="E38" s="144">
        <v>-179.70149200931814</v>
      </c>
      <c r="F38" s="144">
        <v>-978.55744892958796</v>
      </c>
    </row>
    <row r="39" spans="1:6">
      <c r="A39" s="416" t="s">
        <v>106</v>
      </c>
      <c r="B39" s="87" t="s">
        <v>22</v>
      </c>
      <c r="C39" s="145">
        <v>-773.10175514001833</v>
      </c>
      <c r="D39" s="145">
        <v>-94.662345252384569</v>
      </c>
      <c r="E39" s="145">
        <v>-84.129950854521283</v>
      </c>
      <c r="F39" s="145">
        <v>-594.30945903311249</v>
      </c>
    </row>
    <row r="40" spans="1:6">
      <c r="A40" s="417"/>
      <c r="B40" s="89" t="s">
        <v>23</v>
      </c>
      <c r="C40" s="145">
        <v>-526.59436820746771</v>
      </c>
      <c r="D40" s="145">
        <v>-46.774837156195417</v>
      </c>
      <c r="E40" s="145">
        <v>-95.571541154796847</v>
      </c>
      <c r="F40" s="145">
        <v>-384.24798989647547</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-3167.51</v>
      </c>
      <c r="D44" s="151">
        <v>-1721.5</v>
      </c>
      <c r="E44" s="151">
        <v>-496.11</v>
      </c>
      <c r="F44" s="151">
        <v>-949.9</v>
      </c>
    </row>
    <row r="45" spans="1:6">
      <c r="A45" s="399" t="s">
        <v>27</v>
      </c>
      <c r="B45" s="400"/>
      <c r="C45" s="151">
        <v>5</v>
      </c>
      <c r="D45" s="151">
        <v>5</v>
      </c>
      <c r="E45" s="151">
        <v>0</v>
      </c>
      <c r="F45" s="151">
        <v>0</v>
      </c>
    </row>
    <row r="46" spans="1:6">
      <c r="A46" s="399" t="s">
        <v>28</v>
      </c>
      <c r="B46" s="400"/>
      <c r="C46" s="165">
        <v>-0.31602679968502528</v>
      </c>
      <c r="D46" s="165">
        <v>-0.31602679968502528</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65">
        <v>-0.31602679968502528</v>
      </c>
      <c r="D51" s="165">
        <v>-0.31602679968502528</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-109.28588192104783</v>
      </c>
    </row>
    <row r="122" spans="1:3">
      <c r="A122" s="387" t="s">
        <v>170</v>
      </c>
      <c r="B122" s="388"/>
      <c r="C122" s="160">
        <v>-16.969191766256191</v>
      </c>
    </row>
    <row r="123" spans="1:3">
      <c r="A123" s="387" t="s">
        <v>171</v>
      </c>
      <c r="B123" s="388"/>
      <c r="C123" s="189">
        <v>0</v>
      </c>
    </row>
    <row r="124" spans="1:3">
      <c r="A124" s="387" t="s">
        <v>172</v>
      </c>
      <c r="B124" s="388"/>
      <c r="C124" s="160">
        <v>-92.316690154791644</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464</v>
      </c>
      <c r="B148" s="281"/>
      <c r="C148" s="281"/>
      <c r="D148" s="281"/>
      <c r="G148" s="205"/>
    </row>
    <row r="149" spans="1:7">
      <c r="A149" s="282" t="s">
        <v>518</v>
      </c>
      <c r="B149" s="282"/>
      <c r="C149" s="282"/>
      <c r="D149" s="282"/>
      <c r="E149" s="282"/>
      <c r="F149" s="28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49:F14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76:C176"/>
    <mergeCell ref="A177:C177"/>
    <mergeCell ref="A178:C178"/>
    <mergeCell ref="A180:C180"/>
    <mergeCell ref="A167:C167"/>
    <mergeCell ref="A168:C168"/>
    <mergeCell ref="A169:C169"/>
    <mergeCell ref="A170:C170"/>
    <mergeCell ref="A171:C171"/>
    <mergeCell ref="A173:C173"/>
  </mergeCells>
  <hyperlinks>
    <hyperlink ref="A175" r:id="rId1" xr:uid="{35127A57-CF6A-4159-B10C-68F2081AC0C8}"/>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F6655-2125-4662-A1F9-F4AB050445AE}">
  <dimension ref="A2:K180"/>
  <sheetViews>
    <sheetView view="pageBreakPreview" topLeftCell="A131" zoomScale="106" zoomScaleNormal="100" zoomScaleSheetLayoutView="106" workbookViewId="0">
      <selection activeCell="C142" sqref="C142"/>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519</v>
      </c>
    </row>
    <row r="6" spans="1:11">
      <c r="A6" s="74"/>
      <c r="B6" s="434"/>
      <c r="C6" s="75" t="s">
        <v>77</v>
      </c>
    </row>
    <row r="7" spans="1:11" ht="16.5" customHeight="1">
      <c r="A7" s="435" t="s">
        <v>443</v>
      </c>
      <c r="B7" s="435"/>
      <c r="C7" s="140" t="s">
        <v>520</v>
      </c>
      <c r="D7" s="196"/>
      <c r="E7" s="191"/>
      <c r="F7" s="208"/>
      <c r="G7" s="192"/>
      <c r="H7" s="214"/>
      <c r="I7" s="199"/>
      <c r="J7" s="199"/>
      <c r="K7" s="199"/>
    </row>
    <row r="8" spans="1:11" ht="19.5" customHeight="1">
      <c r="A8" s="418" t="s">
        <v>79</v>
      </c>
      <c r="B8" s="418"/>
      <c r="C8" s="141">
        <v>4336.4737319210453</v>
      </c>
      <c r="D8" s="203"/>
      <c r="F8" s="195"/>
    </row>
    <row r="9" spans="1:11" ht="18" customHeight="1">
      <c r="A9" s="418" t="s">
        <v>394</v>
      </c>
      <c r="B9" s="418"/>
      <c r="C9" s="141">
        <v>689.69040292013585</v>
      </c>
      <c r="E9" s="200"/>
    </row>
    <row r="10" spans="1:11" ht="16.5" customHeight="1">
      <c r="A10" s="418" t="s">
        <v>81</v>
      </c>
      <c r="B10" s="418"/>
      <c r="C10" s="141"/>
      <c r="E10" s="200"/>
    </row>
    <row r="11" spans="1:11" ht="18.75" customHeight="1">
      <c r="A11" s="429" t="s">
        <v>82</v>
      </c>
      <c r="B11" s="430"/>
      <c r="C11" s="142">
        <v>3646.7833290009094</v>
      </c>
      <c r="E11" s="200"/>
    </row>
    <row r="12" spans="1:11" ht="20.25" customHeight="1">
      <c r="A12" s="326" t="s">
        <v>83</v>
      </c>
      <c r="B12" s="326"/>
      <c r="C12" s="142">
        <v>2127.9098698895527</v>
      </c>
      <c r="D12" s="5"/>
      <c r="E12" s="200"/>
    </row>
    <row r="13" spans="1:11" ht="21" customHeight="1">
      <c r="A13" s="418" t="s">
        <v>84</v>
      </c>
      <c r="B13" s="418"/>
      <c r="C13" s="164">
        <v>0.12780948714599999</v>
      </c>
      <c r="E13" s="200"/>
    </row>
    <row r="14" spans="1:11" ht="16.5" customHeight="1">
      <c r="A14" s="429" t="s">
        <v>85</v>
      </c>
      <c r="B14" s="430"/>
      <c r="C14" s="164">
        <v>0.12780948714599999</v>
      </c>
      <c r="E14" s="200"/>
    </row>
    <row r="15" spans="1:11" ht="17.25" customHeight="1">
      <c r="A15" s="418" t="s">
        <v>86</v>
      </c>
      <c r="B15" s="418"/>
      <c r="C15" s="142">
        <v>1518.7456496242105</v>
      </c>
      <c r="D15" s="5"/>
      <c r="E15" s="200"/>
    </row>
    <row r="16" spans="1:11" ht="14.25" customHeight="1">
      <c r="A16" s="418" t="s">
        <v>87</v>
      </c>
      <c r="B16" s="418"/>
      <c r="C16" s="142"/>
      <c r="E16" s="200"/>
    </row>
    <row r="17" spans="1:6" ht="16.5" customHeight="1">
      <c r="A17" s="418" t="s">
        <v>248</v>
      </c>
      <c r="B17" s="418"/>
      <c r="C17" s="142">
        <v>3.8308582759699994</v>
      </c>
      <c r="E17" s="200"/>
      <c r="F17" s="210"/>
    </row>
    <row r="18" spans="1:6">
      <c r="A18" s="418" t="s">
        <v>435</v>
      </c>
      <c r="B18" s="418"/>
      <c r="C18" s="142">
        <v>33.670186729066188</v>
      </c>
      <c r="E18" s="200"/>
      <c r="F18" s="208"/>
    </row>
    <row r="19" spans="1:6" ht="17.25" customHeight="1">
      <c r="A19" s="418" t="s">
        <v>90</v>
      </c>
      <c r="B19" s="418"/>
      <c r="C19" s="142">
        <v>31.244297959949169</v>
      </c>
      <c r="E19" s="209"/>
      <c r="F19" s="208"/>
    </row>
    <row r="20" spans="1:6" ht="18" customHeight="1">
      <c r="A20" s="337" t="s">
        <v>91</v>
      </c>
      <c r="B20" s="338"/>
      <c r="C20" s="78">
        <v>1.5100000000000001E-2</v>
      </c>
      <c r="E20" s="200"/>
      <c r="F20" s="208"/>
    </row>
    <row r="21" spans="1:6" ht="16.5" customHeight="1">
      <c r="A21" s="418" t="s">
        <v>92</v>
      </c>
      <c r="B21" s="418"/>
      <c r="C21" s="142">
        <v>-13.076616939997828</v>
      </c>
      <c r="E21" s="200"/>
      <c r="F21" s="208"/>
    </row>
    <row r="22" spans="1:6" ht="20.25" customHeight="1">
      <c r="A22" s="418" t="s">
        <v>93</v>
      </c>
      <c r="B22" s="418"/>
      <c r="C22" s="142">
        <v>-14.1431615043129</v>
      </c>
    </row>
    <row r="23" spans="1:6" ht="16.5" customHeight="1">
      <c r="A23" s="418" t="s">
        <v>94</v>
      </c>
      <c r="B23" s="418"/>
      <c r="C23" s="142">
        <v>1.0665445643150711</v>
      </c>
    </row>
    <row r="24" spans="1:6" ht="15" customHeight="1">
      <c r="A24" s="429" t="s">
        <v>95</v>
      </c>
      <c r="B24" s="430"/>
      <c r="C24" s="142"/>
    </row>
    <row r="25" spans="1:6" ht="18" customHeight="1">
      <c r="A25" s="431" t="s">
        <v>96</v>
      </c>
      <c r="B25" s="432"/>
      <c r="C25" s="143">
        <v>-89.477714314005837</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-89.477714314005837</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-1345.972857300635</v>
      </c>
      <c r="D38" s="144">
        <v>-62.916259802371954</v>
      </c>
      <c r="E38" s="144">
        <v>-192.59878845324147</v>
      </c>
      <c r="F38" s="144">
        <v>-1090.4578090450213</v>
      </c>
    </row>
    <row r="39" spans="1:6">
      <c r="A39" s="416" t="s">
        <v>106</v>
      </c>
      <c r="B39" s="87" t="s">
        <v>22</v>
      </c>
      <c r="C39" s="145">
        <v>-790.77454895079359</v>
      </c>
      <c r="D39" s="145">
        <v>-49.947448975858393</v>
      </c>
      <c r="E39" s="145">
        <v>-88.273674663106988</v>
      </c>
      <c r="F39" s="145">
        <v>-652.55342531182816</v>
      </c>
    </row>
    <row r="40" spans="1:6">
      <c r="A40" s="417"/>
      <c r="B40" s="89" t="s">
        <v>23</v>
      </c>
      <c r="C40" s="145">
        <v>-555.19830834984134</v>
      </c>
      <c r="D40" s="145">
        <v>-12.968810826513559</v>
      </c>
      <c r="E40" s="145">
        <v>-104.32511379013448</v>
      </c>
      <c r="F40" s="145">
        <v>-437.9043837331933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-3280.14</v>
      </c>
      <c r="D44" s="151">
        <v>-214.81</v>
      </c>
      <c r="E44" s="151">
        <v>-578.48</v>
      </c>
      <c r="F44" s="151">
        <v>-2486.85</v>
      </c>
    </row>
    <row r="45" spans="1:6">
      <c r="A45" s="399" t="s">
        <v>27</v>
      </c>
      <c r="B45" s="400"/>
      <c r="C45" s="151">
        <v>0</v>
      </c>
      <c r="D45" s="151">
        <v>0</v>
      </c>
      <c r="E45" s="151">
        <v>0</v>
      </c>
      <c r="F45" s="151">
        <v>0</v>
      </c>
    </row>
    <row r="46" spans="1:6">
      <c r="A46" s="399" t="s">
        <v>28</v>
      </c>
      <c r="B46" s="400"/>
      <c r="C46" s="148">
        <v>-2.0574232263934085</v>
      </c>
      <c r="D46" s="148">
        <v>-2.0574232263934085</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-2.0574232263934085</v>
      </c>
      <c r="D51" s="148">
        <v>-2.0574232263934085</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-103.62087581831872</v>
      </c>
    </row>
    <row r="122" spans="1:3">
      <c r="A122" s="387" t="s">
        <v>170</v>
      </c>
      <c r="B122" s="388"/>
      <c r="C122" s="160">
        <v>-20.812775037578341</v>
      </c>
    </row>
    <row r="123" spans="1:3">
      <c r="A123" s="387" t="s">
        <v>171</v>
      </c>
      <c r="B123" s="388"/>
      <c r="C123" s="189">
        <v>0</v>
      </c>
    </row>
    <row r="124" spans="1:3">
      <c r="A124" s="387" t="s">
        <v>172</v>
      </c>
      <c r="B124" s="388"/>
      <c r="C124" s="160">
        <v>-82.808100780740375</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274">
        <v>4301.855657513066</v>
      </c>
    </row>
    <row r="142" spans="1:3">
      <c r="A142" s="387" t="s">
        <v>190</v>
      </c>
      <c r="B142" s="388"/>
      <c r="C142" s="275">
        <v>90.159091266412361</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464</v>
      </c>
      <c r="B148" s="281"/>
      <c r="C148" s="281"/>
      <c r="D148" s="281"/>
      <c r="G148" s="205"/>
    </row>
    <row r="149" spans="1:7">
      <c r="A149" s="282" t="s">
        <v>521</v>
      </c>
      <c r="B149" s="282"/>
      <c r="C149" s="282"/>
      <c r="D149" s="282"/>
      <c r="E149" s="282"/>
      <c r="F149" s="28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A00E0D31-9749-4EBC-812D-4F9368DDC8A4}"/>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B5ED-F2B8-4A81-8F89-0EBBCDE5BF78}">
  <dimension ref="A2:K180"/>
  <sheetViews>
    <sheetView view="pageBreakPreview"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522</v>
      </c>
    </row>
    <row r="6" spans="1:11">
      <c r="A6" s="74"/>
      <c r="B6" s="434"/>
      <c r="C6" s="75" t="s">
        <v>77</v>
      </c>
    </row>
    <row r="7" spans="1:11" ht="16.5" customHeight="1">
      <c r="A7" s="435" t="s">
        <v>443</v>
      </c>
      <c r="B7" s="435"/>
      <c r="C7" s="140" t="s">
        <v>524</v>
      </c>
      <c r="D7" s="196"/>
      <c r="E7" s="191"/>
      <c r="F7" s="208"/>
      <c r="G7" s="192"/>
      <c r="H7" s="214"/>
      <c r="I7" s="199"/>
      <c r="J7" s="199"/>
      <c r="K7" s="199"/>
    </row>
    <row r="8" spans="1:11" ht="19.5" customHeight="1">
      <c r="A8" s="418" t="s">
        <v>79</v>
      </c>
      <c r="B8" s="418"/>
      <c r="C8" s="141">
        <v>4425.6125441638214</v>
      </c>
      <c r="D8" s="203"/>
      <c r="F8" s="195"/>
    </row>
    <row r="9" spans="1:11" ht="18" customHeight="1">
      <c r="A9" s="418" t="s">
        <v>394</v>
      </c>
      <c r="B9" s="418"/>
      <c r="C9" s="141">
        <v>850.32978761001971</v>
      </c>
      <c r="E9" s="200"/>
    </row>
    <row r="10" spans="1:11" ht="16.5" customHeight="1">
      <c r="A10" s="418" t="s">
        <v>81</v>
      </c>
      <c r="B10" s="418"/>
      <c r="C10" s="141"/>
      <c r="E10" s="200"/>
    </row>
    <row r="11" spans="1:11" ht="18.75" customHeight="1">
      <c r="A11" s="429" t="s">
        <v>82</v>
      </c>
      <c r="B11" s="430"/>
      <c r="C11" s="142">
        <v>3575.2827565538018</v>
      </c>
      <c r="E11" s="200"/>
    </row>
    <row r="12" spans="1:11" ht="20.25" customHeight="1">
      <c r="A12" s="326" t="s">
        <v>83</v>
      </c>
      <c r="B12" s="326"/>
      <c r="C12" s="142">
        <v>2601.8747418341236</v>
      </c>
      <c r="D12" s="5"/>
      <c r="E12" s="200"/>
    </row>
    <row r="13" spans="1:11" ht="21" customHeight="1">
      <c r="A13" s="418" t="s">
        <v>84</v>
      </c>
      <c r="B13" s="418"/>
      <c r="C13" s="164">
        <v>0.12717736297500001</v>
      </c>
      <c r="E13" s="200"/>
    </row>
    <row r="14" spans="1:11" ht="16.5" customHeight="1">
      <c r="A14" s="429" t="s">
        <v>85</v>
      </c>
      <c r="B14" s="430"/>
      <c r="C14" s="164">
        <v>0.12717736297500001</v>
      </c>
      <c r="E14" s="200"/>
    </row>
    <row r="15" spans="1:11" ht="17.25" customHeight="1">
      <c r="A15" s="418" t="s">
        <v>86</v>
      </c>
      <c r="B15" s="418"/>
      <c r="C15" s="142">
        <v>973.28083735670316</v>
      </c>
      <c r="D15" s="5"/>
      <c r="E15" s="200"/>
    </row>
    <row r="16" spans="1:11" ht="14.25" customHeight="1">
      <c r="A16" s="418" t="s">
        <v>87</v>
      </c>
      <c r="B16" s="418"/>
      <c r="C16" s="142"/>
      <c r="E16" s="200"/>
    </row>
    <row r="17" spans="1:6" ht="16.5" customHeight="1">
      <c r="A17" s="418" t="s">
        <v>248</v>
      </c>
      <c r="B17" s="418"/>
      <c r="C17" s="142">
        <v>3.7971943950799996</v>
      </c>
      <c r="E17" s="200"/>
      <c r="F17" s="210"/>
    </row>
    <row r="18" spans="1:6">
      <c r="A18" s="418" t="s">
        <v>435</v>
      </c>
      <c r="B18" s="418"/>
      <c r="C18" s="142">
        <v>33.374308084189764</v>
      </c>
      <c r="E18" s="200"/>
      <c r="F18" s="208"/>
    </row>
    <row r="19" spans="1:6" ht="17.25" customHeight="1">
      <c r="A19" s="418" t="s">
        <v>90</v>
      </c>
      <c r="B19" s="418"/>
      <c r="C19" s="142">
        <v>30.887255759967662</v>
      </c>
      <c r="E19" s="209"/>
      <c r="F19" s="208"/>
    </row>
    <row r="20" spans="1:6" ht="18" customHeight="1">
      <c r="A20" s="337" t="s">
        <v>91</v>
      </c>
      <c r="B20" s="338"/>
      <c r="C20" s="78">
        <v>1.5100000000000001E-2</v>
      </c>
      <c r="E20" s="200"/>
      <c r="F20" s="208"/>
    </row>
    <row r="21" spans="1:6" ht="16.5" customHeight="1">
      <c r="A21" s="418" t="s">
        <v>92</v>
      </c>
      <c r="B21" s="418"/>
      <c r="C21" s="142">
        <v>2.1462006555581774</v>
      </c>
      <c r="E21" s="200"/>
      <c r="F21" s="208"/>
    </row>
    <row r="22" spans="1:6" ht="20.25" customHeight="1">
      <c r="A22" s="418" t="s">
        <v>93</v>
      </c>
      <c r="B22" s="418"/>
      <c r="C22" s="142">
        <v>1.0972101725250931</v>
      </c>
    </row>
    <row r="23" spans="1:6" ht="16.5" customHeight="1">
      <c r="A23" s="418" t="s">
        <v>94</v>
      </c>
      <c r="B23" s="418"/>
      <c r="C23" s="142">
        <v>1.0489904830330843</v>
      </c>
    </row>
    <row r="24" spans="1:6" ht="15" customHeight="1">
      <c r="A24" s="429" t="s">
        <v>95</v>
      </c>
      <c r="B24" s="430"/>
      <c r="C24" s="142"/>
    </row>
    <row r="25" spans="1:6" ht="18" customHeight="1">
      <c r="A25" s="431" t="s">
        <v>96</v>
      </c>
      <c r="B25" s="432"/>
      <c r="C25" s="143">
        <v>-70.441808691092149</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-70.441808691092149</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-1333.2832591313422</v>
      </c>
      <c r="D38" s="144">
        <v>-119.01069825360071</v>
      </c>
      <c r="E38" s="144">
        <v>-98.188062936243924</v>
      </c>
      <c r="F38" s="144">
        <v>-1116.0844979414976</v>
      </c>
    </row>
    <row r="39" spans="1:6">
      <c r="A39" s="416" t="s">
        <v>106</v>
      </c>
      <c r="B39" s="87" t="s">
        <v>22</v>
      </c>
      <c r="C39" s="145">
        <v>-786.25828729782006</v>
      </c>
      <c r="D39" s="145">
        <v>-35.176392344386052</v>
      </c>
      <c r="E39" s="145">
        <v>-68.522968322564353</v>
      </c>
      <c r="F39" s="145">
        <v>-682.55892663086968</v>
      </c>
    </row>
    <row r="40" spans="1:6">
      <c r="A40" s="417"/>
      <c r="B40" s="89" t="s">
        <v>23</v>
      </c>
      <c r="C40" s="145">
        <v>-547.02497183352216</v>
      </c>
      <c r="D40" s="145">
        <v>-83.834305909214649</v>
      </c>
      <c r="E40" s="145">
        <v>-29.665094613679567</v>
      </c>
      <c r="F40" s="145">
        <v>-433.52557131062792</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-3291.73</v>
      </c>
      <c r="D44" s="151">
        <v>-280.43</v>
      </c>
      <c r="E44" s="151">
        <v>-450.36</v>
      </c>
      <c r="F44" s="151">
        <v>-2560.94</v>
      </c>
    </row>
    <row r="45" spans="1:6">
      <c r="A45" s="399" t="s">
        <v>27</v>
      </c>
      <c r="B45" s="400"/>
      <c r="C45" s="151">
        <v>0</v>
      </c>
      <c r="D45" s="151">
        <v>0</v>
      </c>
      <c r="E45" s="151">
        <v>0</v>
      </c>
      <c r="F45" s="151">
        <v>0</v>
      </c>
    </row>
    <row r="46" spans="1:6">
      <c r="A46" s="399" t="s">
        <v>28</v>
      </c>
      <c r="B46" s="400"/>
      <c r="C46" s="148">
        <v>-3.3895674799918964</v>
      </c>
      <c r="D46" s="148">
        <v>-3.3895674799918964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-3.3895674799918964</v>
      </c>
      <c r="D51" s="148">
        <v>-3.3895674799918964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-69.344598518567068</v>
      </c>
    </row>
    <row r="122" spans="1:3">
      <c r="A122" s="387" t="s">
        <v>170</v>
      </c>
      <c r="B122" s="388"/>
      <c r="C122" s="160">
        <v>-26.755045359282612</v>
      </c>
    </row>
    <row r="123" spans="1:3">
      <c r="A123" s="387" t="s">
        <v>171</v>
      </c>
      <c r="B123" s="388"/>
      <c r="C123" s="189">
        <v>0</v>
      </c>
    </row>
    <row r="124" spans="1:3">
      <c r="A124" s="387" t="s">
        <v>172</v>
      </c>
      <c r="B124" s="388"/>
      <c r="C124" s="160">
        <v>-42.589553159284449</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464</v>
      </c>
      <c r="B148" s="281"/>
      <c r="C148" s="281"/>
      <c r="D148" s="281"/>
      <c r="G148" s="205"/>
    </row>
    <row r="149" spans="1:7">
      <c r="A149" s="282" t="s">
        <v>525</v>
      </c>
      <c r="B149" s="282"/>
      <c r="C149" s="282"/>
      <c r="D149" s="282"/>
      <c r="E149" s="282"/>
      <c r="F149" s="282"/>
      <c r="G149" s="205"/>
    </row>
    <row r="150" spans="1:7">
      <c r="A150" t="s">
        <v>193</v>
      </c>
      <c r="C150" s="120"/>
    </row>
    <row r="151" spans="1:7" ht="17.25" customHeight="1">
      <c r="A151" t="s">
        <v>432</v>
      </c>
      <c r="C151" s="120"/>
    </row>
    <row r="152" spans="1:7" ht="17.25" customHeight="1">
      <c r="A152" t="s">
        <v>523</v>
      </c>
      <c r="C152" s="120"/>
    </row>
    <row r="153" spans="1:7" ht="17.25" customHeight="1">
      <c r="A153" s="278" t="s">
        <v>445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A4EBEA73-0D03-42FF-9A71-12AB2B2EAAD7}"/>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B05D4-FABF-43DB-A1FB-B203C0EB8FFB}">
  <dimension ref="A2:K180"/>
  <sheetViews>
    <sheetView view="pageBreakPreview" topLeftCell="A129" zoomScaleNormal="100" zoomScaleSheetLayoutView="100" workbookViewId="0">
      <selection activeCell="A149" sqref="A149:F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526</v>
      </c>
    </row>
    <row r="6" spans="1:11">
      <c r="A6" s="74"/>
      <c r="B6" s="434"/>
      <c r="C6" s="75" t="s">
        <v>77</v>
      </c>
    </row>
    <row r="7" spans="1:11" ht="16.5" customHeight="1">
      <c r="A7" s="435" t="s">
        <v>443</v>
      </c>
      <c r="B7" s="435"/>
      <c r="C7" s="140" t="s">
        <v>527</v>
      </c>
      <c r="D7" s="196"/>
      <c r="E7" s="191"/>
      <c r="F7" s="208"/>
      <c r="G7" s="192"/>
      <c r="H7" s="214"/>
      <c r="I7" s="199"/>
      <c r="J7" s="199"/>
      <c r="K7" s="199"/>
    </row>
    <row r="8" spans="1:11" ht="19.5" customHeight="1">
      <c r="A8" s="418" t="s">
        <v>79</v>
      </c>
      <c r="B8" s="418"/>
      <c r="C8" s="141">
        <v>4482.3407160336237</v>
      </c>
      <c r="D8" s="203"/>
      <c r="F8" s="195"/>
    </row>
    <row r="9" spans="1:11" ht="18" customHeight="1">
      <c r="A9" s="418" t="s">
        <v>394</v>
      </c>
      <c r="B9" s="418"/>
      <c r="C9" s="141">
        <v>761.07814436001286</v>
      </c>
      <c r="E9" s="200"/>
    </row>
    <row r="10" spans="1:11" ht="16.5" customHeight="1">
      <c r="A10" s="418" t="s">
        <v>81</v>
      </c>
      <c r="B10" s="418"/>
      <c r="C10" s="141"/>
      <c r="E10" s="200"/>
    </row>
    <row r="11" spans="1:11" ht="18.75" customHeight="1">
      <c r="A11" s="429" t="s">
        <v>82</v>
      </c>
      <c r="B11" s="430"/>
      <c r="C11" s="142">
        <v>3721.2625716736111</v>
      </c>
      <c r="E11" s="200"/>
    </row>
    <row r="12" spans="1:11" ht="20.25" customHeight="1">
      <c r="A12" s="326" t="s">
        <v>83</v>
      </c>
      <c r="B12" s="326"/>
      <c r="C12" s="142">
        <v>2595.7376799578687</v>
      </c>
      <c r="D12" s="5"/>
      <c r="E12" s="200"/>
    </row>
    <row r="13" spans="1:11" ht="21" customHeight="1">
      <c r="A13" s="418" t="s">
        <v>84</v>
      </c>
      <c r="B13" s="418"/>
      <c r="C13" s="164">
        <v>0.12708204266350001</v>
      </c>
      <c r="E13" s="200"/>
    </row>
    <row r="14" spans="1:11" ht="16.5" customHeight="1">
      <c r="A14" s="429" t="s">
        <v>85</v>
      </c>
      <c r="B14" s="430"/>
      <c r="C14" s="164">
        <v>0.12708204266350001</v>
      </c>
      <c r="E14" s="200"/>
    </row>
    <row r="15" spans="1:11" ht="17.25" customHeight="1">
      <c r="A15" s="418" t="s">
        <v>86</v>
      </c>
      <c r="B15" s="418"/>
      <c r="C15" s="142">
        <v>1125.3978096730787</v>
      </c>
      <c r="D15" s="5"/>
      <c r="E15" s="200"/>
    </row>
    <row r="16" spans="1:11" ht="14.25" customHeight="1">
      <c r="A16" s="418" t="s">
        <v>87</v>
      </c>
      <c r="B16" s="418"/>
      <c r="C16" s="142"/>
      <c r="E16" s="200"/>
    </row>
    <row r="17" spans="1:6" ht="16.5" customHeight="1">
      <c r="A17" s="418" t="s">
        <v>248</v>
      </c>
      <c r="B17" s="418"/>
      <c r="C17" s="142">
        <v>3.7905701199599999</v>
      </c>
      <c r="E17" s="200"/>
      <c r="F17" s="210"/>
    </row>
    <row r="18" spans="1:6">
      <c r="A18" s="418" t="s">
        <v>435</v>
      </c>
      <c r="B18" s="418"/>
      <c r="C18" s="142">
        <v>1.6431050846976658</v>
      </c>
      <c r="E18" s="200"/>
      <c r="F18" s="208"/>
    </row>
    <row r="19" spans="1:6" ht="17.25" customHeight="1">
      <c r="A19" s="418" t="s">
        <v>90</v>
      </c>
      <c r="B19" s="418"/>
      <c r="C19" s="142">
        <v>30.961936199948926</v>
      </c>
      <c r="E19" s="209"/>
      <c r="F19" s="208"/>
    </row>
    <row r="20" spans="1:6" ht="18" customHeight="1">
      <c r="A20" s="337" t="s">
        <v>91</v>
      </c>
      <c r="B20" s="338"/>
      <c r="C20" s="78">
        <v>1.5100000000000001E-2</v>
      </c>
      <c r="E20" s="200"/>
      <c r="F20" s="208"/>
    </row>
    <row r="21" spans="1:6" ht="16.5" customHeight="1">
      <c r="A21" s="418" t="s">
        <v>92</v>
      </c>
      <c r="B21" s="418"/>
      <c r="C21" s="142">
        <v>1.2841525636040509</v>
      </c>
      <c r="E21" s="200"/>
      <c r="F21" s="208"/>
    </row>
    <row r="22" spans="1:6" ht="20.25" customHeight="1">
      <c r="A22" s="418" t="s">
        <v>93</v>
      </c>
      <c r="B22" s="418"/>
      <c r="C22" s="164">
        <v>0.23699323150623619</v>
      </c>
    </row>
    <row r="23" spans="1:6" ht="16.5" customHeight="1">
      <c r="A23" s="418" t="s">
        <v>94</v>
      </c>
      <c r="B23" s="418"/>
      <c r="C23" s="142">
        <v>1.0471593320978148</v>
      </c>
    </row>
    <row r="24" spans="1:6" ht="15" customHeight="1">
      <c r="A24" s="429" t="s">
        <v>95</v>
      </c>
      <c r="B24" s="430"/>
      <c r="C24" s="142"/>
    </row>
    <row r="25" spans="1:6" ht="18" customHeight="1">
      <c r="A25" s="431" t="s">
        <v>96</v>
      </c>
      <c r="B25" s="432"/>
      <c r="C25" s="143">
        <v>-66.764835767775395</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-66.764835767775395</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-1347.7021960427983</v>
      </c>
      <c r="D38" s="144">
        <v>-70.90721617574799</v>
      </c>
      <c r="E38" s="144">
        <v>-261.93216515553308</v>
      </c>
      <c r="F38" s="144">
        <v>-1014.8628147115171</v>
      </c>
    </row>
    <row r="39" spans="1:6">
      <c r="A39" s="416" t="s">
        <v>106</v>
      </c>
      <c r="B39" s="87" t="s">
        <v>22</v>
      </c>
      <c r="C39" s="145">
        <v>-773.05464110224921</v>
      </c>
      <c r="D39" s="145">
        <v>-52.227092933427741</v>
      </c>
      <c r="E39" s="145">
        <v>-152.75945999387179</v>
      </c>
      <c r="F39" s="145">
        <v>-568.06808817494971</v>
      </c>
    </row>
    <row r="40" spans="1:6">
      <c r="A40" s="417"/>
      <c r="B40" s="89" t="s">
        <v>23</v>
      </c>
      <c r="C40" s="145">
        <v>-574.64755494054907</v>
      </c>
      <c r="D40" s="145">
        <v>-18.680123242320249</v>
      </c>
      <c r="E40" s="145">
        <v>-109.1727051616613</v>
      </c>
      <c r="F40" s="145">
        <v>-446.79472653656745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-3279.5</v>
      </c>
      <c r="D44" s="151">
        <v>-295.36</v>
      </c>
      <c r="E44" s="151">
        <v>-374.25</v>
      </c>
      <c r="F44" s="151">
        <v>-2609.89</v>
      </c>
    </row>
    <row r="45" spans="1:6">
      <c r="A45" s="399" t="s">
        <v>27</v>
      </c>
      <c r="B45" s="400"/>
      <c r="C45" s="151">
        <v>0</v>
      </c>
      <c r="D45" s="151">
        <v>0</v>
      </c>
      <c r="E45" s="151">
        <v>0</v>
      </c>
      <c r="F45" s="151">
        <v>0</v>
      </c>
    </row>
    <row r="46" spans="1:6">
      <c r="A46" s="399" t="s">
        <v>28</v>
      </c>
      <c r="B46" s="400"/>
      <c r="C46" s="148">
        <v>-2.8394368900917351</v>
      </c>
      <c r="D46" s="148">
        <v>-2.8394368900917351</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-2.8394368900917351</v>
      </c>
      <c r="D51" s="148">
        <v>-2.8394368900917351</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-66.527842536269162</v>
      </c>
    </row>
    <row r="122" spans="1:3">
      <c r="A122" s="387" t="s">
        <v>170</v>
      </c>
      <c r="B122" s="388"/>
      <c r="C122" s="160">
        <v>-32.532913676886125</v>
      </c>
    </row>
    <row r="123" spans="1:3">
      <c r="A123" s="387" t="s">
        <v>171</v>
      </c>
      <c r="B123" s="388"/>
      <c r="C123" s="189">
        <v>0</v>
      </c>
    </row>
    <row r="124" spans="1:3">
      <c r="A124" s="387" t="s">
        <v>172</v>
      </c>
      <c r="B124" s="388"/>
      <c r="C124" s="160">
        <v>-33.994928859383045</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448</v>
      </c>
      <c r="B148" s="281"/>
      <c r="C148" s="281"/>
      <c r="D148" s="281"/>
      <c r="G148" s="205"/>
    </row>
    <row r="149" spans="1:7">
      <c r="A149" s="282" t="s">
        <v>528</v>
      </c>
      <c r="B149" s="282"/>
      <c r="C149" s="282"/>
      <c r="D149" s="282"/>
      <c r="E149" s="282"/>
      <c r="F149" s="28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F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FB0190D4-851C-47BE-BD59-D9220B67D1FD}"/>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36A5F-5283-4E36-869A-8B28D8285666}">
  <dimension ref="A2:K180"/>
  <sheetViews>
    <sheetView view="pageBreakPreview" zoomScale="106" zoomScaleNormal="100" zoomScaleSheetLayoutView="106"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529</v>
      </c>
    </row>
    <row r="6" spans="1:11">
      <c r="A6" s="74"/>
      <c r="B6" s="434"/>
      <c r="C6" s="75" t="s">
        <v>77</v>
      </c>
    </row>
    <row r="7" spans="1:11" ht="16.5" customHeight="1">
      <c r="A7" s="435" t="s">
        <v>443</v>
      </c>
      <c r="B7" s="435"/>
      <c r="C7" s="140" t="s">
        <v>531</v>
      </c>
      <c r="D7" s="196"/>
      <c r="E7" s="191"/>
      <c r="F7" s="208"/>
      <c r="G7" s="192"/>
      <c r="H7" s="214"/>
      <c r="I7" s="199"/>
      <c r="J7" s="199"/>
      <c r="K7" s="199"/>
    </row>
    <row r="8" spans="1:11" ht="19.5" customHeight="1">
      <c r="A8" s="418" t="s">
        <v>79</v>
      </c>
      <c r="B8" s="418"/>
      <c r="C8" s="141">
        <v>4916.3794807720005</v>
      </c>
      <c r="D8" s="203"/>
      <c r="F8" s="195"/>
    </row>
    <row r="9" spans="1:11" ht="18" customHeight="1">
      <c r="A9" s="418" t="s">
        <v>394</v>
      </c>
      <c r="B9" s="418"/>
      <c r="C9" s="141">
        <v>818.61756453011913</v>
      </c>
      <c r="E9" s="200"/>
    </row>
    <row r="10" spans="1:11" ht="16.5" customHeight="1">
      <c r="A10" s="418" t="s">
        <v>81</v>
      </c>
      <c r="B10" s="418"/>
      <c r="C10" s="141"/>
      <c r="E10" s="200"/>
    </row>
    <row r="11" spans="1:11" ht="18.75" customHeight="1">
      <c r="A11" s="429" t="s">
        <v>82</v>
      </c>
      <c r="B11" s="430"/>
      <c r="C11" s="142">
        <v>4097.7619162418814</v>
      </c>
      <c r="E11" s="200"/>
    </row>
    <row r="12" spans="1:11" ht="20.25" customHeight="1">
      <c r="A12" s="326" t="s">
        <v>83</v>
      </c>
      <c r="B12" s="326"/>
      <c r="C12" s="142">
        <v>2400.7865543189446</v>
      </c>
      <c r="D12" s="5"/>
      <c r="E12" s="200"/>
    </row>
    <row r="13" spans="1:11" ht="21" customHeight="1">
      <c r="A13" s="418" t="s">
        <v>84</v>
      </c>
      <c r="B13" s="418"/>
      <c r="C13" s="164">
        <v>0.12676598057800001</v>
      </c>
      <c r="E13" s="200"/>
    </row>
    <row r="14" spans="1:11" ht="16.5" customHeight="1">
      <c r="A14" s="429" t="s">
        <v>85</v>
      </c>
      <c r="B14" s="430"/>
      <c r="C14" s="164">
        <v>0.12676598057800001</v>
      </c>
      <c r="E14" s="200"/>
    </row>
    <row r="15" spans="1:11" ht="17.25" customHeight="1">
      <c r="A15" s="418" t="s">
        <v>86</v>
      </c>
      <c r="B15" s="418"/>
      <c r="C15" s="142">
        <v>1696.8485959423592</v>
      </c>
      <c r="D15" s="5"/>
      <c r="E15" s="200"/>
    </row>
    <row r="16" spans="1:11" ht="14.25" customHeight="1">
      <c r="A16" s="418" t="s">
        <v>87</v>
      </c>
      <c r="B16" s="418"/>
      <c r="C16" s="142"/>
      <c r="E16" s="200"/>
    </row>
    <row r="17" spans="1:6" ht="16.5" customHeight="1">
      <c r="A17" s="418" t="s">
        <v>248</v>
      </c>
      <c r="B17" s="418"/>
      <c r="C17" s="142">
        <v>3.7805480485499996</v>
      </c>
      <c r="E17" s="200"/>
      <c r="F17" s="210"/>
    </row>
    <row r="18" spans="1:6">
      <c r="A18" s="418" t="s">
        <v>435</v>
      </c>
      <c r="B18" s="418"/>
      <c r="C18" s="142">
        <v>0.62983469815972337</v>
      </c>
      <c r="E18" s="200"/>
      <c r="F18" s="208"/>
    </row>
    <row r="19" spans="1:6" ht="17.25" customHeight="1">
      <c r="A19" s="418" t="s">
        <v>90</v>
      </c>
      <c r="B19" s="418"/>
      <c r="C19" s="142">
        <v>33.771920439950769</v>
      </c>
      <c r="E19" s="209"/>
      <c r="F19" s="208"/>
    </row>
    <row r="20" spans="1:6" ht="18" customHeight="1">
      <c r="A20" s="337" t="s">
        <v>91</v>
      </c>
      <c r="B20" s="338"/>
      <c r="C20" s="78">
        <v>1.5100000000000001E-2</v>
      </c>
      <c r="E20" s="200"/>
      <c r="F20" s="208"/>
    </row>
    <row r="21" spans="1:6" ht="16.5" customHeight="1">
      <c r="A21" s="418" t="s">
        <v>92</v>
      </c>
      <c r="B21" s="418"/>
      <c r="C21" s="142">
        <v>5.2842237247898867</v>
      </c>
      <c r="E21" s="200"/>
      <c r="F21" s="208"/>
    </row>
    <row r="22" spans="1:6" ht="20.25" customHeight="1">
      <c r="A22" s="418" t="s">
        <v>93</v>
      </c>
      <c r="B22" s="418"/>
      <c r="C22" s="142">
        <v>4.2403251474432375</v>
      </c>
    </row>
    <row r="23" spans="1:6" ht="16.5" customHeight="1">
      <c r="A23" s="418" t="s">
        <v>94</v>
      </c>
      <c r="B23" s="418"/>
      <c r="C23" s="142">
        <v>1.0438985773466491</v>
      </c>
    </row>
    <row r="24" spans="1:6" ht="15" customHeight="1">
      <c r="A24" s="429" t="s">
        <v>95</v>
      </c>
      <c r="B24" s="430"/>
      <c r="C24" s="142"/>
    </row>
    <row r="25" spans="1:6" ht="18" customHeight="1">
      <c r="A25" s="431" t="s">
        <v>96</v>
      </c>
      <c r="B25" s="432"/>
      <c r="C25" s="143">
        <v>-57.678628874703378</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-57.678628874703378</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-1354.9865620633636</v>
      </c>
      <c r="D38" s="144">
        <v>-26.973152967286438</v>
      </c>
      <c r="E38" s="144">
        <v>-377.17187989232451</v>
      </c>
      <c r="F38" s="144">
        <v>-950.84152920375277</v>
      </c>
    </row>
    <row r="39" spans="1:6">
      <c r="A39" s="416" t="s">
        <v>106</v>
      </c>
      <c r="B39" s="87" t="s">
        <v>22</v>
      </c>
      <c r="C39" s="145">
        <v>-780.75719202358573</v>
      </c>
      <c r="D39" s="145">
        <v>-16.173185999109517</v>
      </c>
      <c r="E39" s="145">
        <v>-231.13126633026249</v>
      </c>
      <c r="F39" s="145">
        <v>-533.45273969421373</v>
      </c>
    </row>
    <row r="40" spans="1:6">
      <c r="A40" s="417"/>
      <c r="B40" s="89" t="s">
        <v>23</v>
      </c>
      <c r="C40" s="145">
        <v>-574.22937003977802</v>
      </c>
      <c r="D40" s="145">
        <v>-10.799966968176919</v>
      </c>
      <c r="E40" s="145">
        <v>-146.04061356206202</v>
      </c>
      <c r="F40" s="145">
        <v>-417.38878950953909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-3296.0699999999997</v>
      </c>
      <c r="D44" s="151">
        <v>-152.94999999999999</v>
      </c>
      <c r="E44" s="151">
        <v>-428.06</v>
      </c>
      <c r="F44" s="151">
        <v>-2715.06</v>
      </c>
    </row>
    <row r="45" spans="1:6">
      <c r="A45" s="399" t="s">
        <v>27</v>
      </c>
      <c r="B45" s="400"/>
      <c r="C45" s="151">
        <v>0</v>
      </c>
      <c r="D45" s="151">
        <v>0</v>
      </c>
      <c r="E45" s="151">
        <v>0</v>
      </c>
      <c r="F45" s="151">
        <v>0</v>
      </c>
    </row>
    <row r="46" spans="1:6">
      <c r="A46" s="399" t="s">
        <v>28</v>
      </c>
      <c r="B46" s="400"/>
      <c r="C46" s="148">
        <v>-2.7054031801189771</v>
      </c>
      <c r="D46" s="148">
        <v>-2.7054031801189771</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-2.7054031801189771</v>
      </c>
      <c r="D51" s="148">
        <v>-2.7054031801189771</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-53.438303727260141</v>
      </c>
    </row>
    <row r="122" spans="1:3">
      <c r="A122" s="387" t="s">
        <v>170</v>
      </c>
      <c r="B122" s="388"/>
      <c r="C122" s="160">
        <v>-40.404849901106864</v>
      </c>
    </row>
    <row r="123" spans="1:3">
      <c r="A123" s="387" t="s">
        <v>171</v>
      </c>
      <c r="B123" s="388"/>
      <c r="C123" s="189">
        <v>0</v>
      </c>
    </row>
    <row r="124" spans="1:3">
      <c r="A124" s="387" t="s">
        <v>172</v>
      </c>
      <c r="B124" s="388"/>
      <c r="C124" s="160">
        <v>-13.033453826153277</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532</v>
      </c>
      <c r="B148" s="281"/>
      <c r="C148" s="281"/>
      <c r="D148" s="281"/>
      <c r="G148" s="205"/>
    </row>
    <row r="149" spans="1:7">
      <c r="A149" s="202" t="s">
        <v>530</v>
      </c>
      <c r="B149" s="202"/>
      <c r="C149" s="202"/>
      <c r="D149" s="20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176:C176"/>
    <mergeCell ref="A177:C177"/>
    <mergeCell ref="A178:C178"/>
    <mergeCell ref="A180:C180"/>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7D4A8C98-3E52-4467-8551-9BF385EBDF4E}"/>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55955-C95A-48E7-9A43-C1C51627D0A2}">
  <dimension ref="A2:K180"/>
  <sheetViews>
    <sheetView view="pageBreakPreview" topLeftCell="A136" zoomScaleNormal="100" zoomScaleSheetLayoutView="100"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tr">
        <f>+'[1]Table 1'!B3</f>
        <v>End April 2024</v>
      </c>
    </row>
    <row r="6" spans="1:11">
      <c r="A6" s="74"/>
      <c r="B6" s="434"/>
      <c r="C6" s="75" t="s">
        <v>77</v>
      </c>
    </row>
    <row r="7" spans="1:11" ht="16.5" customHeight="1">
      <c r="A7" s="435" t="s">
        <v>443</v>
      </c>
      <c r="B7" s="435"/>
      <c r="C7" s="140" t="s">
        <v>533</v>
      </c>
      <c r="D7" s="196"/>
      <c r="E7" s="191"/>
      <c r="F7" s="208"/>
      <c r="G7" s="192"/>
      <c r="H7" s="214"/>
      <c r="I7" s="199"/>
      <c r="J7" s="199"/>
      <c r="K7" s="199"/>
    </row>
    <row r="8" spans="1:11" ht="19.5" customHeight="1">
      <c r="A8" s="418" t="s">
        <v>79</v>
      </c>
      <c r="B8" s="418"/>
      <c r="C8" s="141">
        <v>5389.1934924838324</v>
      </c>
      <c r="D8" s="203"/>
      <c r="F8" s="195"/>
    </row>
    <row r="9" spans="1:11" ht="18" customHeight="1">
      <c r="A9" s="418" t="s">
        <v>394</v>
      </c>
      <c r="B9" s="418"/>
      <c r="C9" s="141">
        <v>977.17613087987741</v>
      </c>
      <c r="E9" s="200"/>
    </row>
    <row r="10" spans="1:11" ht="16.5" customHeight="1">
      <c r="A10" s="418" t="s">
        <v>81</v>
      </c>
      <c r="B10" s="418"/>
      <c r="C10" s="141"/>
      <c r="E10" s="200"/>
    </row>
    <row r="11" spans="1:11" ht="18.75" customHeight="1">
      <c r="A11" s="429" t="s">
        <v>82</v>
      </c>
      <c r="B11" s="430"/>
      <c r="C11" s="142">
        <v>4412.0173616039547</v>
      </c>
      <c r="E11" s="200"/>
    </row>
    <row r="12" spans="1:11" ht="20.25" customHeight="1">
      <c r="A12" s="326" t="s">
        <v>83</v>
      </c>
      <c r="B12" s="326"/>
      <c r="C12" s="142">
        <v>2515.725717715894</v>
      </c>
      <c r="D12" s="5"/>
      <c r="E12" s="200"/>
    </row>
    <row r="13" spans="1:11" ht="21" customHeight="1">
      <c r="A13" s="418" t="s">
        <v>84</v>
      </c>
      <c r="B13" s="418"/>
      <c r="C13" s="164">
        <v>0.12588301348199998</v>
      </c>
      <c r="E13" s="200"/>
    </row>
    <row r="14" spans="1:11" ht="16.5" customHeight="1">
      <c r="A14" s="429" t="s">
        <v>85</v>
      </c>
      <c r="B14" s="430"/>
      <c r="C14" s="164">
        <v>0.12588301348199998</v>
      </c>
      <c r="E14" s="200"/>
    </row>
    <row r="15" spans="1:11" ht="17.25" customHeight="1">
      <c r="A15" s="418" t="s">
        <v>86</v>
      </c>
      <c r="B15" s="418"/>
      <c r="C15" s="142">
        <v>1896.1657608745791</v>
      </c>
      <c r="D15" s="5"/>
      <c r="E15" s="200"/>
    </row>
    <row r="16" spans="1:11" ht="14.25" customHeight="1">
      <c r="A16" s="418" t="s">
        <v>87</v>
      </c>
      <c r="B16" s="418"/>
      <c r="C16" s="142"/>
      <c r="E16" s="200"/>
    </row>
    <row r="17" spans="1:6" ht="16.5" customHeight="1">
      <c r="A17" s="418" t="s">
        <v>248</v>
      </c>
      <c r="B17" s="418"/>
      <c r="C17" s="142">
        <v>3.7630736676300001</v>
      </c>
      <c r="E17" s="200"/>
      <c r="F17" s="210"/>
    </row>
    <row r="18" spans="1:6">
      <c r="A18" s="418" t="s">
        <v>435</v>
      </c>
      <c r="B18" s="418"/>
      <c r="C18" s="142">
        <v>33.697412813055372</v>
      </c>
      <c r="E18" s="200"/>
      <c r="F18" s="208"/>
    </row>
    <row r="19" spans="1:6" ht="17.25" customHeight="1">
      <c r="A19" s="418" t="s">
        <v>90</v>
      </c>
      <c r="B19" s="418"/>
      <c r="C19" s="142">
        <v>34.626276829952289</v>
      </c>
      <c r="E19" s="209"/>
      <c r="F19" s="208"/>
    </row>
    <row r="20" spans="1:6" ht="18" customHeight="1">
      <c r="A20" s="337" t="s">
        <v>91</v>
      </c>
      <c r="B20" s="338"/>
      <c r="C20" s="78">
        <v>1.5100000000000001E-2</v>
      </c>
      <c r="E20" s="200"/>
      <c r="F20" s="208"/>
    </row>
    <row r="21" spans="1:6" ht="16.5" customHeight="1">
      <c r="A21" s="418" t="s">
        <v>92</v>
      </c>
      <c r="B21" s="418"/>
      <c r="C21" s="142">
        <v>9.358731343839656</v>
      </c>
      <c r="E21" s="200"/>
      <c r="F21" s="208"/>
    </row>
    <row r="22" spans="1:6" ht="20.25" customHeight="1">
      <c r="A22" s="418" t="s">
        <v>93</v>
      </c>
      <c r="B22" s="418"/>
      <c r="C22" s="142">
        <v>8.3191726472860061</v>
      </c>
    </row>
    <row r="23" spans="1:6" ht="16.5" customHeight="1">
      <c r="A23" s="418" t="s">
        <v>94</v>
      </c>
      <c r="B23" s="418"/>
      <c r="C23" s="142">
        <v>1.0395586965536501</v>
      </c>
    </row>
    <row r="24" spans="1:6" ht="15" customHeight="1">
      <c r="A24" s="429" t="s">
        <v>95</v>
      </c>
      <c r="B24" s="430"/>
      <c r="C24" s="142"/>
    </row>
    <row r="25" spans="1:6" ht="18" customHeight="1">
      <c r="A25" s="431" t="s">
        <v>96</v>
      </c>
      <c r="B25" s="432"/>
      <c r="C25" s="143">
        <v>-51.913732875996139</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-51.913732875996139</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-1358.689254100072</v>
      </c>
      <c r="D38" s="144">
        <v>-235.76813915299638</v>
      </c>
      <c r="E38" s="144">
        <v>-203.82709754344032</v>
      </c>
      <c r="F38" s="144">
        <v>-919.09401740363535</v>
      </c>
    </row>
    <row r="39" spans="1:6">
      <c r="A39" s="416" t="s">
        <v>106</v>
      </c>
      <c r="B39" s="87" t="s">
        <v>22</v>
      </c>
      <c r="C39" s="145">
        <v>-796.56789254019782</v>
      </c>
      <c r="D39" s="145">
        <v>-135.77218635994285</v>
      </c>
      <c r="E39" s="145">
        <v>-143.84854227710085</v>
      </c>
      <c r="F39" s="145">
        <v>-516.94716390315409</v>
      </c>
    </row>
    <row r="40" spans="1:6">
      <c r="A40" s="417"/>
      <c r="B40" s="89" t="s">
        <v>23</v>
      </c>
      <c r="C40" s="145">
        <v>-562.12136155987423</v>
      </c>
      <c r="D40" s="145">
        <v>-99.995952793053533</v>
      </c>
      <c r="E40" s="145">
        <v>-59.978555266339477</v>
      </c>
      <c r="F40" s="145">
        <v>-402.14685350048126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-3322.1400000000003</v>
      </c>
      <c r="D44" s="151">
        <v>-218.06</v>
      </c>
      <c r="E44" s="151">
        <v>-519.76</v>
      </c>
      <c r="F44" s="151">
        <v>-2584.3200000000002</v>
      </c>
    </row>
    <row r="45" spans="1:6">
      <c r="A45" s="399" t="s">
        <v>27</v>
      </c>
      <c r="B45" s="400"/>
      <c r="C45" s="151">
        <v>0</v>
      </c>
      <c r="D45" s="151">
        <v>0</v>
      </c>
      <c r="E45" s="151">
        <v>0</v>
      </c>
      <c r="F45" s="151">
        <v>0</v>
      </c>
    </row>
    <row r="46" spans="1:6">
      <c r="A46" s="399" t="s">
        <v>28</v>
      </c>
      <c r="B46" s="400"/>
      <c r="C46" s="148">
        <v>-8.915885679559894</v>
      </c>
      <c r="D46" s="148">
        <v>-8.915885679559894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-8.915885679559894</v>
      </c>
      <c r="D51" s="148">
        <v>-8.915885679559894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tr">
        <f>'[1]Table 4'!C16</f>
        <v xml:space="preserve">  </v>
      </c>
    </row>
    <row r="120" spans="1:3">
      <c r="A120" s="387" t="s">
        <v>168</v>
      </c>
      <c r="B120" s="388"/>
      <c r="C120" s="160"/>
    </row>
    <row r="121" spans="1:3">
      <c r="A121" s="387" t="s">
        <v>169</v>
      </c>
      <c r="B121" s="388"/>
      <c r="C121" s="160">
        <v>-43.594560228710137</v>
      </c>
    </row>
    <row r="122" spans="1:3">
      <c r="A122" s="387" t="s">
        <v>170</v>
      </c>
      <c r="B122" s="388"/>
      <c r="C122" s="160">
        <v>-44.179813461067496</v>
      </c>
    </row>
    <row r="123" spans="1:3">
      <c r="A123" s="387" t="s">
        <v>171</v>
      </c>
      <c r="B123" s="388"/>
      <c r="C123" s="189">
        <v>0</v>
      </c>
    </row>
    <row r="124" spans="1:3">
      <c r="A124" s="387" t="s">
        <v>172</v>
      </c>
      <c r="B124" s="388"/>
      <c r="C124" s="160">
        <v>0.5852532323573616</v>
      </c>
    </row>
    <row r="125" spans="1:3">
      <c r="A125" s="387" t="s">
        <v>173</v>
      </c>
      <c r="B125" s="388"/>
      <c r="C125" s="189">
        <f>'[1]Table 4'!C22</f>
        <v>0</v>
      </c>
    </row>
    <row r="126" spans="1:3">
      <c r="A126" s="387" t="s">
        <v>174</v>
      </c>
      <c r="B126" s="388"/>
      <c r="C126" s="114" t="str">
        <f>'[1]Table 4'!C23</f>
        <v>  </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532</v>
      </c>
      <c r="B148" s="281"/>
      <c r="C148" s="281"/>
      <c r="D148" s="281"/>
      <c r="G148" s="205"/>
    </row>
    <row r="149" spans="1:7">
      <c r="A149" s="202" t="s">
        <v>534</v>
      </c>
      <c r="B149" s="202"/>
      <c r="C149" s="202"/>
      <c r="D149" s="202"/>
      <c r="G149" s="205"/>
    </row>
    <row r="150" spans="1:7">
      <c r="A150" t="s">
        <v>391</v>
      </c>
      <c r="C150" s="120"/>
    </row>
    <row r="151" spans="1:7" ht="17.25" customHeight="1">
      <c r="A151" t="s">
        <v>444</v>
      </c>
      <c r="C151" s="120"/>
    </row>
    <row r="152" spans="1:7" ht="17.25" customHeight="1">
      <c r="A152" t="s">
        <v>466</v>
      </c>
      <c r="C152" s="120"/>
    </row>
    <row r="153" spans="1:7" ht="17.25" customHeight="1">
      <c r="A153" s="278" t="s">
        <v>415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176:C176"/>
    <mergeCell ref="A177:C177"/>
    <mergeCell ref="A178:C178"/>
    <mergeCell ref="A180:C180"/>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851B4BCD-CDBE-448D-A14D-80CC409B32B7}"/>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8699-0982-4768-AAD2-89BF3DF5AA9D}">
  <dimension ref="A2:K180"/>
  <sheetViews>
    <sheetView view="pageBreakPreview" topLeftCell="A129" zoomScaleNormal="100" zoomScaleSheetLayoutView="100"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535</v>
      </c>
    </row>
    <row r="6" spans="1:11">
      <c r="A6" s="74"/>
      <c r="B6" s="434"/>
      <c r="C6" s="75" t="s">
        <v>77</v>
      </c>
    </row>
    <row r="7" spans="1:11" ht="16.5" customHeight="1">
      <c r="A7" s="435" t="s">
        <v>443</v>
      </c>
      <c r="B7" s="435"/>
      <c r="C7" s="140" t="s">
        <v>536</v>
      </c>
      <c r="D7" s="196"/>
      <c r="E7" s="191"/>
      <c r="F7" s="208"/>
      <c r="G7" s="192"/>
      <c r="H7" s="214"/>
      <c r="I7" s="199"/>
      <c r="J7" s="199"/>
      <c r="K7" s="199"/>
    </row>
    <row r="8" spans="1:11" ht="19.5" customHeight="1">
      <c r="A8" s="418" t="s">
        <v>79</v>
      </c>
      <c r="B8" s="418"/>
      <c r="C8" s="141">
        <v>5368.2356385555186</v>
      </c>
      <c r="D8" s="203"/>
      <c r="F8" s="195"/>
    </row>
    <row r="9" spans="1:11" ht="18" customHeight="1">
      <c r="A9" s="418" t="s">
        <v>394</v>
      </c>
      <c r="B9" s="418"/>
      <c r="C9" s="141">
        <v>1619.0396315887035</v>
      </c>
      <c r="E9" s="200"/>
    </row>
    <row r="10" spans="1:11" ht="16.5" customHeight="1">
      <c r="A10" s="418" t="s">
        <v>81</v>
      </c>
      <c r="B10" s="418"/>
      <c r="C10" s="141"/>
      <c r="E10" s="200"/>
    </row>
    <row r="11" spans="1:11" ht="18.75" customHeight="1">
      <c r="A11" s="429" t="s">
        <v>82</v>
      </c>
      <c r="B11" s="430"/>
      <c r="C11" s="142">
        <v>3749.1960069668148</v>
      </c>
      <c r="E11" s="200"/>
    </row>
    <row r="12" spans="1:11" ht="20.25" customHeight="1">
      <c r="A12" s="326" t="s">
        <v>83</v>
      </c>
      <c r="B12" s="326"/>
      <c r="C12" s="142">
        <v>2075.1469304309617</v>
      </c>
      <c r="D12" s="5"/>
      <c r="E12" s="200"/>
    </row>
    <row r="13" spans="1:11" ht="21" customHeight="1">
      <c r="A13" s="418" t="s">
        <v>84</v>
      </c>
      <c r="B13" s="418"/>
      <c r="C13" s="164">
        <v>0.1276539645325</v>
      </c>
      <c r="E13" s="200"/>
    </row>
    <row r="14" spans="1:11" ht="16.5" customHeight="1">
      <c r="A14" s="429" t="s">
        <v>85</v>
      </c>
      <c r="B14" s="430"/>
      <c r="C14" s="164">
        <v>0.1276539645325</v>
      </c>
      <c r="E14" s="200"/>
    </row>
    <row r="15" spans="1:11" ht="17.25" customHeight="1">
      <c r="A15" s="418" t="s">
        <v>86</v>
      </c>
      <c r="B15" s="418"/>
      <c r="C15" s="142">
        <v>1673.9214225713206</v>
      </c>
      <c r="D15" s="5"/>
      <c r="E15" s="200"/>
    </row>
    <row r="16" spans="1:11" ht="14.25" customHeight="1">
      <c r="A16" s="418" t="s">
        <v>87</v>
      </c>
      <c r="B16" s="418"/>
      <c r="C16" s="142"/>
      <c r="E16" s="200"/>
    </row>
    <row r="17" spans="1:6" ht="16.5" customHeight="1">
      <c r="A17" s="418" t="s">
        <v>248</v>
      </c>
      <c r="B17" s="418"/>
      <c r="C17" s="142">
        <v>3.7790918501399995</v>
      </c>
      <c r="E17" s="200"/>
      <c r="F17" s="210"/>
    </row>
    <row r="18" spans="1:6">
      <c r="A18" s="418" t="s">
        <v>435</v>
      </c>
      <c r="B18" s="418"/>
      <c r="C18" s="142">
        <v>1.3128444750156163</v>
      </c>
      <c r="E18" s="200"/>
      <c r="F18" s="208"/>
    </row>
    <row r="19" spans="1:6" ht="17.25" customHeight="1">
      <c r="A19" s="418" t="s">
        <v>90</v>
      </c>
      <c r="B19" s="418"/>
      <c r="C19" s="142">
        <v>35.244473359981157</v>
      </c>
      <c r="E19" s="209"/>
      <c r="F19" s="208"/>
    </row>
    <row r="20" spans="1:6" ht="18" customHeight="1">
      <c r="A20" s="337" t="s">
        <v>91</v>
      </c>
      <c r="B20" s="338"/>
      <c r="C20" s="78">
        <v>1.5100000000000001E-2</v>
      </c>
      <c r="E20" s="200"/>
      <c r="F20" s="208"/>
    </row>
    <row r="21" spans="1:6" ht="16.5" customHeight="1">
      <c r="A21" s="418" t="s">
        <v>92</v>
      </c>
      <c r="B21" s="418"/>
      <c r="C21" s="142">
        <v>1.6476576385702921</v>
      </c>
      <c r="E21" s="200"/>
      <c r="F21" s="208"/>
    </row>
    <row r="22" spans="1:6" ht="20.25" customHeight="1">
      <c r="A22" s="418" t="s">
        <v>93</v>
      </c>
      <c r="B22" s="418"/>
      <c r="C22" s="142">
        <v>0.60367376496538605</v>
      </c>
    </row>
    <row r="23" spans="1:6" ht="16.5" customHeight="1">
      <c r="A23" s="418" t="s">
        <v>94</v>
      </c>
      <c r="B23" s="418"/>
      <c r="C23" s="142">
        <v>1.0439838736049061</v>
      </c>
    </row>
    <row r="24" spans="1:6" ht="15" customHeight="1">
      <c r="A24" s="429" t="s">
        <v>95</v>
      </c>
      <c r="B24" s="430"/>
      <c r="C24" s="142"/>
    </row>
    <row r="25" spans="1:6" ht="18" customHeight="1">
      <c r="A25" s="431" t="s">
        <v>96</v>
      </c>
      <c r="B25" s="432"/>
      <c r="C25" s="143">
        <v>-71.495107843298342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-71.495107843298342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-1342.0110577565811</v>
      </c>
      <c r="D38" s="144">
        <v>-140.71258369080476</v>
      </c>
      <c r="E38" s="144">
        <v>-184.2686471864219</v>
      </c>
      <c r="F38" s="144">
        <v>-1017.0298268793545</v>
      </c>
    </row>
    <row r="39" spans="1:6">
      <c r="A39" s="416" t="s">
        <v>106</v>
      </c>
      <c r="B39" s="87" t="s">
        <v>22</v>
      </c>
      <c r="C39" s="145">
        <v>-788.80422026398946</v>
      </c>
      <c r="D39" s="145">
        <v>-93.963835892364074</v>
      </c>
      <c r="E39" s="145">
        <v>-82.933265985534049</v>
      </c>
      <c r="F39" s="145">
        <v>-611.90711838609138</v>
      </c>
    </row>
    <row r="40" spans="1:6">
      <c r="A40" s="417"/>
      <c r="B40" s="89" t="s">
        <v>23</v>
      </c>
      <c r="C40" s="145">
        <v>-553.2068374925916</v>
      </c>
      <c r="D40" s="145">
        <v>-46.748747798440675</v>
      </c>
      <c r="E40" s="145">
        <v>-101.33538120088787</v>
      </c>
      <c r="F40" s="145">
        <v>-405.12270849326302</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-3270.1899999999996</v>
      </c>
      <c r="D44" s="151">
        <v>-206.76</v>
      </c>
      <c r="E44" s="151">
        <v>-558.94000000000005</v>
      </c>
      <c r="F44" s="151">
        <v>-2504.4899999999998</v>
      </c>
    </row>
    <row r="45" spans="1:6">
      <c r="A45" s="399" t="s">
        <v>27</v>
      </c>
      <c r="B45" s="400"/>
      <c r="C45" s="151">
        <v>0</v>
      </c>
      <c r="D45" s="151">
        <v>0</v>
      </c>
      <c r="E45" s="151">
        <v>0</v>
      </c>
      <c r="F45" s="151">
        <v>0</v>
      </c>
    </row>
    <row r="46" spans="1:6">
      <c r="A46" s="399" t="s">
        <v>28</v>
      </c>
      <c r="B46" s="400"/>
      <c r="C46" s="148">
        <v>-1.674891381613663</v>
      </c>
      <c r="D46" s="148">
        <v>-1.674891381613663</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-1.674891381613663</v>
      </c>
      <c r="D51" s="148">
        <v>-1.674891381613663</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-70.891434078332964</v>
      </c>
    </row>
    <row r="122" spans="1:3">
      <c r="A122" s="387" t="s">
        <v>170</v>
      </c>
      <c r="B122" s="388"/>
      <c r="C122" s="160">
        <v>-41.259662357037357</v>
      </c>
    </row>
    <row r="123" spans="1:3">
      <c r="A123" s="387" t="s">
        <v>171</v>
      </c>
      <c r="B123" s="388"/>
      <c r="C123" s="189">
        <v>0</v>
      </c>
    </row>
    <row r="124" spans="1:3">
      <c r="A124" s="387" t="s">
        <v>172</v>
      </c>
      <c r="B124" s="388"/>
      <c r="C124" s="160">
        <v>-29.631771721295603</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C145" s="120"/>
    </row>
    <row r="146" spans="1:7">
      <c r="A146" s="121" t="s">
        <v>210</v>
      </c>
      <c r="C146" s="120"/>
    </row>
    <row r="147" spans="1:7">
      <c r="A147" s="280" t="s">
        <v>192</v>
      </c>
      <c r="B147" s="280"/>
      <c r="C147" s="280"/>
    </row>
    <row r="148" spans="1:7">
      <c r="A148" s="281" t="s">
        <v>532</v>
      </c>
      <c r="B148" s="281"/>
      <c r="C148" s="281"/>
      <c r="D148" s="281"/>
      <c r="G148" s="205"/>
    </row>
    <row r="149" spans="1:7" s="202" customFormat="1">
      <c r="A149" s="202" t="s">
        <v>537</v>
      </c>
    </row>
    <row r="150" spans="1:7">
      <c r="A150" t="s">
        <v>193</v>
      </c>
      <c r="C150" s="120"/>
    </row>
    <row r="151" spans="1:7" ht="17.25" customHeight="1">
      <c r="A151" t="s">
        <v>432</v>
      </c>
      <c r="C151" s="120"/>
    </row>
    <row r="152" spans="1:7" ht="17.25" customHeight="1">
      <c r="A152" t="s">
        <v>523</v>
      </c>
      <c r="C152" s="120"/>
    </row>
    <row r="153" spans="1:7" ht="17.25" customHeight="1">
      <c r="A153" s="278" t="s">
        <v>445</v>
      </c>
      <c r="B153" s="278"/>
      <c r="C153" s="278"/>
    </row>
    <row r="154" spans="1:7">
      <c r="C154" s="120"/>
    </row>
    <row r="155" spans="1:7">
      <c r="A155" s="121" t="s">
        <v>211</v>
      </c>
      <c r="B155" s="121"/>
      <c r="C155" s="120" t="s">
        <v>157</v>
      </c>
    </row>
    <row r="156" spans="1:7" ht="61.5" customHeight="1">
      <c r="A156" s="278" t="s">
        <v>212</v>
      </c>
      <c r="B156" s="278"/>
      <c r="C156" s="278"/>
    </row>
    <row r="157" spans="1:7" ht="33" customHeight="1">
      <c r="A157" s="278" t="s">
        <v>213</v>
      </c>
      <c r="B157" s="278"/>
      <c r="C157" s="278"/>
    </row>
    <row r="158" spans="1:7" ht="18.75" customHeight="1">
      <c r="A158" t="s">
        <v>197</v>
      </c>
    </row>
    <row r="159" spans="1:7" ht="31.5" customHeight="1">
      <c r="A159" s="278" t="s">
        <v>214</v>
      </c>
      <c r="B159" s="278"/>
      <c r="C159" s="278"/>
    </row>
    <row r="160" spans="1:7"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467</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176:C176"/>
    <mergeCell ref="A177:C177"/>
    <mergeCell ref="A178:C178"/>
    <mergeCell ref="A180:C180"/>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D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C97695CD-96F9-4602-80AB-913506333A7D}"/>
  </hyperlinks>
  <printOptions horizontalCentered="1"/>
  <pageMargins left="0.7" right="0.7" top="0.25" bottom="0" header="0.3" footer="0.3"/>
  <pageSetup paperSize="9" scale="73" orientation="landscape" horizontalDpi="4294967294" verticalDpi="4294967294" r:id="rId2"/>
  <headerFooter>
    <oddHeader xml:space="preserve">&amp;C&amp;G&amp;L&amp;"Calibri"&amp;10 [Confidential]&amp;1#_x000D_&amp;"Calibri"&amp;11 </oddHeader>
  </headerFooter>
  <rowBreaks count="4" manualBreakCount="4">
    <brk id="31" max="5" man="1"/>
    <brk id="53" max="5" man="1"/>
    <brk id="103" max="5" man="1"/>
    <brk id="153" max="5" man="1"/>
  </rowBreaks>
  <legacyDrawingHF r:id="rId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E2BA-4F2E-4ADF-B3C3-A5D44F717A18}">
  <dimension ref="A2:K179"/>
  <sheetViews>
    <sheetView view="pageBreakPreview" zoomScaleNormal="100" zoomScaleSheetLayoutView="100"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538</v>
      </c>
    </row>
    <row r="6" spans="1:11">
      <c r="A6" s="74"/>
      <c r="B6" s="434"/>
      <c r="C6" s="75" t="s">
        <v>77</v>
      </c>
    </row>
    <row r="7" spans="1:11" ht="16.5" customHeight="1">
      <c r="A7" s="435" t="s">
        <v>443</v>
      </c>
      <c r="B7" s="435"/>
      <c r="C7" s="140" t="s">
        <v>539</v>
      </c>
      <c r="D7" s="196"/>
      <c r="E7" s="191"/>
      <c r="F7" s="208"/>
      <c r="G7" s="192"/>
      <c r="H7" s="214"/>
      <c r="I7" s="199"/>
      <c r="J7" s="199"/>
      <c r="K7" s="199"/>
    </row>
    <row r="8" spans="1:11" ht="19.5" customHeight="1">
      <c r="A8" s="418" t="s">
        <v>79</v>
      </c>
      <c r="B8" s="418"/>
      <c r="C8" s="141">
        <v>5605.0296040183639</v>
      </c>
      <c r="D8" s="203"/>
      <c r="F8" s="195"/>
    </row>
    <row r="9" spans="1:11" ht="18" customHeight="1">
      <c r="A9" s="418" t="s">
        <v>394</v>
      </c>
      <c r="B9" s="418"/>
      <c r="C9" s="141">
        <v>1513.2034598426269</v>
      </c>
      <c r="E9" s="200"/>
    </row>
    <row r="10" spans="1:11" ht="16.5" customHeight="1">
      <c r="A10" s="418" t="s">
        <v>81</v>
      </c>
      <c r="B10" s="418"/>
      <c r="C10" s="141"/>
      <c r="E10" s="200"/>
    </row>
    <row r="11" spans="1:11" ht="18.75" customHeight="1">
      <c r="A11" s="429" t="s">
        <v>82</v>
      </c>
      <c r="B11" s="430"/>
      <c r="C11" s="142">
        <v>4091.8261441757368</v>
      </c>
      <c r="E11" s="200"/>
    </row>
    <row r="12" spans="1:11" ht="20.25" customHeight="1">
      <c r="A12" s="326" t="s">
        <v>83</v>
      </c>
      <c r="B12" s="326"/>
      <c r="C12" s="142">
        <v>2634.6314296222067</v>
      </c>
      <c r="D12" s="5"/>
      <c r="E12" s="200"/>
    </row>
    <row r="13" spans="1:11" ht="21" customHeight="1">
      <c r="A13" s="418" t="s">
        <v>84</v>
      </c>
      <c r="B13" s="418"/>
      <c r="C13" s="164">
        <v>0.12676598057799998</v>
      </c>
      <c r="E13" s="200"/>
    </row>
    <row r="14" spans="1:11" ht="16.5" customHeight="1">
      <c r="A14" s="429" t="s">
        <v>85</v>
      </c>
      <c r="B14" s="430"/>
      <c r="C14" s="164">
        <v>0.12676598057799998</v>
      </c>
      <c r="E14" s="200"/>
    </row>
    <row r="15" spans="1:11" ht="17.25" customHeight="1">
      <c r="A15" s="418" t="s">
        <v>86</v>
      </c>
      <c r="B15" s="418"/>
      <c r="C15" s="142">
        <v>1457.067948572952</v>
      </c>
      <c r="D15" s="5"/>
      <c r="E15" s="200"/>
    </row>
    <row r="16" spans="1:11" ht="14.25" customHeight="1">
      <c r="A16" s="418" t="s">
        <v>87</v>
      </c>
      <c r="B16" s="418"/>
      <c r="C16" s="142"/>
      <c r="E16" s="200"/>
    </row>
    <row r="17" spans="1:6" ht="16.5" customHeight="1">
      <c r="A17" s="418" t="s">
        <v>248</v>
      </c>
      <c r="B17" s="418"/>
      <c r="C17" s="142">
        <v>3.7556784639399998</v>
      </c>
      <c r="E17" s="200"/>
      <c r="F17" s="210"/>
    </row>
    <row r="18" spans="1:6">
      <c r="A18" s="418" t="s">
        <v>435</v>
      </c>
      <c r="B18" s="418"/>
      <c r="C18" s="164">
        <v>0.31816890967368905</v>
      </c>
      <c r="E18" s="200"/>
      <c r="F18" s="208"/>
    </row>
    <row r="19" spans="1:6" ht="17.25" customHeight="1">
      <c r="A19" s="418" t="s">
        <v>90</v>
      </c>
      <c r="B19" s="418"/>
      <c r="C19" s="142">
        <v>35.238868539955803</v>
      </c>
      <c r="E19" s="209"/>
      <c r="F19" s="208"/>
    </row>
    <row r="20" spans="1:6" ht="18" customHeight="1">
      <c r="A20" s="337" t="s">
        <v>91</v>
      </c>
      <c r="B20" s="338"/>
      <c r="C20" s="78">
        <v>1.5100000000000001E-2</v>
      </c>
      <c r="E20" s="200"/>
      <c r="F20" s="208"/>
    </row>
    <row r="21" spans="1:6" ht="16.5" customHeight="1">
      <c r="A21" s="418" t="s">
        <v>92</v>
      </c>
      <c r="B21" s="418"/>
      <c r="C21" s="142">
        <v>10.144772826616379</v>
      </c>
      <c r="E21" s="200"/>
      <c r="F21" s="208"/>
    </row>
    <row r="22" spans="1:6" ht="20.25" customHeight="1">
      <c r="A22" s="418" t="s">
        <v>93</v>
      </c>
      <c r="B22" s="418"/>
      <c r="C22" s="142">
        <v>9.1072532664172989</v>
      </c>
    </row>
    <row r="23" spans="1:6" ht="16.5" customHeight="1">
      <c r="A23" s="418" t="s">
        <v>94</v>
      </c>
      <c r="B23" s="418"/>
      <c r="C23" s="142">
        <v>1.0375195601990799</v>
      </c>
    </row>
    <row r="24" spans="1:6" ht="15" customHeight="1">
      <c r="A24" s="429" t="s">
        <v>95</v>
      </c>
      <c r="B24" s="430"/>
      <c r="C24" s="142"/>
    </row>
    <row r="25" spans="1:6" ht="18" customHeight="1">
      <c r="A25" s="431" t="s">
        <v>96</v>
      </c>
      <c r="B25" s="432"/>
      <c r="C25" s="143">
        <v>-74.880183704042977</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-74.880183704042977</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-1371.3566911792341</v>
      </c>
      <c r="D38" s="144">
        <v>-61.314128600918096</v>
      </c>
      <c r="E38" s="144">
        <v>-202.82223890325236</v>
      </c>
      <c r="F38" s="144">
        <v>-1107.2203236750636</v>
      </c>
    </row>
    <row r="39" spans="1:6">
      <c r="A39" s="416" t="s">
        <v>106</v>
      </c>
      <c r="B39" s="87" t="s">
        <v>22</v>
      </c>
      <c r="C39" s="145">
        <v>-800.69101108770531</v>
      </c>
      <c r="D39" s="145">
        <v>-49.026853060489614</v>
      </c>
      <c r="E39" s="145">
        <v>-91.898274979432884</v>
      </c>
      <c r="F39" s="145">
        <v>-659.76588304778284</v>
      </c>
    </row>
    <row r="40" spans="1:6">
      <c r="A40" s="417"/>
      <c r="B40" s="89" t="s">
        <v>23</v>
      </c>
      <c r="C40" s="145">
        <v>-570.66568009152866</v>
      </c>
      <c r="D40" s="145">
        <v>-12.287275540428483</v>
      </c>
      <c r="E40" s="145">
        <v>-110.92396392381946</v>
      </c>
      <c r="F40" s="145">
        <v>-447.45444062728075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-3244.92</v>
      </c>
      <c r="D44" s="151">
        <v>-310.64</v>
      </c>
      <c r="E44" s="151">
        <v>-525.82000000000005</v>
      </c>
      <c r="F44" s="151">
        <v>-2408.46</v>
      </c>
    </row>
    <row r="45" spans="1:6">
      <c r="A45" s="399" t="s">
        <v>27</v>
      </c>
      <c r="B45" s="400"/>
      <c r="C45" s="151">
        <v>0</v>
      </c>
      <c r="D45" s="151">
        <v>0</v>
      </c>
      <c r="E45" s="151">
        <v>0</v>
      </c>
      <c r="F45" s="151">
        <v>0</v>
      </c>
    </row>
    <row r="46" spans="1:6">
      <c r="A46" s="399" t="s">
        <v>28</v>
      </c>
      <c r="B46" s="400"/>
      <c r="C46" s="148">
        <v>-2.3561552205465044</v>
      </c>
      <c r="D46" s="148">
        <v>-2.3561552205465044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-2.3561552205465044</v>
      </c>
      <c r="D51" s="148">
        <v>-2.3561552205465044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-65.772930437625661</v>
      </c>
    </row>
    <row r="122" spans="1:3">
      <c r="A122" s="387" t="s">
        <v>170</v>
      </c>
      <c r="B122" s="388"/>
      <c r="C122" s="160">
        <v>-37.581714895725149</v>
      </c>
    </row>
    <row r="123" spans="1:3">
      <c r="A123" s="387" t="s">
        <v>171</v>
      </c>
      <c r="B123" s="388"/>
      <c r="C123" s="189">
        <v>0</v>
      </c>
    </row>
    <row r="124" spans="1:3">
      <c r="A124" s="387" t="s">
        <v>172</v>
      </c>
      <c r="B124" s="388"/>
      <c r="C124" s="160">
        <v>-28.191215541900512</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541</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7.25" customHeight="1">
      <c r="A151" s="282" t="s">
        <v>542</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9C24FAD0-5ABA-45CA-B24D-6765F3707A36}"/>
  </hyperlinks>
  <printOptions horizontalCentered="1"/>
  <pageMargins left="0.7" right="0.7" top="0.25" bottom="0" header="0.3" footer="0.3"/>
  <pageSetup paperSize="9" scale="73"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33F7A-EF1F-4B06-B7E4-DBAD50E40861}">
  <dimension ref="A2:K179"/>
  <sheetViews>
    <sheetView view="pageBreakPreview" topLeftCell="A129"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543</v>
      </c>
    </row>
    <row r="6" spans="1:11">
      <c r="A6" s="74"/>
      <c r="B6" s="434"/>
      <c r="C6" s="75" t="s">
        <v>77</v>
      </c>
    </row>
    <row r="7" spans="1:11" ht="16.5" customHeight="1">
      <c r="A7" s="435" t="s">
        <v>443</v>
      </c>
      <c r="B7" s="435"/>
      <c r="C7" s="76" t="s">
        <v>544</v>
      </c>
      <c r="D7" s="196"/>
      <c r="E7" s="191"/>
      <c r="F7" s="208"/>
      <c r="G7" s="192"/>
      <c r="H7" s="214"/>
      <c r="I7" s="199"/>
      <c r="J7" s="199"/>
      <c r="K7" s="199"/>
    </row>
    <row r="8" spans="1:11" ht="19.5" customHeight="1">
      <c r="A8" s="418" t="s">
        <v>79</v>
      </c>
      <c r="B8" s="418"/>
      <c r="C8" s="141">
        <v>5577.4873596756761</v>
      </c>
      <c r="D8" s="203"/>
      <c r="F8" s="195"/>
    </row>
    <row r="9" spans="1:11" ht="18" customHeight="1">
      <c r="A9" s="418" t="s">
        <v>394</v>
      </c>
      <c r="B9" s="418"/>
      <c r="C9" s="141">
        <v>1913.8675719957562</v>
      </c>
      <c r="E9" s="200"/>
    </row>
    <row r="10" spans="1:11" ht="16.5" customHeight="1">
      <c r="A10" s="418" t="s">
        <v>81</v>
      </c>
      <c r="B10" s="418"/>
      <c r="C10" s="141"/>
      <c r="E10" s="200"/>
    </row>
    <row r="11" spans="1:11" ht="18.75" customHeight="1">
      <c r="A11" s="429" t="s">
        <v>82</v>
      </c>
      <c r="B11" s="430"/>
      <c r="C11" s="142">
        <v>3663.6197876799201</v>
      </c>
      <c r="E11" s="200"/>
    </row>
    <row r="12" spans="1:11" ht="20.25" customHeight="1">
      <c r="A12" s="326" t="s">
        <v>83</v>
      </c>
      <c r="B12" s="326"/>
      <c r="C12" s="142">
        <v>2249.2633220252069</v>
      </c>
      <c r="D12" s="5"/>
      <c r="E12" s="200"/>
    </row>
    <row r="13" spans="1:11" ht="21" customHeight="1">
      <c r="A13" s="418" t="s">
        <v>84</v>
      </c>
      <c r="B13" s="418"/>
      <c r="C13" s="164">
        <v>0.128893128582</v>
      </c>
      <c r="E13" s="200"/>
    </row>
    <row r="14" spans="1:11" ht="16.5" customHeight="1">
      <c r="A14" s="429" t="s">
        <v>85</v>
      </c>
      <c r="B14" s="430"/>
      <c r="C14" s="164">
        <v>0.128893128582</v>
      </c>
      <c r="E14" s="200"/>
    </row>
    <row r="15" spans="1:11" ht="17.25" customHeight="1">
      <c r="A15" s="418" t="s">
        <v>86</v>
      </c>
      <c r="B15" s="418"/>
      <c r="C15" s="142">
        <v>1414.2275725261311</v>
      </c>
      <c r="D15" s="5"/>
      <c r="E15" s="200"/>
    </row>
    <row r="16" spans="1:11" ht="14.25" customHeight="1">
      <c r="A16" s="418" t="s">
        <v>87</v>
      </c>
      <c r="B16" s="418"/>
      <c r="C16" s="142"/>
      <c r="E16" s="200"/>
    </row>
    <row r="17" spans="1:6" ht="16.5" customHeight="1">
      <c r="A17" s="418" t="s">
        <v>248</v>
      </c>
      <c r="B17" s="418"/>
      <c r="C17" s="142">
        <v>3.7930256702199996</v>
      </c>
      <c r="E17" s="200"/>
      <c r="F17" s="210"/>
    </row>
    <row r="18" spans="1:6">
      <c r="A18" s="418" t="s">
        <v>435</v>
      </c>
      <c r="B18" s="418"/>
      <c r="C18" s="142">
        <v>33.000464843972814</v>
      </c>
      <c r="E18" s="200"/>
      <c r="F18" s="208"/>
    </row>
    <row r="19" spans="1:6" ht="17.25" customHeight="1">
      <c r="A19" s="418" t="s">
        <v>90</v>
      </c>
      <c r="B19" s="418"/>
      <c r="C19" s="142">
        <v>37.066645889977394</v>
      </c>
      <c r="E19" s="209"/>
      <c r="F19" s="208"/>
    </row>
    <row r="20" spans="1:6" ht="18" customHeight="1">
      <c r="A20" s="337" t="s">
        <v>91</v>
      </c>
      <c r="B20" s="338"/>
      <c r="C20" s="78">
        <v>1.5100000000000001E-2</v>
      </c>
      <c r="E20" s="200"/>
      <c r="F20" s="208"/>
    </row>
    <row r="21" spans="1:6" ht="16.5" customHeight="1">
      <c r="A21" s="418" t="s">
        <v>92</v>
      </c>
      <c r="B21" s="418"/>
      <c r="C21" s="142">
        <v>1.0478367796670707</v>
      </c>
      <c r="E21" s="200"/>
      <c r="F21" s="208"/>
    </row>
    <row r="22" spans="1:6" ht="20.25" customHeight="1">
      <c r="A22" s="418" t="s">
        <v>93</v>
      </c>
      <c r="B22" s="418"/>
      <c r="C22" s="142"/>
    </row>
    <row r="23" spans="1:6" ht="16.5" customHeight="1">
      <c r="A23" s="418" t="s">
        <v>94</v>
      </c>
      <c r="B23" s="418"/>
      <c r="C23" s="142">
        <v>1.0478367796670707</v>
      </c>
    </row>
    <row r="24" spans="1:6" ht="15" customHeight="1">
      <c r="A24" s="429" t="s">
        <v>95</v>
      </c>
      <c r="B24" s="430"/>
      <c r="C24" s="142"/>
    </row>
    <row r="25" spans="1:6" ht="18" customHeight="1">
      <c r="A25" s="431" t="s">
        <v>96</v>
      </c>
      <c r="B25" s="432"/>
      <c r="C25" s="143">
        <v>-76.273683091345546</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-76.273683091345546</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-1409.7007327885294</v>
      </c>
      <c r="D38" s="144">
        <v>-126.70983406271677</v>
      </c>
      <c r="E38" s="144">
        <v>-110.21574187437534</v>
      </c>
      <c r="F38" s="144">
        <v>-1172.7751568514373</v>
      </c>
    </row>
    <row r="39" spans="1:6">
      <c r="A39" s="416" t="s">
        <v>106</v>
      </c>
      <c r="B39" s="87" t="s">
        <v>22</v>
      </c>
      <c r="C39" s="145">
        <v>-816.0398314624307</v>
      </c>
      <c r="D39" s="145">
        <v>-34.99579654900311</v>
      </c>
      <c r="E39" s="145">
        <v>-75.52486915063831</v>
      </c>
      <c r="F39" s="145">
        <v>-705.51916576278927</v>
      </c>
    </row>
    <row r="40" spans="1:6">
      <c r="A40" s="417"/>
      <c r="B40" s="89" t="s">
        <v>23</v>
      </c>
      <c r="C40" s="145">
        <v>-593.66090132609861</v>
      </c>
      <c r="D40" s="145">
        <v>-91.714037513713663</v>
      </c>
      <c r="E40" s="145">
        <v>-34.69087272373703</v>
      </c>
      <c r="F40" s="145">
        <v>-467.25599108864799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-3260.8599999999997</v>
      </c>
      <c r="D44" s="151">
        <v>-246.82</v>
      </c>
      <c r="E44" s="151">
        <v>-470.98</v>
      </c>
      <c r="F44" s="151">
        <v>-2543.06</v>
      </c>
    </row>
    <row r="45" spans="1:6">
      <c r="A45" s="399" t="s">
        <v>27</v>
      </c>
      <c r="B45" s="400"/>
      <c r="C45" s="151"/>
      <c r="D45" s="151"/>
      <c r="E45" s="151"/>
      <c r="F45" s="151"/>
    </row>
    <row r="46" spans="1:6">
      <c r="A46" s="399" t="s">
        <v>28</v>
      </c>
      <c r="B46" s="400"/>
      <c r="C46" s="148">
        <v>-3.7834386143361827</v>
      </c>
      <c r="D46" s="148">
        <v>-3.7834386143361827</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-3.7834386143361827</v>
      </c>
      <c r="D51" s="148">
        <v>-3.7834386143361827</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-76.273683091345546</v>
      </c>
    </row>
    <row r="122" spans="1:3">
      <c r="A122" s="387" t="s">
        <v>170</v>
      </c>
      <c r="B122" s="388"/>
      <c r="C122" s="160">
        <v>-40.999611779981258</v>
      </c>
    </row>
    <row r="123" spans="1:3">
      <c r="A123" s="387" t="s">
        <v>171</v>
      </c>
      <c r="B123" s="388"/>
      <c r="C123" s="189">
        <v>0</v>
      </c>
    </row>
    <row r="124" spans="1:3">
      <c r="A124" s="387" t="s">
        <v>172</v>
      </c>
      <c r="B124" s="388"/>
      <c r="C124" s="160">
        <v>-35.274071311364288</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547</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7.25" customHeight="1">
      <c r="A151" s="282" t="s">
        <v>542</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59BC1690-5E28-41E7-A33E-E0F8CDC82A7F}"/>
  </hyperlinks>
  <printOptions horizontalCentered="1"/>
  <pageMargins left="0.7" right="0.7" top="0.25" bottom="0" header="0.3" footer="0.3"/>
  <pageSetup paperSize="9" scale="73"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8330.8820303658013</v>
      </c>
      <c r="G6" s="5"/>
    </row>
    <row r="7" spans="1:7" ht="15.75" customHeight="1">
      <c r="A7" s="6" t="s">
        <v>3</v>
      </c>
      <c r="B7" s="7"/>
      <c r="C7" s="7"/>
      <c r="D7" s="7"/>
      <c r="E7" s="7"/>
      <c r="F7" s="8">
        <f>F8+F9</f>
        <v>7365.5917219115308</v>
      </c>
      <c r="G7" s="5"/>
    </row>
    <row r="8" spans="1:7" ht="16.5">
      <c r="A8" s="9" t="s">
        <v>4</v>
      </c>
      <c r="B8" s="10"/>
      <c r="C8" s="10"/>
      <c r="D8" s="10"/>
      <c r="E8" s="10"/>
      <c r="F8" s="11">
        <v>3361.7427418784478</v>
      </c>
    </row>
    <row r="9" spans="1:7" ht="16.5">
      <c r="A9" s="9" t="s">
        <v>5</v>
      </c>
      <c r="B9" s="10"/>
      <c r="C9" s="10"/>
      <c r="D9" s="10"/>
      <c r="E9" s="10"/>
      <c r="F9" s="11">
        <f>F10+F11+F12</f>
        <v>4003.8489800330826</v>
      </c>
    </row>
    <row r="10" spans="1:7" ht="16.5">
      <c r="A10" s="9" t="s">
        <v>6</v>
      </c>
      <c r="B10" s="10"/>
      <c r="C10" s="10"/>
      <c r="D10" s="10"/>
      <c r="E10" s="10"/>
      <c r="F10" s="11">
        <v>1353.2687508524932</v>
      </c>
    </row>
    <row r="11" spans="1:7" ht="16.5">
      <c r="A11" s="367" t="s">
        <v>7</v>
      </c>
      <c r="B11" s="368"/>
      <c r="C11" s="368"/>
      <c r="D11" s="368"/>
      <c r="E11" s="369"/>
      <c r="F11" s="11">
        <v>1.0592795582500001</v>
      </c>
    </row>
    <row r="12" spans="1:7" ht="16.5">
      <c r="A12" s="12" t="s">
        <v>66</v>
      </c>
      <c r="B12" s="13"/>
      <c r="C12" s="13"/>
      <c r="D12" s="13"/>
      <c r="E12" s="13"/>
      <c r="F12" s="11">
        <v>2649.5209496223392</v>
      </c>
    </row>
    <row r="13" spans="1:7" ht="16.5">
      <c r="A13" s="12" t="s">
        <v>9</v>
      </c>
      <c r="B13" s="13"/>
      <c r="C13" s="13"/>
      <c r="D13" s="13"/>
      <c r="E13" s="13"/>
      <c r="F13" s="14">
        <v>70.071629829599999</v>
      </c>
    </row>
    <row r="14" spans="1:7" ht="16.5">
      <c r="A14" s="15" t="s">
        <v>10</v>
      </c>
      <c r="B14" s="3"/>
      <c r="C14" s="3"/>
      <c r="D14" s="3"/>
      <c r="E14" s="3"/>
      <c r="F14" s="14">
        <v>9.2550475615002394</v>
      </c>
    </row>
    <row r="15" spans="1:7" ht="16.5">
      <c r="A15" s="15" t="s">
        <v>11</v>
      </c>
      <c r="B15" s="3"/>
      <c r="C15" s="3"/>
      <c r="D15" s="3"/>
      <c r="E15" s="3"/>
      <c r="F15" s="14">
        <v>884.95581625898228</v>
      </c>
    </row>
    <row r="16" spans="1:7" ht="16.5">
      <c r="A16" s="6" t="s">
        <v>12</v>
      </c>
      <c r="B16" s="7"/>
      <c r="C16" s="7"/>
      <c r="D16" s="7"/>
      <c r="E16" s="7"/>
      <c r="F16" s="16">
        <v>1.0078148041878296</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-3538.231614596843</v>
      </c>
      <c r="D21" s="11">
        <v>-131.42279118205121</v>
      </c>
      <c r="E21" s="11">
        <v>-1516.4072735174509</v>
      </c>
      <c r="F21" s="11">
        <v>-1890.4015498973408</v>
      </c>
      <c r="G21" s="5"/>
    </row>
    <row r="22" spans="1:7" ht="16.5">
      <c r="A22" s="372"/>
      <c r="B22" s="19" t="s">
        <v>23</v>
      </c>
      <c r="C22" s="11">
        <f>SUM(D22:F22)</f>
        <v>-1031.3507646455175</v>
      </c>
      <c r="D22" s="11">
        <v>-22.505079834697376</v>
      </c>
      <c r="E22" s="11">
        <v>-315.46388134766295</v>
      </c>
      <c r="F22" s="11">
        <v>-693.38180346315721</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-2253.8928999999998</v>
      </c>
      <c r="D26" s="24">
        <v>-619.51790000000005</v>
      </c>
      <c r="E26" s="24">
        <v>-59.7</v>
      </c>
      <c r="F26" s="11">
        <v>-1574.675</v>
      </c>
      <c r="G26" s="5"/>
    </row>
    <row r="27" spans="1:7" ht="24" customHeight="1">
      <c r="A27" s="375" t="s">
        <v>27</v>
      </c>
      <c r="B27" s="375"/>
      <c r="C27" s="25"/>
      <c r="D27" s="25"/>
      <c r="E27" s="25"/>
      <c r="F27" s="25"/>
    </row>
    <row r="28" spans="1:7" ht="21" customHeight="1">
      <c r="A28" s="371" t="s">
        <v>28</v>
      </c>
      <c r="B28" s="371"/>
      <c r="C28" s="16">
        <f>C30</f>
        <v>-6.9918068487316076E-2</v>
      </c>
      <c r="D28" s="16">
        <f>D30</f>
        <v>-6.9918068487316076E-2</v>
      </c>
      <c r="E28" s="26"/>
      <c r="F28" s="26"/>
    </row>
    <row r="29" spans="1:7" ht="24.75" customHeight="1">
      <c r="A29" s="372" t="s">
        <v>29</v>
      </c>
      <c r="B29" s="372"/>
      <c r="C29" s="27"/>
      <c r="D29" s="27"/>
      <c r="E29" s="28"/>
      <c r="F29" s="28"/>
    </row>
    <row r="30" spans="1:7" ht="23.25" customHeight="1">
      <c r="A30" s="373" t="s">
        <v>30</v>
      </c>
      <c r="B30" s="374"/>
      <c r="C30" s="29">
        <f>D30</f>
        <v>-6.9918068487316076E-2</v>
      </c>
      <c r="D30" s="29">
        <v>-6.9918068487316076E-2</v>
      </c>
      <c r="E30" s="30"/>
      <c r="F30" s="30"/>
    </row>
    <row r="31" spans="1:7" ht="130.5" customHeight="1">
      <c r="A31" s="366" t="s">
        <v>62</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DEBCF-4914-4408-B55C-02F08E512C8E}">
  <dimension ref="A2:K179"/>
  <sheetViews>
    <sheetView view="pageBreakPreview" topLeftCell="A134" zoomScaleNormal="100" zoomScaleSheetLayoutView="100"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545</v>
      </c>
    </row>
    <row r="6" spans="1:11">
      <c r="A6" s="74"/>
      <c r="B6" s="434"/>
      <c r="C6" s="75" t="s">
        <v>77</v>
      </c>
    </row>
    <row r="7" spans="1:11" ht="16.5" customHeight="1">
      <c r="A7" s="435" t="s">
        <v>443</v>
      </c>
      <c r="B7" s="435"/>
      <c r="C7" s="76" t="s">
        <v>546</v>
      </c>
      <c r="D7" s="196"/>
      <c r="E7" s="191"/>
      <c r="F7" s="208"/>
      <c r="G7" s="192"/>
      <c r="H7" s="214"/>
      <c r="I7" s="199"/>
      <c r="J7" s="199"/>
      <c r="K7" s="199"/>
    </row>
    <row r="8" spans="1:11" ht="19.5" customHeight="1">
      <c r="A8" s="418" t="s">
        <v>79</v>
      </c>
      <c r="B8" s="418"/>
      <c r="C8" s="141">
        <v>5916.0069532415273</v>
      </c>
      <c r="D8" s="203"/>
      <c r="F8" s="195"/>
    </row>
    <row r="9" spans="1:11" ht="18" customHeight="1">
      <c r="A9" s="418" t="s">
        <v>394</v>
      </c>
      <c r="B9" s="418"/>
      <c r="C9" s="141">
        <v>2139.0870712634469</v>
      </c>
      <c r="E9" s="200"/>
    </row>
    <row r="10" spans="1:11" ht="16.5" customHeight="1">
      <c r="A10" s="418" t="s">
        <v>81</v>
      </c>
      <c r="B10" s="418"/>
      <c r="C10" s="141"/>
      <c r="E10" s="200"/>
    </row>
    <row r="11" spans="1:11" ht="18.75" customHeight="1">
      <c r="A11" s="429" t="s">
        <v>82</v>
      </c>
      <c r="B11" s="430"/>
      <c r="C11" s="142">
        <v>3776.91988197808</v>
      </c>
      <c r="E11" s="200"/>
    </row>
    <row r="12" spans="1:11" ht="20.25" customHeight="1">
      <c r="A12" s="326" t="s">
        <v>83</v>
      </c>
      <c r="B12" s="326"/>
      <c r="C12" s="142">
        <v>2124.8199508008242</v>
      </c>
      <c r="D12" s="5"/>
      <c r="E12" s="200"/>
    </row>
    <row r="13" spans="1:11" ht="21" customHeight="1">
      <c r="A13" s="418" t="s">
        <v>84</v>
      </c>
      <c r="B13" s="418"/>
      <c r="C13" s="164">
        <v>0.13207883372949997</v>
      </c>
      <c r="E13" s="200"/>
    </row>
    <row r="14" spans="1:11" ht="16.5" customHeight="1">
      <c r="A14" s="429" t="s">
        <v>85</v>
      </c>
      <c r="B14" s="430"/>
      <c r="C14" s="164">
        <v>0.13207883372949997</v>
      </c>
      <c r="E14" s="200"/>
    </row>
    <row r="15" spans="1:11" ht="17.25" customHeight="1">
      <c r="A15" s="418" t="s">
        <v>86</v>
      </c>
      <c r="B15" s="418"/>
      <c r="C15" s="142">
        <v>1651.9678523435266</v>
      </c>
      <c r="D15" s="5"/>
      <c r="E15" s="200"/>
    </row>
    <row r="16" spans="1:11" ht="14.25" customHeight="1">
      <c r="A16" s="418" t="s">
        <v>87</v>
      </c>
      <c r="B16" s="418"/>
      <c r="C16" s="142"/>
      <c r="E16" s="200"/>
    </row>
    <row r="17" spans="1:6" ht="16.5" customHeight="1">
      <c r="A17" s="418" t="s">
        <v>248</v>
      </c>
      <c r="B17" s="418"/>
      <c r="C17" s="142">
        <v>3.8449634135099999</v>
      </c>
      <c r="E17" s="200"/>
      <c r="F17" s="210"/>
    </row>
    <row r="18" spans="1:6">
      <c r="A18" s="418" t="s">
        <v>435</v>
      </c>
      <c r="B18" s="418"/>
      <c r="C18" s="164">
        <v>0.24312909065473959</v>
      </c>
      <c r="E18" s="200"/>
      <c r="F18" s="208"/>
    </row>
    <row r="19" spans="1:6" ht="17.25" customHeight="1">
      <c r="A19" s="418" t="s">
        <v>90</v>
      </c>
      <c r="B19" s="418"/>
      <c r="C19" s="142">
        <v>37.914640059987825</v>
      </c>
      <c r="E19" s="209"/>
      <c r="F19" s="208"/>
    </row>
    <row r="20" spans="1:6" ht="18" customHeight="1">
      <c r="A20" s="337" t="s">
        <v>91</v>
      </c>
      <c r="B20" s="338"/>
      <c r="C20" s="78">
        <v>1.5100000000000001E-2</v>
      </c>
      <c r="E20" s="200"/>
      <c r="F20" s="208"/>
    </row>
    <row r="21" spans="1:6" ht="16.5" customHeight="1">
      <c r="A21" s="418" t="s">
        <v>92</v>
      </c>
      <c r="B21" s="418"/>
      <c r="C21" s="142">
        <v>1.0621794458118401</v>
      </c>
      <c r="E21" s="200"/>
      <c r="F21" s="208"/>
    </row>
    <row r="22" spans="1:6" ht="20.25" customHeight="1">
      <c r="A22" s="418" t="s">
        <v>93</v>
      </c>
      <c r="B22" s="418"/>
      <c r="C22" s="142"/>
    </row>
    <row r="23" spans="1:6" ht="16.5" customHeight="1">
      <c r="A23" s="418" t="s">
        <v>94</v>
      </c>
      <c r="B23" s="418"/>
      <c r="C23" s="142">
        <v>1.0621794458118401</v>
      </c>
    </row>
    <row r="24" spans="1:6" ht="15" customHeight="1">
      <c r="A24" s="429" t="s">
        <v>95</v>
      </c>
      <c r="B24" s="430"/>
      <c r="C24" s="142"/>
    </row>
    <row r="25" spans="1:6" ht="18" customHeight="1">
      <c r="A25" s="431" t="s">
        <v>96</v>
      </c>
      <c r="B25" s="432"/>
      <c r="C25" s="143">
        <v>-71.684662183695409</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-71.684662183695409</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-1423.7377535537653</v>
      </c>
      <c r="D38" s="144">
        <v>-82.676384055278305</v>
      </c>
      <c r="E38" s="144">
        <v>-271.55237431831858</v>
      </c>
      <c r="F38" s="144">
        <v>-1069.5089951801685</v>
      </c>
    </row>
    <row r="39" spans="1:6">
      <c r="A39" s="416" t="s">
        <v>106</v>
      </c>
      <c r="B39" s="87" t="s">
        <v>22</v>
      </c>
      <c r="C39" s="145">
        <v>-823.69763224739847</v>
      </c>
      <c r="D39" s="145">
        <v>-58.88236712176969</v>
      </c>
      <c r="E39" s="145">
        <v>-156.33942988518163</v>
      </c>
      <c r="F39" s="145">
        <v>-608.47583524044717</v>
      </c>
    </row>
    <row r="40" spans="1:6">
      <c r="A40" s="417"/>
      <c r="B40" s="89" t="s">
        <v>23</v>
      </c>
      <c r="C40" s="145">
        <v>-600.04012130636681</v>
      </c>
      <c r="D40" s="145">
        <v>-23.794016933508608</v>
      </c>
      <c r="E40" s="145">
        <v>-115.21294443313693</v>
      </c>
      <c r="F40" s="145">
        <v>-461.03315993972132</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-3629.38</v>
      </c>
      <c r="D44" s="151">
        <v>-277.98</v>
      </c>
      <c r="E44" s="151">
        <v>-506.99</v>
      </c>
      <c r="F44" s="151">
        <v>-2844.41</v>
      </c>
    </row>
    <row r="45" spans="1:6">
      <c r="A45" s="399" t="s">
        <v>27</v>
      </c>
      <c r="B45" s="400"/>
      <c r="C45" s="151"/>
      <c r="D45" s="151"/>
      <c r="E45" s="151"/>
      <c r="F45" s="151"/>
    </row>
    <row r="46" spans="1:6">
      <c r="A46" s="399" t="s">
        <v>28</v>
      </c>
      <c r="B46" s="400"/>
      <c r="C46" s="148">
        <v>-4.553814043031676</v>
      </c>
      <c r="D46" s="148">
        <v>-4.553814043031676</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-4.553814043031676</v>
      </c>
      <c r="D51" s="148">
        <v>-4.553814043031676</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-71.684662183695409</v>
      </c>
    </row>
    <row r="122" spans="1:3">
      <c r="A122" s="387" t="s">
        <v>170</v>
      </c>
      <c r="B122" s="388"/>
      <c r="C122" s="160">
        <v>-42.969281700383178</v>
      </c>
    </row>
    <row r="123" spans="1:3">
      <c r="A123" s="387" t="s">
        <v>171</v>
      </c>
      <c r="B123" s="388"/>
      <c r="C123" s="189">
        <v>0</v>
      </c>
    </row>
    <row r="124" spans="1:3">
      <c r="A124" s="387" t="s">
        <v>172</v>
      </c>
      <c r="B124" s="388"/>
      <c r="C124" s="160">
        <v>-28.715380483312231</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548</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7.25" customHeight="1">
      <c r="A151" s="282" t="s">
        <v>542</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AA6EEF2F-B87E-4549-B79D-38DBDCBFD296}"/>
  </hyperlinks>
  <printOptions horizontalCentered="1"/>
  <pageMargins left="0.7" right="0.7" top="0.25" bottom="0" header="0.3" footer="0.3"/>
  <pageSetup paperSize="9" scale="73"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AE6B-BBD9-4628-8117-5E5B144781BA}">
  <dimension ref="A2:K179"/>
  <sheetViews>
    <sheetView view="pageBreakPreview" topLeftCell="A131"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549</v>
      </c>
    </row>
    <row r="6" spans="1:11">
      <c r="A6" s="74"/>
      <c r="B6" s="434"/>
      <c r="C6" s="75" t="s">
        <v>77</v>
      </c>
    </row>
    <row r="7" spans="1:11" ht="16.5" customHeight="1">
      <c r="A7" s="440" t="s">
        <v>443</v>
      </c>
      <c r="B7" s="440"/>
      <c r="C7" s="217" t="s">
        <v>550</v>
      </c>
      <c r="D7" s="196"/>
      <c r="E7" s="191"/>
      <c r="F7" s="208"/>
      <c r="G7" s="192"/>
      <c r="H7" s="214"/>
      <c r="I7" s="199"/>
      <c r="J7" s="199"/>
      <c r="K7" s="199"/>
    </row>
    <row r="8" spans="1:11" ht="19.5" customHeight="1">
      <c r="A8" s="418" t="s">
        <v>79</v>
      </c>
      <c r="B8" s="418"/>
      <c r="C8" s="141">
        <v>5948.8035541295412</v>
      </c>
      <c r="D8" s="203"/>
      <c r="F8" s="195"/>
    </row>
    <row r="9" spans="1:11" ht="18" customHeight="1">
      <c r="A9" s="418" t="s">
        <v>394</v>
      </c>
      <c r="B9" s="418"/>
      <c r="C9" s="141">
        <v>2185.5866477125437</v>
      </c>
      <c r="E9" s="200"/>
    </row>
    <row r="10" spans="1:11" ht="16.5" customHeight="1">
      <c r="A10" s="418" t="s">
        <v>81</v>
      </c>
      <c r="B10" s="418"/>
      <c r="C10" s="141"/>
      <c r="E10" s="200"/>
    </row>
    <row r="11" spans="1:11" ht="18.75" customHeight="1">
      <c r="A11" s="429" t="s">
        <v>82</v>
      </c>
      <c r="B11" s="430"/>
      <c r="C11" s="142">
        <v>3763.2169064169975</v>
      </c>
      <c r="E11" s="200"/>
    </row>
    <row r="12" spans="1:11" ht="20.25" customHeight="1">
      <c r="A12" s="326" t="s">
        <v>83</v>
      </c>
      <c r="B12" s="326"/>
      <c r="C12" s="142">
        <v>2102.4829287047564</v>
      </c>
      <c r="D12" s="5"/>
      <c r="E12" s="200"/>
    </row>
    <row r="13" spans="1:11" ht="21" customHeight="1">
      <c r="A13" s="418" t="s">
        <v>84</v>
      </c>
      <c r="B13" s="418"/>
      <c r="C13" s="164">
        <v>0.1342260491675</v>
      </c>
      <c r="E13" s="200"/>
    </row>
    <row r="14" spans="1:11" ht="16.5" customHeight="1">
      <c r="A14" s="429" t="s">
        <v>85</v>
      </c>
      <c r="B14" s="430"/>
      <c r="C14" s="164">
        <v>0.1342260491675</v>
      </c>
      <c r="E14" s="200"/>
    </row>
    <row r="15" spans="1:11" ht="17.25" customHeight="1">
      <c r="A15" s="418" t="s">
        <v>86</v>
      </c>
      <c r="B15" s="418"/>
      <c r="C15" s="142">
        <v>1660.5997516630737</v>
      </c>
      <c r="D15" s="5"/>
      <c r="E15" s="200"/>
    </row>
    <row r="16" spans="1:11" ht="14.25" customHeight="1">
      <c r="A16" s="418" t="s">
        <v>87</v>
      </c>
      <c r="B16" s="418"/>
      <c r="C16" s="142"/>
      <c r="E16" s="200"/>
    </row>
    <row r="17" spans="1:6" ht="16.5" customHeight="1">
      <c r="A17" s="418" t="s">
        <v>248</v>
      </c>
      <c r="B17" s="418"/>
      <c r="C17" s="142">
        <v>3.8728310536700001</v>
      </c>
      <c r="E17" s="200"/>
      <c r="F17" s="210"/>
    </row>
    <row r="18" spans="1:6">
      <c r="A18" s="418" t="s">
        <v>435</v>
      </c>
      <c r="B18" s="418"/>
      <c r="C18" s="164">
        <v>0.24489124890046432</v>
      </c>
      <c r="E18" s="200"/>
      <c r="F18" s="208"/>
    </row>
    <row r="19" spans="1:6" ht="17.25" customHeight="1">
      <c r="A19" s="418" t="s">
        <v>90</v>
      </c>
      <c r="B19" s="418"/>
      <c r="C19" s="142">
        <v>39.900564229973291</v>
      </c>
      <c r="E19" s="209"/>
      <c r="F19" s="208"/>
    </row>
    <row r="20" spans="1:6" ht="18" customHeight="1">
      <c r="A20" s="337" t="s">
        <v>91</v>
      </c>
      <c r="B20" s="338"/>
      <c r="C20" s="78">
        <v>1.5100000000000001E-2</v>
      </c>
      <c r="E20" s="200"/>
      <c r="F20" s="208"/>
    </row>
    <row r="21" spans="1:6" ht="16.5" customHeight="1">
      <c r="A21" s="418" t="s">
        <v>92</v>
      </c>
      <c r="B21" s="418"/>
      <c r="C21" s="142">
        <v>1.0698827313921695</v>
      </c>
      <c r="E21" s="200"/>
      <c r="F21" s="208"/>
    </row>
    <row r="22" spans="1:6" ht="20.25" customHeight="1">
      <c r="A22" s="418" t="s">
        <v>93</v>
      </c>
      <c r="B22" s="418"/>
      <c r="C22" s="142"/>
    </row>
    <row r="23" spans="1:6" ht="16.5" customHeight="1">
      <c r="A23" s="418" t="s">
        <v>94</v>
      </c>
      <c r="B23" s="418"/>
      <c r="C23" s="142">
        <v>1.0698827313921695</v>
      </c>
    </row>
    <row r="24" spans="1:6" ht="15" customHeight="1">
      <c r="A24" s="429" t="s">
        <v>95</v>
      </c>
      <c r="B24" s="430"/>
      <c r="C24" s="142"/>
    </row>
    <row r="25" spans="1:6" ht="18" customHeight="1">
      <c r="A25" s="450" t="s">
        <v>96</v>
      </c>
      <c r="B25" s="451"/>
      <c r="C25" s="218">
        <v>-70.32221909188543</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-70.32221909188543</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41"/>
      <c r="B36" s="442"/>
      <c r="C36" s="445" t="s">
        <v>15</v>
      </c>
      <c r="D36" s="447" t="s">
        <v>16</v>
      </c>
      <c r="E36" s="448"/>
      <c r="F36" s="449"/>
    </row>
    <row r="37" spans="1:6" ht="38.25">
      <c r="A37" s="443"/>
      <c r="B37" s="444"/>
      <c r="C37" s="446"/>
      <c r="D37" s="219" t="s">
        <v>103</v>
      </c>
      <c r="E37" s="219" t="s">
        <v>104</v>
      </c>
      <c r="F37" s="220" t="s">
        <v>19</v>
      </c>
    </row>
    <row r="38" spans="1:6">
      <c r="A38" s="414" t="s">
        <v>456</v>
      </c>
      <c r="B38" s="415"/>
      <c r="C38" s="144">
        <v>-1409.5836257507799</v>
      </c>
      <c r="D38" s="144">
        <v>-27.755201574042992</v>
      </c>
      <c r="E38" s="144">
        <v>-397.29023989985842</v>
      </c>
      <c r="F38" s="144">
        <v>-984.53818427687838</v>
      </c>
    </row>
    <row r="39" spans="1:6">
      <c r="A39" s="416" t="s">
        <v>106</v>
      </c>
      <c r="B39" s="87" t="s">
        <v>22</v>
      </c>
      <c r="C39" s="145">
        <v>-833.28635617683381</v>
      </c>
      <c r="D39" s="145">
        <v>-16.957707616170019</v>
      </c>
      <c r="E39" s="145">
        <v>-243.21318803373606</v>
      </c>
      <c r="F39" s="145">
        <v>-573.11546052692768</v>
      </c>
    </row>
    <row r="40" spans="1:6">
      <c r="A40" s="417"/>
      <c r="B40" s="89" t="s">
        <v>23</v>
      </c>
      <c r="C40" s="145">
        <v>-576.29726957394598</v>
      </c>
      <c r="D40" s="145">
        <v>-10.797493957872971</v>
      </c>
      <c r="E40" s="145">
        <v>-154.07705186612239</v>
      </c>
      <c r="F40" s="145">
        <v>-411.42272374995065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-3697.3700000000003</v>
      </c>
      <c r="D44" s="151">
        <v>-191.69</v>
      </c>
      <c r="E44" s="151">
        <v>-2118.7800000000002</v>
      </c>
      <c r="F44" s="151">
        <v>-1386.9</v>
      </c>
    </row>
    <row r="45" spans="1:6">
      <c r="A45" s="399" t="s">
        <v>27</v>
      </c>
      <c r="B45" s="400"/>
      <c r="C45" s="151"/>
      <c r="D45" s="151"/>
      <c r="E45" s="151"/>
      <c r="F45" s="151"/>
    </row>
    <row r="46" spans="1:6">
      <c r="A46" s="399" t="s">
        <v>28</v>
      </c>
      <c r="B46" s="400"/>
      <c r="C46" s="148">
        <v>-3.2832508749601228</v>
      </c>
      <c r="D46" s="148">
        <v>-3.2832508749601228</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-3.2832508749601228</v>
      </c>
      <c r="D51" s="148">
        <v>-3.2832508749601228</v>
      </c>
      <c r="E51" s="165"/>
      <c r="F51" s="165"/>
    </row>
    <row r="52" spans="1:10">
      <c r="A52" s="399" t="s">
        <v>115</v>
      </c>
      <c r="B52" s="400"/>
      <c r="C52" s="156"/>
      <c r="D52" s="148"/>
      <c r="E52" s="148"/>
      <c r="F52" s="149"/>
    </row>
    <row r="54" spans="1:10">
      <c r="A54" s="307" t="s">
        <v>116</v>
      </c>
    </row>
    <row r="55" spans="1:10">
      <c r="A55" s="308"/>
    </row>
    <row r="56" spans="1:10" ht="15" customHeight="1">
      <c r="A56" s="452"/>
      <c r="B56" s="453"/>
      <c r="C56" s="456" t="s">
        <v>15</v>
      </c>
      <c r="D56" s="459" t="s">
        <v>16</v>
      </c>
      <c r="E56" s="460"/>
      <c r="F56" s="461"/>
    </row>
    <row r="57" spans="1:10" ht="22.5" customHeight="1">
      <c r="A57" s="454"/>
      <c r="B57" s="455"/>
      <c r="C57" s="457"/>
      <c r="D57" s="462"/>
      <c r="E57" s="463"/>
      <c r="F57" s="464"/>
    </row>
    <row r="58" spans="1:10" ht="38.25">
      <c r="A58" s="454"/>
      <c r="B58" s="455"/>
      <c r="C58" s="458"/>
      <c r="D58" s="221" t="s">
        <v>103</v>
      </c>
      <c r="E58" s="221" t="s">
        <v>104</v>
      </c>
      <c r="F58" s="22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465" t="s">
        <v>152</v>
      </c>
      <c r="B106" s="466"/>
      <c r="C106" s="222"/>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-70.32221909188543</v>
      </c>
    </row>
    <row r="122" spans="1:3">
      <c r="A122" s="387" t="s">
        <v>170</v>
      </c>
      <c r="B122" s="388"/>
      <c r="C122" s="160">
        <v>-43.500578849498844</v>
      </c>
    </row>
    <row r="123" spans="1:3">
      <c r="A123" s="387" t="s">
        <v>171</v>
      </c>
      <c r="B123" s="388"/>
      <c r="C123" s="189">
        <v>0</v>
      </c>
    </row>
    <row r="124" spans="1:3">
      <c r="A124" s="387" t="s">
        <v>172</v>
      </c>
      <c r="B124" s="388"/>
      <c r="C124" s="160">
        <v>-26.821640242386589</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465" t="s">
        <v>187</v>
      </c>
      <c r="B139" s="466"/>
      <c r="C139" s="223"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551</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7.25" customHeight="1">
      <c r="A151" s="282" t="s">
        <v>542</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68682E7A-76D6-4760-9695-26890565DD09}"/>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3B1B-D423-44F1-949D-62156FF5E95E}">
  <dimension ref="A2:K179"/>
  <sheetViews>
    <sheetView view="pageBreakPreview" topLeftCell="A133"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552</v>
      </c>
    </row>
    <row r="6" spans="1:11">
      <c r="A6" s="74"/>
      <c r="B6" s="434"/>
      <c r="C6" s="75" t="s">
        <v>77</v>
      </c>
    </row>
    <row r="7" spans="1:11" ht="16.5" customHeight="1">
      <c r="A7" s="440" t="s">
        <v>443</v>
      </c>
      <c r="B7" s="440"/>
      <c r="C7" s="224" t="s">
        <v>553</v>
      </c>
      <c r="D7" s="196"/>
      <c r="E7" s="191"/>
      <c r="F7" s="208"/>
      <c r="G7" s="192"/>
      <c r="H7" s="214"/>
      <c r="I7" s="199"/>
      <c r="J7" s="199"/>
      <c r="K7" s="199"/>
    </row>
    <row r="8" spans="1:11" ht="19.5" customHeight="1">
      <c r="A8" s="418" t="s">
        <v>79</v>
      </c>
      <c r="B8" s="418"/>
      <c r="C8" s="141">
        <v>6388.1716397874152</v>
      </c>
      <c r="D8" s="203"/>
      <c r="F8" s="195"/>
    </row>
    <row r="9" spans="1:11" ht="18" customHeight="1">
      <c r="A9" s="418" t="s">
        <v>394</v>
      </c>
      <c r="B9" s="418"/>
      <c r="C9" s="141">
        <v>2277.7962225995302</v>
      </c>
      <c r="E9" s="200"/>
    </row>
    <row r="10" spans="1:11" ht="16.5" customHeight="1">
      <c r="A10" s="418" t="s">
        <v>81</v>
      </c>
      <c r="B10" s="418"/>
      <c r="C10" s="141"/>
      <c r="E10" s="200"/>
    </row>
    <row r="11" spans="1:11" ht="18.75" customHeight="1">
      <c r="A11" s="429" t="s">
        <v>82</v>
      </c>
      <c r="B11" s="430"/>
      <c r="C11" s="142">
        <v>4110.3754171878845</v>
      </c>
      <c r="E11" s="200"/>
    </row>
    <row r="12" spans="1:11" ht="20.25" customHeight="1">
      <c r="A12" s="326" t="s">
        <v>83</v>
      </c>
      <c r="B12" s="326"/>
      <c r="C12" s="142">
        <v>2218.3487293989238</v>
      </c>
      <c r="D12" s="5"/>
      <c r="E12" s="200"/>
    </row>
    <row r="13" spans="1:11" ht="21" customHeight="1">
      <c r="A13" s="418" t="s">
        <v>84</v>
      </c>
      <c r="B13" s="418"/>
      <c r="C13" s="164">
        <v>0.13052360759450002</v>
      </c>
      <c r="E13" s="200"/>
    </row>
    <row r="14" spans="1:11" ht="16.5" customHeight="1">
      <c r="A14" s="429" t="s">
        <v>85</v>
      </c>
      <c r="B14" s="430"/>
      <c r="C14" s="164">
        <v>0.13052360759450002</v>
      </c>
      <c r="E14" s="200"/>
    </row>
    <row r="15" spans="1:11" ht="17.25" customHeight="1">
      <c r="A15" s="418" t="s">
        <v>86</v>
      </c>
      <c r="B15" s="418"/>
      <c r="C15" s="142">
        <v>1891.8961641813667</v>
      </c>
      <c r="D15" s="5"/>
      <c r="E15" s="200"/>
    </row>
    <row r="16" spans="1:11" ht="14.25" customHeight="1">
      <c r="A16" s="418" t="s">
        <v>87</v>
      </c>
      <c r="B16" s="418"/>
      <c r="C16" s="142"/>
      <c r="E16" s="200"/>
    </row>
    <row r="17" spans="1:6" ht="16.5" customHeight="1">
      <c r="A17" s="418" t="s">
        <v>248</v>
      </c>
      <c r="B17" s="418"/>
      <c r="C17" s="142">
        <v>3.80219115433</v>
      </c>
      <c r="E17" s="200"/>
      <c r="F17" s="210"/>
    </row>
    <row r="18" spans="1:6">
      <c r="A18" s="418" t="s">
        <v>435</v>
      </c>
      <c r="B18" s="418"/>
      <c r="C18" s="142">
        <v>37.659227468478896</v>
      </c>
      <c r="E18" s="200"/>
      <c r="F18" s="208"/>
    </row>
    <row r="19" spans="1:6" ht="17.25" customHeight="1">
      <c r="A19" s="418" t="s">
        <v>90</v>
      </c>
      <c r="B19" s="418"/>
      <c r="C19" s="142">
        <v>41.538686569964099</v>
      </c>
      <c r="E19" s="209"/>
      <c r="F19" s="208"/>
    </row>
    <row r="20" spans="1:6" ht="18" customHeight="1">
      <c r="A20" s="337" t="s">
        <v>91</v>
      </c>
      <c r="B20" s="338"/>
      <c r="C20" s="78">
        <v>1.5100000000000001E-2</v>
      </c>
      <c r="E20" s="200"/>
      <c r="F20" s="208"/>
    </row>
    <row r="21" spans="1:6" ht="16.5" customHeight="1">
      <c r="A21" s="418" t="s">
        <v>92</v>
      </c>
      <c r="B21" s="418"/>
      <c r="C21" s="142">
        <v>1.0487802472775802</v>
      </c>
      <c r="E21" s="200"/>
      <c r="F21" s="208"/>
    </row>
    <row r="22" spans="1:6" ht="20.25" customHeight="1">
      <c r="A22" s="418" t="s">
        <v>93</v>
      </c>
      <c r="B22" s="418"/>
      <c r="C22" s="142">
        <v>0</v>
      </c>
    </row>
    <row r="23" spans="1:6" ht="16.5" customHeight="1">
      <c r="A23" s="418" t="s">
        <v>94</v>
      </c>
      <c r="B23" s="418"/>
      <c r="C23" s="142">
        <v>1.0487802472775802</v>
      </c>
    </row>
    <row r="24" spans="1:6" ht="15" customHeight="1">
      <c r="A24" s="429" t="s">
        <v>95</v>
      </c>
      <c r="B24" s="430"/>
      <c r="C24" s="142"/>
    </row>
    <row r="25" spans="1:6" ht="18" customHeight="1">
      <c r="A25" s="450" t="s">
        <v>96</v>
      </c>
      <c r="B25" s="451"/>
      <c r="C25" s="218">
        <v>-58.559373732672604</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-58.559373732672604</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41"/>
      <c r="B36" s="442"/>
      <c r="C36" s="445" t="s">
        <v>15</v>
      </c>
      <c r="D36" s="447" t="s">
        <v>16</v>
      </c>
      <c r="E36" s="448"/>
      <c r="F36" s="449"/>
    </row>
    <row r="37" spans="1:6" ht="38.25">
      <c r="A37" s="443"/>
      <c r="B37" s="444"/>
      <c r="C37" s="446"/>
      <c r="D37" s="219" t="s">
        <v>103</v>
      </c>
      <c r="E37" s="219" t="s">
        <v>104</v>
      </c>
      <c r="F37" s="220" t="s">
        <v>19</v>
      </c>
    </row>
    <row r="38" spans="1:6">
      <c r="A38" s="414" t="s">
        <v>456</v>
      </c>
      <c r="B38" s="415"/>
      <c r="C38" s="144">
        <v>-1425.2858078164877</v>
      </c>
      <c r="D38" s="144">
        <v>-244.68824589271389</v>
      </c>
      <c r="E38" s="144">
        <v>-219.9071586658834</v>
      </c>
      <c r="F38" s="144">
        <v>-960.69040325789024</v>
      </c>
    </row>
    <row r="39" spans="1:6">
      <c r="A39" s="416" t="s">
        <v>106</v>
      </c>
      <c r="B39" s="87" t="s">
        <v>22</v>
      </c>
      <c r="C39" s="145">
        <v>-845.8356929036878</v>
      </c>
      <c r="D39" s="145">
        <v>-141.55626799285929</v>
      </c>
      <c r="E39" s="145">
        <v>-154.88776084109537</v>
      </c>
      <c r="F39" s="145">
        <v>-549.39166406973311</v>
      </c>
    </row>
    <row r="40" spans="1:6">
      <c r="A40" s="417"/>
      <c r="B40" s="89" t="s">
        <v>23</v>
      </c>
      <c r="C40" s="145">
        <v>-579.45011491279979</v>
      </c>
      <c r="D40" s="145">
        <v>-103.1319778998546</v>
      </c>
      <c r="E40" s="145">
        <v>-65.01939782478803</v>
      </c>
      <c r="F40" s="145">
        <v>-411.29873918815713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-3656.17</v>
      </c>
      <c r="D44" s="151">
        <v>-314.3</v>
      </c>
      <c r="E44" s="151">
        <v>-2122.5700000000002</v>
      </c>
      <c r="F44" s="151">
        <v>-1219.3</v>
      </c>
    </row>
    <row r="45" spans="1:6">
      <c r="A45" s="399" t="s">
        <v>27</v>
      </c>
      <c r="B45" s="400"/>
      <c r="C45" s="151">
        <v>0</v>
      </c>
      <c r="D45" s="151">
        <v>0</v>
      </c>
      <c r="E45" s="151">
        <v>0</v>
      </c>
      <c r="F45" s="151">
        <v>0</v>
      </c>
    </row>
    <row r="46" spans="1:6">
      <c r="A46" s="399" t="s">
        <v>28</v>
      </c>
      <c r="B46" s="400"/>
      <c r="C46" s="148">
        <v>-7.6380208050565424</v>
      </c>
      <c r="D46" s="148">
        <v>-7.6380208050565424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-7.6380208050565424</v>
      </c>
      <c r="D51" s="148">
        <v>-7.6380208050565424</v>
      </c>
      <c r="E51" s="165"/>
      <c r="F51" s="165"/>
    </row>
    <row r="52" spans="1:10">
      <c r="A52" s="399" t="s">
        <v>115</v>
      </c>
      <c r="B52" s="400"/>
      <c r="C52" s="156"/>
      <c r="D52" s="148"/>
      <c r="E52" s="148"/>
      <c r="F52" s="149"/>
    </row>
    <row r="54" spans="1:10">
      <c r="A54" s="307" t="s">
        <v>116</v>
      </c>
    </row>
    <row r="55" spans="1:10">
      <c r="A55" s="308"/>
    </row>
    <row r="56" spans="1:10" ht="15" customHeight="1">
      <c r="A56" s="452"/>
      <c r="B56" s="453"/>
      <c r="C56" s="456" t="s">
        <v>15</v>
      </c>
      <c r="D56" s="459" t="s">
        <v>16</v>
      </c>
      <c r="E56" s="460"/>
      <c r="F56" s="461"/>
    </row>
    <row r="57" spans="1:10" ht="22.5" customHeight="1">
      <c r="A57" s="454"/>
      <c r="B57" s="455"/>
      <c r="C57" s="457"/>
      <c r="D57" s="462"/>
      <c r="E57" s="463"/>
      <c r="F57" s="464"/>
    </row>
    <row r="58" spans="1:10" ht="38.25">
      <c r="A58" s="454"/>
      <c r="B58" s="455"/>
      <c r="C58" s="458"/>
      <c r="D58" s="221" t="s">
        <v>103</v>
      </c>
      <c r="E58" s="221" t="s">
        <v>104</v>
      </c>
      <c r="F58" s="22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465" t="s">
        <v>152</v>
      </c>
      <c r="B106" s="466"/>
      <c r="C106" s="222"/>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-58.559373732672597</v>
      </c>
    </row>
    <row r="122" spans="1:3">
      <c r="A122" s="387" t="s">
        <v>170</v>
      </c>
      <c r="B122" s="388"/>
      <c r="C122" s="160">
        <v>-45.845560806826938</v>
      </c>
    </row>
    <row r="123" spans="1:3">
      <c r="A123" s="387" t="s">
        <v>171</v>
      </c>
      <c r="B123" s="388"/>
      <c r="C123" s="189">
        <v>0</v>
      </c>
    </row>
    <row r="124" spans="1:3">
      <c r="A124" s="387" t="s">
        <v>172</v>
      </c>
      <c r="B124" s="388"/>
      <c r="C124" s="160">
        <v>-12.713812925845655</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465" t="s">
        <v>187</v>
      </c>
      <c r="B139" s="466"/>
      <c r="C139" s="223"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554</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7.25" customHeight="1">
      <c r="A151" s="282" t="s">
        <v>542</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46548EF8-0CCA-4578-8249-9D3293A91486}"/>
  </hyperlinks>
  <printOptions horizontalCentered="1"/>
  <pageMargins left="0.7" right="0.7" top="0.25" bottom="0" header="0.3" footer="0.3"/>
  <pageSetup paperSize="9" scale="73"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065DF-5F9D-48F5-8CD5-40894F8B296F}">
  <dimension ref="A2:K179"/>
  <sheetViews>
    <sheetView view="pageBreakPreview" topLeftCell="A137"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555</v>
      </c>
    </row>
    <row r="6" spans="1:11">
      <c r="A6" s="74"/>
      <c r="B6" s="434"/>
      <c r="C6" s="75" t="s">
        <v>77</v>
      </c>
    </row>
    <row r="7" spans="1:11" ht="16.5" customHeight="1">
      <c r="A7" s="435" t="s">
        <v>443</v>
      </c>
      <c r="B7" s="435"/>
      <c r="C7" s="225" t="s">
        <v>556</v>
      </c>
      <c r="D7" s="196"/>
      <c r="E7" s="191"/>
      <c r="F7" s="208"/>
      <c r="G7" s="192"/>
      <c r="H7" s="214"/>
      <c r="I7" s="199"/>
      <c r="J7" s="199"/>
      <c r="K7" s="199"/>
    </row>
    <row r="8" spans="1:11" ht="19.5" customHeight="1">
      <c r="A8" s="418" t="s">
        <v>79</v>
      </c>
      <c r="B8" s="418"/>
      <c r="C8" s="141">
        <v>6407.7962426009881</v>
      </c>
      <c r="D8" s="203"/>
      <c r="F8" s="195"/>
    </row>
    <row r="9" spans="1:11" ht="18" customHeight="1">
      <c r="A9" s="418" t="s">
        <v>394</v>
      </c>
      <c r="B9" s="418"/>
      <c r="C9" s="141">
        <v>2280.7123974143906</v>
      </c>
      <c r="E9" s="200"/>
    </row>
    <row r="10" spans="1:11" ht="16.5" customHeight="1">
      <c r="A10" s="418" t="s">
        <v>81</v>
      </c>
      <c r="B10" s="418"/>
      <c r="C10" s="141"/>
      <c r="E10" s="200"/>
    </row>
    <row r="11" spans="1:11" ht="18.75" customHeight="1">
      <c r="A11" s="429" t="s">
        <v>82</v>
      </c>
      <c r="B11" s="430"/>
      <c r="C11" s="142">
        <v>4127.0838451865975</v>
      </c>
      <c r="E11" s="200"/>
    </row>
    <row r="12" spans="1:11" ht="20.25" customHeight="1">
      <c r="A12" s="326" t="s">
        <v>83</v>
      </c>
      <c r="B12" s="326"/>
      <c r="C12" s="142">
        <v>2173.310147762973</v>
      </c>
      <c r="D12" s="5"/>
      <c r="E12" s="200"/>
    </row>
    <row r="13" spans="1:11" ht="21" customHeight="1">
      <c r="A13" s="418" t="s">
        <v>84</v>
      </c>
      <c r="B13" s="418"/>
      <c r="C13" s="164">
        <v>0.12749342506049999</v>
      </c>
      <c r="E13" s="200"/>
    </row>
    <row r="14" spans="1:11" ht="16.5" customHeight="1">
      <c r="A14" s="429" t="s">
        <v>85</v>
      </c>
      <c r="B14" s="430"/>
      <c r="C14" s="164">
        <v>0.12749342506049999</v>
      </c>
      <c r="E14" s="200"/>
    </row>
    <row r="15" spans="1:11" ht="17.25" customHeight="1">
      <c r="A15" s="418" t="s">
        <v>86</v>
      </c>
      <c r="B15" s="418"/>
      <c r="C15" s="142">
        <v>1953.646203998564</v>
      </c>
      <c r="D15" s="5"/>
      <c r="E15" s="200"/>
    </row>
    <row r="16" spans="1:11" ht="14.25" customHeight="1">
      <c r="A16" s="418" t="s">
        <v>87</v>
      </c>
      <c r="B16" s="418"/>
      <c r="C16" s="142"/>
      <c r="E16" s="200"/>
    </row>
    <row r="17" spans="1:6" ht="16.5" customHeight="1">
      <c r="A17" s="418" t="s">
        <v>248</v>
      </c>
      <c r="B17" s="418"/>
      <c r="C17" s="142">
        <v>3.7515953978099996</v>
      </c>
      <c r="E17" s="200"/>
      <c r="F17" s="210"/>
    </row>
    <row r="18" spans="1:6">
      <c r="A18" s="418" t="s">
        <v>435</v>
      </c>
      <c r="B18" s="418"/>
      <c r="C18" s="142">
        <v>3.1804045609718194</v>
      </c>
      <c r="E18" s="200"/>
      <c r="F18" s="208"/>
    </row>
    <row r="19" spans="1:6" ht="17.25" customHeight="1">
      <c r="A19" s="418" t="s">
        <v>90</v>
      </c>
      <c r="B19" s="418"/>
      <c r="C19" s="142">
        <v>39.514589029963439</v>
      </c>
      <c r="E19" s="209"/>
      <c r="F19" s="208"/>
    </row>
    <row r="20" spans="1:6" ht="18" customHeight="1">
      <c r="A20" s="337" t="s">
        <v>91</v>
      </c>
      <c r="B20" s="338"/>
      <c r="C20" s="78">
        <v>1.5100000000000001E-2</v>
      </c>
      <c r="E20" s="200"/>
      <c r="F20" s="208"/>
    </row>
    <row r="21" spans="1:6" ht="16.5" customHeight="1">
      <c r="A21" s="418" t="s">
        <v>92</v>
      </c>
      <c r="B21" s="418"/>
      <c r="C21" s="142">
        <v>-3.1663240147478051</v>
      </c>
      <c r="E21" s="200"/>
      <c r="F21" s="208"/>
    </row>
    <row r="22" spans="1:6" ht="20.25" customHeight="1">
      <c r="A22" s="418" t="s">
        <v>93</v>
      </c>
      <c r="B22" s="418"/>
      <c r="C22" s="142">
        <v>-4.203529729590378</v>
      </c>
    </row>
    <row r="23" spans="1:6" ht="16.5" customHeight="1">
      <c r="A23" s="418" t="s">
        <v>94</v>
      </c>
      <c r="B23" s="418"/>
      <c r="C23" s="142">
        <v>1.0372057148425726</v>
      </c>
    </row>
    <row r="24" spans="1:6" ht="15" customHeight="1">
      <c r="A24" s="429" t="s">
        <v>95</v>
      </c>
      <c r="B24" s="430"/>
      <c r="C24" s="142"/>
    </row>
    <row r="25" spans="1:6" ht="18" customHeight="1">
      <c r="A25" s="431" t="s">
        <v>96</v>
      </c>
      <c r="B25" s="432"/>
      <c r="C25" s="143">
        <v>-50.596587645861632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-50.596587645861632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-1362.8437558045125</v>
      </c>
      <c r="D38" s="144">
        <v>-151.09352086947519</v>
      </c>
      <c r="E38" s="144">
        <v>-179.87754640260925</v>
      </c>
      <c r="F38" s="144">
        <v>-1031.8726885324279</v>
      </c>
    </row>
    <row r="39" spans="1:6">
      <c r="A39" s="416" t="s">
        <v>106</v>
      </c>
      <c r="B39" s="87" t="s">
        <v>22</v>
      </c>
      <c r="C39" s="145">
        <v>-821.57436111557422</v>
      </c>
      <c r="D39" s="145">
        <v>-100.43833602179133</v>
      </c>
      <c r="E39" s="145">
        <v>-83.636732811139538</v>
      </c>
      <c r="F39" s="145">
        <v>-637.4992922826433</v>
      </c>
    </row>
    <row r="40" spans="1:6">
      <c r="A40" s="417"/>
      <c r="B40" s="89" t="s">
        <v>23</v>
      </c>
      <c r="C40" s="145">
        <v>-541.26939468893818</v>
      </c>
      <c r="D40" s="145">
        <v>-50.655184847683842</v>
      </c>
      <c r="E40" s="145">
        <v>-96.240813591469717</v>
      </c>
      <c r="F40" s="145">
        <v>-394.37339624978461</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-2060.5</v>
      </c>
      <c r="D44" s="151">
        <v>-251.8</v>
      </c>
      <c r="E44" s="151">
        <v>-547.20000000000005</v>
      </c>
      <c r="F44" s="151">
        <v>-1261.5</v>
      </c>
    </row>
    <row r="45" spans="1:6">
      <c r="A45" s="399" t="s">
        <v>27</v>
      </c>
      <c r="B45" s="400"/>
      <c r="C45" s="151"/>
      <c r="D45" s="151"/>
      <c r="E45" s="151"/>
      <c r="F45" s="151"/>
    </row>
    <row r="46" spans="1:6">
      <c r="A46" s="399" t="s">
        <v>28</v>
      </c>
      <c r="B46" s="400"/>
      <c r="C46" s="148">
        <v>-7.1968366000510802</v>
      </c>
      <c r="D46" s="148">
        <v>-7.1968366000510802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-7.1968366000510802</v>
      </c>
      <c r="D51" s="148">
        <v>-7.1968366000510802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-54.800117375452011</v>
      </c>
    </row>
    <row r="122" spans="1:3">
      <c r="A122" s="387" t="s">
        <v>170</v>
      </c>
      <c r="B122" s="388"/>
      <c r="C122" s="160">
        <v>-51.010626144352074</v>
      </c>
    </row>
    <row r="123" spans="1:3">
      <c r="A123" s="387" t="s">
        <v>171</v>
      </c>
      <c r="B123" s="388"/>
      <c r="C123" s="189">
        <v>0</v>
      </c>
    </row>
    <row r="124" spans="1:3">
      <c r="A124" s="387" t="s">
        <v>172</v>
      </c>
      <c r="B124" s="388"/>
      <c r="C124" s="160">
        <v>-3.7894912310999365</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557</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5.75" customHeight="1">
      <c r="A151" s="282" t="s">
        <v>558</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EBF43FAE-96E9-424A-822A-6983AA357ACB}"/>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34B0-F21C-4B8F-B6C8-499CB20ABA79}">
  <dimension ref="A2:K179"/>
  <sheetViews>
    <sheetView view="pageBreakPreview" topLeftCell="A131"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559</v>
      </c>
    </row>
    <row r="6" spans="1:11">
      <c r="A6" s="74"/>
      <c r="B6" s="434"/>
      <c r="C6" s="75" t="s">
        <v>77</v>
      </c>
    </row>
    <row r="7" spans="1:11" ht="16.5" customHeight="1">
      <c r="A7" s="467" t="s">
        <v>443</v>
      </c>
      <c r="B7" s="467"/>
      <c r="C7" s="226" t="s">
        <v>560</v>
      </c>
      <c r="D7" s="196"/>
      <c r="E7" s="191"/>
      <c r="F7" s="208"/>
      <c r="G7" s="192"/>
      <c r="H7" s="214"/>
      <c r="I7" s="199"/>
      <c r="J7" s="199"/>
      <c r="K7" s="199"/>
    </row>
    <row r="8" spans="1:11" ht="19.5" customHeight="1">
      <c r="A8" s="418" t="s">
        <v>79</v>
      </c>
      <c r="B8" s="418"/>
      <c r="C8" s="141">
        <v>6047.6687098701796</v>
      </c>
      <c r="D8" s="203"/>
      <c r="F8" s="195"/>
    </row>
    <row r="9" spans="1:11" ht="18" customHeight="1">
      <c r="A9" s="418" t="s">
        <v>394</v>
      </c>
      <c r="B9" s="418"/>
      <c r="C9" s="141">
        <v>2298.3599900337781</v>
      </c>
      <c r="E9" s="200"/>
    </row>
    <row r="10" spans="1:11" ht="16.5" customHeight="1">
      <c r="A10" s="418" t="s">
        <v>81</v>
      </c>
      <c r="B10" s="418"/>
      <c r="C10" s="141"/>
      <c r="E10" s="200"/>
    </row>
    <row r="11" spans="1:11" ht="18.75" customHeight="1">
      <c r="A11" s="429" t="s">
        <v>82</v>
      </c>
      <c r="B11" s="430"/>
      <c r="C11" s="142">
        <v>3749.3087198364015</v>
      </c>
      <c r="E11" s="200"/>
    </row>
    <row r="12" spans="1:11" ht="20.25" customHeight="1">
      <c r="A12" s="326" t="s">
        <v>83</v>
      </c>
      <c r="B12" s="326"/>
      <c r="C12" s="142">
        <v>2795.1539218757366</v>
      </c>
      <c r="D12" s="5"/>
      <c r="E12" s="200"/>
    </row>
    <row r="13" spans="1:11" ht="21" customHeight="1">
      <c r="A13" s="418" t="s">
        <v>84</v>
      </c>
      <c r="B13" s="418"/>
      <c r="C13" s="164">
        <v>0.12598836751050002</v>
      </c>
      <c r="E13" s="200"/>
    </row>
    <row r="14" spans="1:11" ht="16.5" customHeight="1">
      <c r="A14" s="429" t="s">
        <v>85</v>
      </c>
      <c r="B14" s="430"/>
      <c r="C14" s="164">
        <v>0.12598836751050002</v>
      </c>
      <c r="E14" s="200"/>
    </row>
    <row r="15" spans="1:11" ht="17.25" customHeight="1">
      <c r="A15" s="418" t="s">
        <v>86</v>
      </c>
      <c r="B15" s="418"/>
      <c r="C15" s="142">
        <v>954.02880959315416</v>
      </c>
      <c r="D15" s="5"/>
      <c r="E15" s="200"/>
    </row>
    <row r="16" spans="1:11" ht="14.25" customHeight="1">
      <c r="A16" s="418" t="s">
        <v>87</v>
      </c>
      <c r="B16" s="418"/>
      <c r="C16" s="142"/>
      <c r="E16" s="200"/>
    </row>
    <row r="17" spans="1:6" ht="16.5" customHeight="1">
      <c r="A17" s="418" t="s">
        <v>248</v>
      </c>
      <c r="B17" s="418"/>
      <c r="C17" s="142">
        <v>3.7236706518299996</v>
      </c>
      <c r="E17" s="200"/>
      <c r="F17" s="210"/>
    </row>
    <row r="18" spans="1:6">
      <c r="A18" s="418" t="s">
        <v>435</v>
      </c>
      <c r="B18" s="418"/>
      <c r="C18" s="142">
        <v>3.1567314352614502</v>
      </c>
      <c r="E18" s="200"/>
      <c r="F18" s="208"/>
    </row>
    <row r="19" spans="1:6" ht="17.25" customHeight="1">
      <c r="A19" s="418" t="s">
        <v>90</v>
      </c>
      <c r="B19" s="418"/>
      <c r="C19" s="142">
        <v>39.74893110997791</v>
      </c>
      <c r="E19" s="209"/>
      <c r="F19" s="208"/>
    </row>
    <row r="20" spans="1:6" ht="18" customHeight="1">
      <c r="A20" s="337" t="s">
        <v>91</v>
      </c>
      <c r="B20" s="338"/>
      <c r="C20" s="78">
        <v>1.5100000000000001E-2</v>
      </c>
      <c r="E20" s="200"/>
      <c r="F20" s="208"/>
    </row>
    <row r="21" spans="1:6" ht="16.5" customHeight="1">
      <c r="A21" s="418" t="s">
        <v>92</v>
      </c>
      <c r="B21" s="418"/>
      <c r="C21" s="142">
        <v>27.680978197832882</v>
      </c>
      <c r="E21" s="200"/>
      <c r="F21" s="208"/>
    </row>
    <row r="22" spans="1:6" ht="20.25" customHeight="1">
      <c r="A22" s="418" t="s">
        <v>93</v>
      </c>
      <c r="B22" s="418"/>
      <c r="C22" s="142">
        <v>26.650248043890397</v>
      </c>
    </row>
    <row r="23" spans="1:6" ht="16.5" customHeight="1">
      <c r="A23" s="418" t="s">
        <v>94</v>
      </c>
      <c r="B23" s="418"/>
      <c r="C23" s="142">
        <v>1.030730153942484</v>
      </c>
    </row>
    <row r="24" spans="1:6" ht="15" customHeight="1">
      <c r="A24" s="429" t="s">
        <v>95</v>
      </c>
      <c r="B24" s="430"/>
      <c r="C24" s="142"/>
    </row>
    <row r="25" spans="1:6" ht="18" customHeight="1">
      <c r="A25" s="477" t="s">
        <v>96</v>
      </c>
      <c r="B25" s="478"/>
      <c r="C25" s="227">
        <v>-53.507730207226444</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-53.507730207226444</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68"/>
      <c r="B36" s="469"/>
      <c r="C36" s="472" t="s">
        <v>15</v>
      </c>
      <c r="D36" s="474" t="s">
        <v>16</v>
      </c>
      <c r="E36" s="475"/>
      <c r="F36" s="476"/>
    </row>
    <row r="37" spans="1:6" ht="38.25">
      <c r="A37" s="470"/>
      <c r="B37" s="471"/>
      <c r="C37" s="473"/>
      <c r="D37" s="228" t="s">
        <v>103</v>
      </c>
      <c r="E37" s="228" t="s">
        <v>104</v>
      </c>
      <c r="F37" s="229" t="s">
        <v>19</v>
      </c>
    </row>
    <row r="38" spans="1:6">
      <c r="A38" s="414" t="s">
        <v>456</v>
      </c>
      <c r="B38" s="415"/>
      <c r="C38" s="144">
        <v>-2008.9230384563198</v>
      </c>
      <c r="D38" s="144">
        <v>-86.140240507315823</v>
      </c>
      <c r="E38" s="144">
        <v>-271.71523755469093</v>
      </c>
      <c r="F38" s="144">
        <v>-1651.0675603943132</v>
      </c>
    </row>
    <row r="39" spans="1:6">
      <c r="A39" s="416" t="s">
        <v>106</v>
      </c>
      <c r="B39" s="87" t="s">
        <v>22</v>
      </c>
      <c r="C39" s="145">
        <v>-1143.3063168503834</v>
      </c>
      <c r="D39" s="145">
        <v>-49.84083449200326</v>
      </c>
      <c r="E39" s="145">
        <v>-93.952388943593149</v>
      </c>
      <c r="F39" s="145">
        <v>-999.51309341478702</v>
      </c>
    </row>
    <row r="40" spans="1:6">
      <c r="A40" s="417"/>
      <c r="B40" s="89" t="s">
        <v>23</v>
      </c>
      <c r="C40" s="145">
        <v>-865.61672160593639</v>
      </c>
      <c r="D40" s="145">
        <v>-36.299406015312563</v>
      </c>
      <c r="E40" s="145">
        <v>-177.76284861109781</v>
      </c>
      <c r="F40" s="145">
        <v>-651.55446697952607</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-3548.1499999999996</v>
      </c>
      <c r="D44" s="151">
        <v>-289.45</v>
      </c>
      <c r="E44" s="151">
        <v>-545.54</v>
      </c>
      <c r="F44" s="151">
        <v>-2713.16</v>
      </c>
    </row>
    <row r="45" spans="1:6">
      <c r="A45" s="399" t="s">
        <v>27</v>
      </c>
      <c r="B45" s="400"/>
      <c r="C45" s="151">
        <v>0</v>
      </c>
      <c r="D45" s="151">
        <v>0</v>
      </c>
      <c r="E45" s="151">
        <v>0</v>
      </c>
      <c r="F45" s="151">
        <v>0</v>
      </c>
    </row>
    <row r="46" spans="1:6">
      <c r="A46" s="399" t="s">
        <v>28</v>
      </c>
      <c r="B46" s="400"/>
      <c r="C46" s="148">
        <v>-3.5498199644682389</v>
      </c>
      <c r="D46" s="148">
        <v>-3.5498199644682389</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-3.5498199644682389</v>
      </c>
      <c r="D51" s="148">
        <v>-3.5498199644682389</v>
      </c>
      <c r="E51" s="165"/>
      <c r="F51" s="165"/>
    </row>
    <row r="52" spans="1:10">
      <c r="A52" s="399" t="s">
        <v>115</v>
      </c>
      <c r="B52" s="400"/>
      <c r="C52" s="156"/>
      <c r="D52" s="148"/>
      <c r="E52" s="148"/>
      <c r="F52" s="149"/>
    </row>
    <row r="54" spans="1:10">
      <c r="A54" s="307" t="s">
        <v>116</v>
      </c>
    </row>
    <row r="55" spans="1:10">
      <c r="A55" s="308"/>
    </row>
    <row r="56" spans="1:10" ht="15" customHeight="1">
      <c r="A56" s="479"/>
      <c r="B56" s="480"/>
      <c r="C56" s="483" t="s">
        <v>15</v>
      </c>
      <c r="D56" s="486" t="s">
        <v>16</v>
      </c>
      <c r="E56" s="487"/>
      <c r="F56" s="488"/>
    </row>
    <row r="57" spans="1:10" ht="22.5" customHeight="1">
      <c r="A57" s="481"/>
      <c r="B57" s="482"/>
      <c r="C57" s="484"/>
      <c r="D57" s="489"/>
      <c r="E57" s="490"/>
      <c r="F57" s="491"/>
    </row>
    <row r="58" spans="1:10" ht="38.25">
      <c r="A58" s="481"/>
      <c r="B58" s="482"/>
      <c r="C58" s="485"/>
      <c r="D58" s="230" t="s">
        <v>103</v>
      </c>
      <c r="E58" s="230" t="s">
        <v>104</v>
      </c>
      <c r="F58" s="230"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492" t="s">
        <v>152</v>
      </c>
      <c r="B106" s="493"/>
      <c r="C106" s="23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-26.857482163336048</v>
      </c>
    </row>
    <row r="122" spans="1:3">
      <c r="A122" s="387" t="s">
        <v>170</v>
      </c>
      <c r="B122" s="388"/>
      <c r="C122" s="160">
        <v>-44.461518529834066</v>
      </c>
    </row>
    <row r="123" spans="1:3">
      <c r="A123" s="387" t="s">
        <v>171</v>
      </c>
      <c r="B123" s="388"/>
      <c r="C123" s="189">
        <v>0</v>
      </c>
    </row>
    <row r="124" spans="1:3">
      <c r="A124" s="387" t="s">
        <v>172</v>
      </c>
      <c r="B124" s="388"/>
      <c r="C124" s="160">
        <v>17.604036366498018</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492" t="s">
        <v>187</v>
      </c>
      <c r="B139" s="493"/>
      <c r="C139" s="232" t="s">
        <v>157</v>
      </c>
    </row>
    <row r="140" spans="1:3">
      <c r="A140" s="387" t="s">
        <v>188</v>
      </c>
      <c r="B140" s="388"/>
      <c r="C140" s="112" t="s">
        <v>157</v>
      </c>
    </row>
    <row r="141" spans="1:3">
      <c r="A141" s="387" t="s">
        <v>189</v>
      </c>
      <c r="B141" s="388"/>
      <c r="C141" s="144">
        <v>5944.5762046206328</v>
      </c>
    </row>
    <row r="142" spans="1:3">
      <c r="A142" s="387" t="s">
        <v>190</v>
      </c>
      <c r="B142" s="388"/>
      <c r="C142" s="144">
        <v>177.40279930039651</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02" t="s">
        <v>562</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E35:F35"/>
    <mergeCell ref="A36:B37"/>
    <mergeCell ref="C36:C37"/>
    <mergeCell ref="D36:F36"/>
    <mergeCell ref="A22:B22"/>
    <mergeCell ref="A23:B23"/>
    <mergeCell ref="A24:B24"/>
    <mergeCell ref="A25:B25"/>
    <mergeCell ref="A26:B26"/>
    <mergeCell ref="A27:B27"/>
    <mergeCell ref="A28:B28"/>
    <mergeCell ref="A29:B29"/>
    <mergeCell ref="A30:B30"/>
    <mergeCell ref="A31:B31"/>
    <mergeCell ref="A3:B3"/>
    <mergeCell ref="A4:B4"/>
    <mergeCell ref="B5:B6"/>
    <mergeCell ref="A7:B7"/>
    <mergeCell ref="A8:B8"/>
    <mergeCell ref="A9:B9"/>
    <mergeCell ref="A45:B45"/>
    <mergeCell ref="A16:B16"/>
    <mergeCell ref="A17:B17"/>
    <mergeCell ref="A18:B18"/>
    <mergeCell ref="A19:B19"/>
    <mergeCell ref="A20:B20"/>
    <mergeCell ref="A21:B21"/>
    <mergeCell ref="A10:B10"/>
    <mergeCell ref="A11:B11"/>
    <mergeCell ref="A12:B12"/>
    <mergeCell ref="A13:B13"/>
    <mergeCell ref="A14:B14"/>
    <mergeCell ref="A15:B15"/>
    <mergeCell ref="A38:B38"/>
    <mergeCell ref="A39:A40"/>
    <mergeCell ref="A41:A42"/>
    <mergeCell ref="A43:B43"/>
    <mergeCell ref="A44:B44"/>
  </mergeCells>
  <hyperlinks>
    <hyperlink ref="A174" r:id="rId1" xr:uid="{374E280B-1E3A-489F-9BC5-ACAC41B147C6}"/>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A517F-3809-470E-8418-A8009497AB29}">
  <dimension ref="A2:K179"/>
  <sheetViews>
    <sheetView view="pageBreakPreview" topLeftCell="A137" zoomScale="106" zoomScaleNormal="100" zoomScaleSheetLayoutView="106"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563</v>
      </c>
    </row>
    <row r="6" spans="1:11">
      <c r="A6" s="74"/>
      <c r="B6" s="434"/>
      <c r="C6" s="75" t="s">
        <v>77</v>
      </c>
    </row>
    <row r="7" spans="1:11" ht="16.5" customHeight="1">
      <c r="A7" s="494" t="s">
        <v>443</v>
      </c>
      <c r="B7" s="494"/>
      <c r="C7" s="233" t="s">
        <v>564</v>
      </c>
      <c r="D7" s="196"/>
      <c r="E7" s="191"/>
      <c r="F7" s="208"/>
      <c r="G7" s="192"/>
      <c r="H7" s="214"/>
      <c r="I7" s="199"/>
      <c r="J7" s="199"/>
      <c r="K7" s="199"/>
    </row>
    <row r="8" spans="1:11" ht="19.5" customHeight="1">
      <c r="A8" s="418" t="s">
        <v>79</v>
      </c>
      <c r="B8" s="418"/>
      <c r="C8" s="141">
        <v>5986.3175061319034</v>
      </c>
      <c r="D8" s="203"/>
      <c r="F8" s="195"/>
    </row>
    <row r="9" spans="1:11" ht="18" customHeight="1">
      <c r="A9" s="418" t="s">
        <v>394</v>
      </c>
      <c r="B9" s="418"/>
      <c r="C9" s="141">
        <v>2108.4193445092187</v>
      </c>
      <c r="E9" s="200"/>
    </row>
    <row r="10" spans="1:11" ht="16.5" customHeight="1">
      <c r="A10" s="418" t="s">
        <v>81</v>
      </c>
      <c r="B10" s="418"/>
      <c r="C10" s="141"/>
      <c r="E10" s="200"/>
    </row>
    <row r="11" spans="1:11" ht="18.75" customHeight="1">
      <c r="A11" s="429" t="s">
        <v>82</v>
      </c>
      <c r="B11" s="430"/>
      <c r="C11" s="142">
        <v>3877.8981616226847</v>
      </c>
      <c r="E11" s="200"/>
    </row>
    <row r="12" spans="1:11" ht="20.25" customHeight="1">
      <c r="A12" s="326" t="s">
        <v>83</v>
      </c>
      <c r="B12" s="326"/>
      <c r="C12" s="142">
        <v>1715.2056692985204</v>
      </c>
      <c r="D12" s="5"/>
      <c r="E12" s="200"/>
    </row>
    <row r="13" spans="1:11" ht="21" customHeight="1">
      <c r="A13" s="418" t="s">
        <v>84</v>
      </c>
      <c r="B13" s="418"/>
      <c r="C13" s="164">
        <v>0.12462378199849998</v>
      </c>
      <c r="E13" s="200"/>
    </row>
    <row r="14" spans="1:11" ht="16.5" customHeight="1">
      <c r="A14" s="429" t="s">
        <v>85</v>
      </c>
      <c r="B14" s="430"/>
      <c r="C14" s="164">
        <v>0.12462378199849998</v>
      </c>
      <c r="E14" s="200"/>
    </row>
    <row r="15" spans="1:11" ht="17.25" customHeight="1">
      <c r="A15" s="418" t="s">
        <v>86</v>
      </c>
      <c r="B15" s="418"/>
      <c r="C15" s="142">
        <v>2162.5678685421658</v>
      </c>
      <c r="D15" s="5"/>
      <c r="E15" s="200"/>
    </row>
    <row r="16" spans="1:11" ht="14.25" customHeight="1">
      <c r="A16" s="418" t="s">
        <v>87</v>
      </c>
      <c r="B16" s="418"/>
      <c r="C16" s="142"/>
      <c r="E16" s="200"/>
    </row>
    <row r="17" spans="1:6" ht="16.5" customHeight="1">
      <c r="A17" s="418" t="s">
        <v>248</v>
      </c>
      <c r="B17" s="418"/>
      <c r="C17" s="142">
        <v>3.7228140645300001</v>
      </c>
      <c r="E17" s="200"/>
      <c r="F17" s="210"/>
    </row>
    <row r="18" spans="1:6">
      <c r="A18" s="418" t="s">
        <v>435</v>
      </c>
      <c r="B18" s="418"/>
      <c r="C18" s="142">
        <v>32.048878065731031</v>
      </c>
      <c r="E18" s="200"/>
      <c r="F18" s="208"/>
    </row>
    <row r="19" spans="1:6" ht="17.25" customHeight="1">
      <c r="A19" s="418" t="s">
        <v>90</v>
      </c>
      <c r="B19" s="418"/>
      <c r="C19" s="142">
        <v>42.357596259959941</v>
      </c>
      <c r="E19" s="209"/>
      <c r="F19" s="208"/>
    </row>
    <row r="20" spans="1:6" ht="18" customHeight="1">
      <c r="A20" s="337" t="s">
        <v>91</v>
      </c>
      <c r="B20" s="338"/>
      <c r="C20" s="78">
        <v>1.5100000000000001E-2</v>
      </c>
      <c r="E20" s="200"/>
      <c r="F20" s="208"/>
    </row>
    <row r="21" spans="1:6" ht="16.5" customHeight="1">
      <c r="A21" s="418" t="s">
        <v>92</v>
      </c>
      <c r="B21" s="418"/>
      <c r="C21" s="142">
        <v>1.0284364754047404</v>
      </c>
      <c r="E21" s="200"/>
      <c r="F21" s="208"/>
    </row>
    <row r="22" spans="1:6" ht="20.25" customHeight="1">
      <c r="A22" s="418" t="s">
        <v>93</v>
      </c>
      <c r="B22" s="418"/>
      <c r="C22" s="142"/>
    </row>
    <row r="23" spans="1:6" ht="16.5" customHeight="1">
      <c r="A23" s="418" t="s">
        <v>94</v>
      </c>
      <c r="B23" s="418"/>
      <c r="C23" s="142">
        <v>1.0284364754047404</v>
      </c>
    </row>
    <row r="24" spans="1:6" ht="15" customHeight="1">
      <c r="A24" s="429" t="s">
        <v>95</v>
      </c>
      <c r="B24" s="430"/>
      <c r="C24" s="142"/>
    </row>
    <row r="25" spans="1:6" ht="18" customHeight="1">
      <c r="A25" s="504" t="s">
        <v>96</v>
      </c>
      <c r="B25" s="505"/>
      <c r="C25" s="234">
        <v>-78.328454025829046</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-78.328454025829046</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95"/>
      <c r="B36" s="496"/>
      <c r="C36" s="499" t="s">
        <v>15</v>
      </c>
      <c r="D36" s="501" t="s">
        <v>16</v>
      </c>
      <c r="E36" s="502"/>
      <c r="F36" s="503"/>
    </row>
    <row r="37" spans="1:6" ht="38.25">
      <c r="A37" s="497"/>
      <c r="B37" s="498"/>
      <c r="C37" s="500"/>
      <c r="D37" s="235" t="s">
        <v>103</v>
      </c>
      <c r="E37" s="235" t="s">
        <v>104</v>
      </c>
      <c r="F37" s="236" t="s">
        <v>19</v>
      </c>
    </row>
    <row r="38" spans="1:6">
      <c r="A38" s="414" t="s">
        <v>456</v>
      </c>
      <c r="B38" s="415"/>
      <c r="C38" s="144">
        <v>-1973.9499863196095</v>
      </c>
      <c r="D38" s="144">
        <v>-150.39225549627383</v>
      </c>
      <c r="E38" s="144">
        <v>-500.26870973968812</v>
      </c>
      <c r="F38" s="144">
        <v>-1323.2890210836476</v>
      </c>
    </row>
    <row r="39" spans="1:6">
      <c r="A39" s="416" t="s">
        <v>106</v>
      </c>
      <c r="B39" s="87" t="s">
        <v>22</v>
      </c>
      <c r="C39" s="145">
        <v>-1127.653806736688</v>
      </c>
      <c r="D39" s="145">
        <v>-32.608407092284857</v>
      </c>
      <c r="E39" s="145">
        <v>-401.70717290191499</v>
      </c>
      <c r="F39" s="145">
        <v>-693.33822674248813</v>
      </c>
    </row>
    <row r="40" spans="1:6">
      <c r="A40" s="417"/>
      <c r="B40" s="89" t="s">
        <v>23</v>
      </c>
      <c r="C40" s="145">
        <v>-846.29617958292147</v>
      </c>
      <c r="D40" s="145">
        <v>-117.78384840398898</v>
      </c>
      <c r="E40" s="145">
        <v>-98.561536837773133</v>
      </c>
      <c r="F40" s="145">
        <v>-629.95079434115939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-3582.56</v>
      </c>
      <c r="D44" s="151">
        <v>-256.93</v>
      </c>
      <c r="E44" s="151">
        <v>-536.29999999999995</v>
      </c>
      <c r="F44" s="151">
        <v>-2789.33</v>
      </c>
    </row>
    <row r="45" spans="1:6">
      <c r="A45" s="399" t="s">
        <v>27</v>
      </c>
      <c r="B45" s="400"/>
      <c r="C45" s="151"/>
      <c r="D45" s="151"/>
      <c r="E45" s="151"/>
      <c r="F45" s="151"/>
    </row>
    <row r="46" spans="1:6">
      <c r="A46" s="399" t="s">
        <v>28</v>
      </c>
      <c r="B46" s="400"/>
      <c r="C46" s="148">
        <v>-1.3992578671529006</v>
      </c>
      <c r="D46" s="148">
        <v>-1.3992578671529006</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-1.3992578671529006</v>
      </c>
      <c r="D51" s="148">
        <v>-1.3992578671529006</v>
      </c>
      <c r="E51" s="165"/>
      <c r="F51" s="165"/>
    </row>
    <row r="52" spans="1:10">
      <c r="A52" s="399" t="s">
        <v>115</v>
      </c>
      <c r="B52" s="400"/>
      <c r="C52" s="156"/>
      <c r="D52" s="148"/>
      <c r="E52" s="148"/>
      <c r="F52" s="149"/>
    </row>
    <row r="54" spans="1:10">
      <c r="A54" s="307" t="s">
        <v>116</v>
      </c>
    </row>
    <row r="55" spans="1:10">
      <c r="A55" s="308"/>
    </row>
    <row r="56" spans="1:10" ht="15" customHeight="1">
      <c r="A56" s="506"/>
      <c r="B56" s="507"/>
      <c r="C56" s="510" t="s">
        <v>15</v>
      </c>
      <c r="D56" s="513" t="s">
        <v>16</v>
      </c>
      <c r="E56" s="514"/>
      <c r="F56" s="515"/>
    </row>
    <row r="57" spans="1:10" ht="22.5" customHeight="1">
      <c r="A57" s="508"/>
      <c r="B57" s="509"/>
      <c r="C57" s="511"/>
      <c r="D57" s="516"/>
      <c r="E57" s="517"/>
      <c r="F57" s="518"/>
    </row>
    <row r="58" spans="1:10" ht="38.25">
      <c r="A58" s="508"/>
      <c r="B58" s="509"/>
      <c r="C58" s="512"/>
      <c r="D58" s="237" t="s">
        <v>103</v>
      </c>
      <c r="E58" s="237" t="s">
        <v>104</v>
      </c>
      <c r="F58" s="237"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519" t="s">
        <v>152</v>
      </c>
      <c r="B106" s="520"/>
      <c r="C106" s="238"/>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-78.328454025829046</v>
      </c>
    </row>
    <row r="122" spans="1:3">
      <c r="A122" s="387" t="s">
        <v>170</v>
      </c>
      <c r="B122" s="388"/>
      <c r="C122" s="160">
        <v>-46.593234281538692</v>
      </c>
    </row>
    <row r="123" spans="1:3">
      <c r="A123" s="387" t="s">
        <v>171</v>
      </c>
      <c r="B123" s="388"/>
      <c r="C123" s="189">
        <v>0</v>
      </c>
    </row>
    <row r="124" spans="1:3">
      <c r="A124" s="387" t="s">
        <v>172</v>
      </c>
      <c r="B124" s="388"/>
      <c r="C124" s="160">
        <v>-31.735219744290358</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519" t="s">
        <v>187</v>
      </c>
      <c r="B139" s="520"/>
      <c r="C139" s="239" t="s">
        <v>157</v>
      </c>
    </row>
    <row r="140" spans="1:3">
      <c r="A140" s="387" t="s">
        <v>188</v>
      </c>
      <c r="B140" s="388"/>
      <c r="C140" s="112" t="s">
        <v>157</v>
      </c>
    </row>
    <row r="141" spans="1:3">
      <c r="A141" s="387" t="s">
        <v>189</v>
      </c>
      <c r="B141" s="388"/>
      <c r="C141" s="144"/>
    </row>
    <row r="142" spans="1:3">
      <c r="A142" s="387" t="s">
        <v>190</v>
      </c>
      <c r="B142" s="388"/>
      <c r="C142" s="144"/>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40" t="s">
        <v>573</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3EC55588-1556-4011-B425-8518035EE5D2}"/>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DAD96-2E7B-493E-A5AC-56A9745EF064}">
  <dimension ref="A2:K179"/>
  <sheetViews>
    <sheetView view="pageBreakPreview" topLeftCell="A137" zoomScale="106" zoomScaleNormal="100" zoomScaleSheetLayoutView="106"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565</v>
      </c>
    </row>
    <row r="6" spans="1:11">
      <c r="A6" s="74"/>
      <c r="B6" s="434"/>
      <c r="C6" s="75" t="s">
        <v>77</v>
      </c>
    </row>
    <row r="7" spans="1:11" ht="16.5" customHeight="1">
      <c r="A7" s="547" t="s">
        <v>443</v>
      </c>
      <c r="B7" s="547"/>
      <c r="C7" s="241" t="s">
        <v>566</v>
      </c>
      <c r="D7" s="196"/>
      <c r="E7" s="191"/>
      <c r="F7" s="208"/>
      <c r="G7" s="192"/>
      <c r="H7" s="214"/>
      <c r="I7" s="199"/>
      <c r="J7" s="199"/>
      <c r="K7" s="199"/>
    </row>
    <row r="8" spans="1:11" ht="19.5" customHeight="1">
      <c r="A8" s="418" t="s">
        <v>79</v>
      </c>
      <c r="B8" s="418"/>
      <c r="C8" s="141">
        <v>6032.7374496480697</v>
      </c>
      <c r="D8" s="203"/>
      <c r="F8" s="195"/>
    </row>
    <row r="9" spans="1:11" ht="18" customHeight="1">
      <c r="A9" s="418" t="s">
        <v>394</v>
      </c>
      <c r="B9" s="418"/>
      <c r="C9" s="141">
        <v>2094.4663640761482</v>
      </c>
      <c r="E9" s="200"/>
    </row>
    <row r="10" spans="1:11" ht="16.5" customHeight="1">
      <c r="A10" s="418" t="s">
        <v>81</v>
      </c>
      <c r="B10" s="418"/>
      <c r="C10" s="141"/>
      <c r="E10" s="200"/>
    </row>
    <row r="11" spans="1:11" ht="18.75" customHeight="1">
      <c r="A11" s="429" t="s">
        <v>82</v>
      </c>
      <c r="B11" s="430"/>
      <c r="C11" s="142">
        <v>3938.2710855719215</v>
      </c>
      <c r="E11" s="200"/>
    </row>
    <row r="12" spans="1:11" ht="20.25" customHeight="1">
      <c r="A12" s="326" t="s">
        <v>83</v>
      </c>
      <c r="B12" s="326"/>
      <c r="C12" s="142">
        <v>1752.0842954208304</v>
      </c>
      <c r="D12" s="5"/>
      <c r="E12" s="200"/>
    </row>
    <row r="13" spans="1:11" ht="21" customHeight="1">
      <c r="A13" s="418" t="s">
        <v>84</v>
      </c>
      <c r="B13" s="418"/>
      <c r="C13" s="164">
        <v>0.12462378199849998</v>
      </c>
      <c r="E13" s="200"/>
    </row>
    <row r="14" spans="1:11" ht="16.5" customHeight="1">
      <c r="A14" s="429" t="s">
        <v>85</v>
      </c>
      <c r="B14" s="430"/>
      <c r="C14" s="164">
        <v>0.12462378199849998</v>
      </c>
      <c r="E14" s="200"/>
    </row>
    <row r="15" spans="1:11" ht="17.25" customHeight="1">
      <c r="A15" s="418" t="s">
        <v>86</v>
      </c>
      <c r="B15" s="418"/>
      <c r="C15" s="142">
        <v>2186.0621663690922</v>
      </c>
      <c r="D15" s="5"/>
      <c r="E15" s="200"/>
    </row>
    <row r="16" spans="1:11" ht="14.25" customHeight="1">
      <c r="A16" s="418" t="s">
        <v>87</v>
      </c>
      <c r="B16" s="418"/>
      <c r="C16" s="142"/>
      <c r="E16" s="200"/>
    </row>
    <row r="17" spans="1:6" ht="16.5" customHeight="1">
      <c r="A17" s="418" t="s">
        <v>248</v>
      </c>
      <c r="B17" s="418"/>
      <c r="C17" s="142">
        <v>3.7375759189999997</v>
      </c>
      <c r="E17" s="200"/>
      <c r="F17" s="210"/>
    </row>
    <row r="18" spans="1:6">
      <c r="A18" s="418" t="s">
        <v>435</v>
      </c>
      <c r="B18" s="418"/>
      <c r="C18" s="142">
        <v>5.3984128677935814</v>
      </c>
      <c r="E18" s="200"/>
      <c r="F18" s="208"/>
    </row>
    <row r="19" spans="1:6" ht="17.25" customHeight="1">
      <c r="A19" s="418" t="s">
        <v>90</v>
      </c>
      <c r="B19" s="418"/>
      <c r="C19" s="142">
        <v>43.266637529953655</v>
      </c>
      <c r="E19" s="209"/>
      <c r="F19" s="208"/>
    </row>
    <row r="20" spans="1:6" ht="18" customHeight="1">
      <c r="A20" s="337" t="s">
        <v>91</v>
      </c>
      <c r="B20" s="338"/>
      <c r="C20" s="78">
        <v>1.5100000000000001E-2</v>
      </c>
      <c r="E20" s="200"/>
      <c r="F20" s="208"/>
    </row>
    <row r="21" spans="1:6" ht="16.5" customHeight="1">
      <c r="A21" s="418" t="s">
        <v>92</v>
      </c>
      <c r="B21" s="418"/>
      <c r="C21" s="142">
        <v>1.032520356205336</v>
      </c>
      <c r="E21" s="200"/>
      <c r="F21" s="208"/>
    </row>
    <row r="22" spans="1:6" ht="20.25" customHeight="1">
      <c r="A22" s="418" t="s">
        <v>93</v>
      </c>
      <c r="B22" s="418"/>
      <c r="C22" s="142">
        <v>0</v>
      </c>
    </row>
    <row r="23" spans="1:6" ht="16.5" customHeight="1">
      <c r="A23" s="418" t="s">
        <v>94</v>
      </c>
      <c r="B23" s="418"/>
      <c r="C23" s="142">
        <v>1.032520356205336</v>
      </c>
    </row>
    <row r="24" spans="1:6" ht="15" customHeight="1">
      <c r="A24" s="429" t="s">
        <v>95</v>
      </c>
      <c r="B24" s="430"/>
      <c r="C24" s="142"/>
    </row>
    <row r="25" spans="1:6" ht="18" customHeight="1">
      <c r="A25" s="545" t="s">
        <v>96</v>
      </c>
      <c r="B25" s="546"/>
      <c r="C25" s="242">
        <v>-68.243067491669152</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-68.243067491669152</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536"/>
      <c r="B36" s="537"/>
      <c r="C36" s="540" t="s">
        <v>15</v>
      </c>
      <c r="D36" s="542" t="s">
        <v>16</v>
      </c>
      <c r="E36" s="543"/>
      <c r="F36" s="544"/>
    </row>
    <row r="37" spans="1:6" ht="38.25">
      <c r="A37" s="538"/>
      <c r="B37" s="539"/>
      <c r="C37" s="541"/>
      <c r="D37" s="243" t="s">
        <v>103</v>
      </c>
      <c r="E37" s="243" t="s">
        <v>104</v>
      </c>
      <c r="F37" s="244" t="s">
        <v>19</v>
      </c>
    </row>
    <row r="38" spans="1:6">
      <c r="A38" s="414" t="s">
        <v>456</v>
      </c>
      <c r="B38" s="415"/>
      <c r="C38" s="144">
        <v>-2018.5401866167426</v>
      </c>
      <c r="D38" s="144">
        <v>-120.21870868205242</v>
      </c>
      <c r="E38" s="144">
        <v>-636.22995801112393</v>
      </c>
      <c r="F38" s="144">
        <v>-1262.0915199235662</v>
      </c>
    </row>
    <row r="39" spans="1:6">
      <c r="A39" s="416" t="s">
        <v>106</v>
      </c>
      <c r="B39" s="87" t="s">
        <v>22</v>
      </c>
      <c r="C39" s="145">
        <v>-1160.3736383924852</v>
      </c>
      <c r="D39" s="145">
        <v>-61.087364013508022</v>
      </c>
      <c r="E39" s="145">
        <v>-488.29312804590973</v>
      </c>
      <c r="F39" s="145">
        <v>-610.99314633306744</v>
      </c>
    </row>
    <row r="40" spans="1:6">
      <c r="A40" s="417"/>
      <c r="B40" s="89" t="s">
        <v>23</v>
      </c>
      <c r="C40" s="145">
        <v>-858.16654822425744</v>
      </c>
      <c r="D40" s="145">
        <v>-59.131344668544401</v>
      </c>
      <c r="E40" s="145">
        <v>-147.93682996521417</v>
      </c>
      <c r="F40" s="145">
        <v>-651.0983735904988</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-3735.54</v>
      </c>
      <c r="D44" s="151">
        <v>-287.14999999999998</v>
      </c>
      <c r="E44" s="151">
        <v>-535.46</v>
      </c>
      <c r="F44" s="151">
        <v>-2912.93</v>
      </c>
    </row>
    <row r="45" spans="1:6">
      <c r="A45" s="399" t="s">
        <v>27</v>
      </c>
      <c r="B45" s="400"/>
      <c r="C45" s="151">
        <v>0</v>
      </c>
      <c r="D45" s="151">
        <v>0</v>
      </c>
      <c r="E45" s="151">
        <v>0</v>
      </c>
      <c r="F45" s="151">
        <v>0</v>
      </c>
    </row>
    <row r="46" spans="1:6">
      <c r="A46" s="399" t="s">
        <v>28</v>
      </c>
      <c r="B46" s="400"/>
      <c r="C46" s="148">
        <v>-0.68952482367906931</v>
      </c>
      <c r="D46" s="148">
        <v>-0.68952482367906931</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-0.68952482367906931</v>
      </c>
      <c r="D51" s="148">
        <v>-0.68952482367906931</v>
      </c>
      <c r="E51" s="165"/>
      <c r="F51" s="165"/>
    </row>
    <row r="52" spans="1:10">
      <c r="A52" s="399" t="s">
        <v>115</v>
      </c>
      <c r="B52" s="400"/>
      <c r="C52" s="156"/>
      <c r="D52" s="148"/>
      <c r="E52" s="148"/>
      <c r="F52" s="149"/>
    </row>
    <row r="54" spans="1:10">
      <c r="A54" s="307" t="s">
        <v>116</v>
      </c>
    </row>
    <row r="55" spans="1:10">
      <c r="A55" s="308"/>
    </row>
    <row r="56" spans="1:10" ht="15" customHeight="1">
      <c r="A56" s="523"/>
      <c r="B56" s="524"/>
      <c r="C56" s="527" t="s">
        <v>15</v>
      </c>
      <c r="D56" s="530" t="s">
        <v>16</v>
      </c>
      <c r="E56" s="531"/>
      <c r="F56" s="532"/>
    </row>
    <row r="57" spans="1:10" ht="22.5" customHeight="1">
      <c r="A57" s="525"/>
      <c r="B57" s="526"/>
      <c r="C57" s="528"/>
      <c r="D57" s="533"/>
      <c r="E57" s="534"/>
      <c r="F57" s="535"/>
    </row>
    <row r="58" spans="1:10" ht="38.25">
      <c r="A58" s="525"/>
      <c r="B58" s="526"/>
      <c r="C58" s="529"/>
      <c r="D58" s="245" t="s">
        <v>103</v>
      </c>
      <c r="E58" s="245" t="s">
        <v>104</v>
      </c>
      <c r="F58" s="245"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521" t="s">
        <v>152</v>
      </c>
      <c r="B106" s="522"/>
      <c r="C106" s="246"/>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-68.243067491669137</v>
      </c>
    </row>
    <row r="122" spans="1:3">
      <c r="A122" s="387" t="s">
        <v>170</v>
      </c>
      <c r="B122" s="388"/>
      <c r="C122" s="160">
        <v>-49.024710067069805</v>
      </c>
    </row>
    <row r="123" spans="1:3">
      <c r="A123" s="387" t="s">
        <v>171</v>
      </c>
      <c r="B123" s="388"/>
      <c r="C123" s="189">
        <v>0</v>
      </c>
    </row>
    <row r="124" spans="1:3">
      <c r="A124" s="387" t="s">
        <v>172</v>
      </c>
      <c r="B124" s="388"/>
      <c r="C124" s="160">
        <v>-19.21835742459934</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521" t="s">
        <v>187</v>
      </c>
      <c r="B139" s="522"/>
      <c r="C139" s="247" t="s">
        <v>157</v>
      </c>
    </row>
    <row r="140" spans="1:3">
      <c r="A140" s="387" t="s">
        <v>188</v>
      </c>
      <c r="B140" s="388"/>
      <c r="C140" s="112" t="s">
        <v>157</v>
      </c>
    </row>
    <row r="141" spans="1:3">
      <c r="A141" s="387" t="s">
        <v>189</v>
      </c>
      <c r="B141" s="388"/>
      <c r="C141" s="144">
        <v>0</v>
      </c>
    </row>
    <row r="142" spans="1:3">
      <c r="A142" s="387" t="s">
        <v>190</v>
      </c>
      <c r="B142" s="388"/>
      <c r="C142" s="144">
        <v>0</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40" t="s">
        <v>572</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8FCA10B5-CEB4-4CE9-BC41-590125ED276B}"/>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BD7D-0E98-463F-828F-09D16B0AC6BE}">
  <dimension ref="A2:K179"/>
  <sheetViews>
    <sheetView view="pageBreakPreview" topLeftCell="A133" zoomScale="106" zoomScaleNormal="100" zoomScaleSheetLayoutView="106"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567</v>
      </c>
    </row>
    <row r="6" spans="1:11">
      <c r="A6" s="74"/>
      <c r="B6" s="434"/>
      <c r="C6" s="75" t="s">
        <v>77</v>
      </c>
    </row>
    <row r="7" spans="1:11" ht="16.5" customHeight="1">
      <c r="A7" s="435" t="s">
        <v>443</v>
      </c>
      <c r="B7" s="435"/>
      <c r="C7" s="140" t="s">
        <v>568</v>
      </c>
      <c r="D7" s="196"/>
      <c r="E7" s="191"/>
      <c r="F7" s="208"/>
      <c r="G7" s="192"/>
      <c r="H7" s="214"/>
      <c r="I7" s="199"/>
      <c r="J7" s="199"/>
      <c r="K7" s="199"/>
    </row>
    <row r="8" spans="1:11" ht="19.5" customHeight="1">
      <c r="A8" s="418" t="s">
        <v>79</v>
      </c>
      <c r="B8" s="418"/>
      <c r="C8" s="141">
        <v>6466.5184923340257</v>
      </c>
      <c r="D8" s="203"/>
      <c r="F8" s="195"/>
    </row>
    <row r="9" spans="1:11" ht="18" customHeight="1">
      <c r="A9" s="418" t="s">
        <v>394</v>
      </c>
      <c r="B9" s="418"/>
      <c r="C9" s="141">
        <v>1612.9911257906604</v>
      </c>
      <c r="E9" s="200"/>
    </row>
    <row r="10" spans="1:11" ht="16.5" customHeight="1">
      <c r="A10" s="418" t="s">
        <v>81</v>
      </c>
      <c r="B10" s="418"/>
      <c r="C10" s="141"/>
      <c r="E10" s="200"/>
    </row>
    <row r="11" spans="1:11" ht="18.75" customHeight="1">
      <c r="A11" s="429" t="s">
        <v>82</v>
      </c>
      <c r="B11" s="430"/>
      <c r="C11" s="142">
        <v>4853.5273665433651</v>
      </c>
      <c r="E11" s="200"/>
    </row>
    <row r="12" spans="1:11" ht="20.25" customHeight="1">
      <c r="A12" s="326" t="s">
        <v>83</v>
      </c>
      <c r="B12" s="326"/>
      <c r="C12" s="142">
        <v>2381.6817342034269</v>
      </c>
      <c r="D12" s="5"/>
      <c r="E12" s="200"/>
    </row>
    <row r="13" spans="1:11" ht="21" customHeight="1">
      <c r="A13" s="418" t="s">
        <v>84</v>
      </c>
      <c r="B13" s="418"/>
      <c r="C13" s="164">
        <v>0.12994165200849997</v>
      </c>
      <c r="E13" s="200"/>
    </row>
    <row r="14" spans="1:11" ht="16.5" customHeight="1">
      <c r="A14" s="429" t="s">
        <v>85</v>
      </c>
      <c r="B14" s="430"/>
      <c r="C14" s="164">
        <v>0.12994165200849997</v>
      </c>
      <c r="E14" s="200"/>
    </row>
    <row r="15" spans="1:11" ht="17.25" customHeight="1">
      <c r="A15" s="418" t="s">
        <v>86</v>
      </c>
      <c r="B15" s="418"/>
      <c r="C15" s="142">
        <v>2471.71569068793</v>
      </c>
      <c r="D15" s="5"/>
      <c r="E15" s="200"/>
    </row>
    <row r="16" spans="1:11" ht="14.25" customHeight="1">
      <c r="A16" s="418" t="s">
        <v>87</v>
      </c>
      <c r="B16" s="418"/>
      <c r="C16" s="142"/>
      <c r="E16" s="200"/>
    </row>
    <row r="17" spans="1:6" ht="16.5" customHeight="1">
      <c r="A17" s="418" t="s">
        <v>248</v>
      </c>
      <c r="B17" s="418"/>
      <c r="C17" s="142">
        <v>3.7938251516999997</v>
      </c>
      <c r="E17" s="200"/>
      <c r="F17" s="210"/>
    </row>
    <row r="18" spans="1:6">
      <c r="A18" s="418" t="s">
        <v>435</v>
      </c>
      <c r="B18" s="418"/>
      <c r="C18" s="142">
        <v>3.470624193288443</v>
      </c>
      <c r="E18" s="200"/>
      <c r="F18" s="208"/>
    </row>
    <row r="19" spans="1:6" ht="17.25" customHeight="1">
      <c r="A19" s="418" t="s">
        <v>90</v>
      </c>
      <c r="B19" s="418"/>
      <c r="C19" s="142">
        <v>47.303168519965773</v>
      </c>
      <c r="E19" s="209"/>
      <c r="F19" s="208"/>
    </row>
    <row r="20" spans="1:6" ht="18" customHeight="1">
      <c r="A20" s="337" t="s">
        <v>91</v>
      </c>
      <c r="B20" s="338"/>
      <c r="C20" s="78">
        <v>1.5100000000000001E-2</v>
      </c>
      <c r="E20" s="200"/>
      <c r="F20" s="208"/>
    </row>
    <row r="21" spans="1:6" ht="16.5" customHeight="1">
      <c r="A21" s="418" t="s">
        <v>92</v>
      </c>
      <c r="B21" s="418"/>
      <c r="C21" s="142">
        <v>9.4729373736279623</v>
      </c>
      <c r="E21" s="200"/>
      <c r="F21" s="208"/>
    </row>
    <row r="22" spans="1:6" ht="20.25" customHeight="1">
      <c r="A22" s="418" t="s">
        <v>93</v>
      </c>
      <c r="B22" s="418"/>
      <c r="C22" s="142">
        <v>8.4272980528245256</v>
      </c>
    </row>
    <row r="23" spans="1:6" ht="16.5" customHeight="1">
      <c r="A23" s="418" t="s">
        <v>94</v>
      </c>
      <c r="B23" s="418"/>
      <c r="C23" s="142">
        <v>1.0456393208034362</v>
      </c>
    </row>
    <row r="24" spans="1:6" ht="15" customHeight="1">
      <c r="A24" s="429" t="s">
        <v>95</v>
      </c>
      <c r="B24" s="430"/>
      <c r="C24" s="142"/>
    </row>
    <row r="25" spans="1:6" ht="18" customHeight="1">
      <c r="A25" s="431" t="s">
        <v>96</v>
      </c>
      <c r="B25" s="432"/>
      <c r="C25" s="143">
        <v>-74.315680379399566</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-74.315680379399566</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-2023.0487743782223</v>
      </c>
      <c r="D38" s="144">
        <v>-386.2535375432841</v>
      </c>
      <c r="E38" s="144">
        <v>-427.88951897228844</v>
      </c>
      <c r="F38" s="144">
        <v>-1208.9057178626497</v>
      </c>
    </row>
    <row r="39" spans="1:6">
      <c r="A39" s="416" t="s">
        <v>106</v>
      </c>
      <c r="B39" s="87" t="s">
        <v>22</v>
      </c>
      <c r="C39" s="145">
        <v>-1157.2160211669459</v>
      </c>
      <c r="D39" s="145">
        <v>-345.15257778713618</v>
      </c>
      <c r="E39" s="145">
        <v>-243.50146393393027</v>
      </c>
      <c r="F39" s="145">
        <v>-568.56197944587939</v>
      </c>
    </row>
    <row r="40" spans="1:6">
      <c r="A40" s="417"/>
      <c r="B40" s="89" t="s">
        <v>23</v>
      </c>
      <c r="C40" s="145">
        <v>-865.83275321127633</v>
      </c>
      <c r="D40" s="145">
        <v>-41.100959756147908</v>
      </c>
      <c r="E40" s="145">
        <v>-184.3880550383582</v>
      </c>
      <c r="F40" s="145">
        <v>-640.34373841677029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-3732.42</v>
      </c>
      <c r="D44" s="151">
        <v>-249.58</v>
      </c>
      <c r="E44" s="151">
        <v>-478.72</v>
      </c>
      <c r="F44" s="151">
        <v>-3004.12</v>
      </c>
    </row>
    <row r="45" spans="1:6">
      <c r="A45" s="399" t="s">
        <v>27</v>
      </c>
      <c r="B45" s="400"/>
      <c r="C45" s="151">
        <v>0</v>
      </c>
      <c r="D45" s="151">
        <v>0</v>
      </c>
      <c r="E45" s="151">
        <v>0</v>
      </c>
      <c r="F45" s="151">
        <v>0</v>
      </c>
    </row>
    <row r="46" spans="1:6">
      <c r="A46" s="399" t="s">
        <v>28</v>
      </c>
      <c r="B46" s="400"/>
      <c r="C46" s="148">
        <v>-1.4744198644697841</v>
      </c>
      <c r="D46" s="148">
        <v>-1.4744198644697841</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-1.4744198644697841</v>
      </c>
      <c r="D51" s="148">
        <v>-1.4744198644697841</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-65.888382326575027</v>
      </c>
    </row>
    <row r="122" spans="1:3">
      <c r="A122" s="387" t="s">
        <v>170</v>
      </c>
      <c r="B122" s="388"/>
      <c r="C122" s="160">
        <v>-48.94213354561812</v>
      </c>
    </row>
    <row r="123" spans="1:3">
      <c r="A123" s="387" t="s">
        <v>171</v>
      </c>
      <c r="B123" s="388"/>
      <c r="C123" s="189">
        <v>0</v>
      </c>
    </row>
    <row r="124" spans="1:3">
      <c r="A124" s="387" t="s">
        <v>172</v>
      </c>
      <c r="B124" s="388"/>
      <c r="C124" s="160">
        <v>-16.946248780956914</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44"/>
    </row>
    <row r="142" spans="1:3">
      <c r="A142" s="387" t="s">
        <v>190</v>
      </c>
      <c r="B142" s="388"/>
      <c r="C142" s="144"/>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40" t="s">
        <v>571</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804D270B-4F66-4FDA-94CA-D620CAA5AF39}"/>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E48B-5F94-4FEA-9EA9-C7D4E55EB960}">
  <dimension ref="A2:K179"/>
  <sheetViews>
    <sheetView view="pageBreakPreview" topLeftCell="A134"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433" t="s">
        <v>75</v>
      </c>
      <c r="B4" s="433"/>
    </row>
    <row r="5" spans="1:11" ht="26.25" customHeight="1">
      <c r="A5" s="72"/>
      <c r="B5" s="434"/>
      <c r="C5" s="188" t="s">
        <v>569</v>
      </c>
    </row>
    <row r="6" spans="1:11">
      <c r="A6" s="74"/>
      <c r="B6" s="434"/>
      <c r="C6" s="75" t="s">
        <v>77</v>
      </c>
    </row>
    <row r="7" spans="1:11" ht="16.5" customHeight="1">
      <c r="A7" s="435" t="s">
        <v>443</v>
      </c>
      <c r="B7" s="435"/>
      <c r="C7" s="225" t="s">
        <v>570</v>
      </c>
      <c r="D7" s="196"/>
      <c r="E7" s="191"/>
      <c r="F7" s="208"/>
      <c r="G7" s="192"/>
      <c r="H7" s="214"/>
      <c r="I7" s="199"/>
      <c r="J7" s="199"/>
      <c r="K7" s="199"/>
    </row>
    <row r="8" spans="1:11" ht="19.5" customHeight="1">
      <c r="A8" s="418" t="s">
        <v>79</v>
      </c>
      <c r="B8" s="418"/>
      <c r="C8" s="141">
        <v>6242.6485522905195</v>
      </c>
      <c r="D8" s="203"/>
      <c r="F8" s="195"/>
    </row>
    <row r="9" spans="1:11" ht="18" customHeight="1">
      <c r="A9" s="418" t="s">
        <v>394</v>
      </c>
      <c r="B9" s="418"/>
      <c r="C9" s="141">
        <v>2139.1927389997654</v>
      </c>
      <c r="E9" s="200"/>
    </row>
    <row r="10" spans="1:11" ht="16.5" customHeight="1">
      <c r="A10" s="418" t="s">
        <v>81</v>
      </c>
      <c r="B10" s="418"/>
      <c r="C10" s="141"/>
      <c r="E10" s="200"/>
    </row>
    <row r="11" spans="1:11" ht="18.75" customHeight="1">
      <c r="A11" s="429" t="s">
        <v>82</v>
      </c>
      <c r="B11" s="430"/>
      <c r="C11" s="142">
        <v>4103.4558132907541</v>
      </c>
      <c r="E11" s="200"/>
    </row>
    <row r="12" spans="1:11" ht="20.25" customHeight="1">
      <c r="A12" s="326" t="s">
        <v>83</v>
      </c>
      <c r="B12" s="326"/>
      <c r="C12" s="142">
        <v>2278.0638534225254</v>
      </c>
      <c r="D12" s="5"/>
      <c r="E12" s="200"/>
    </row>
    <row r="13" spans="1:11" ht="21" customHeight="1">
      <c r="A13" s="418" t="s">
        <v>84</v>
      </c>
      <c r="B13" s="418"/>
      <c r="C13" s="164">
        <v>0.13438658863950001</v>
      </c>
      <c r="E13" s="200"/>
    </row>
    <row r="14" spans="1:11" ht="16.5" customHeight="1">
      <c r="A14" s="429" t="s">
        <v>85</v>
      </c>
      <c r="B14" s="430"/>
      <c r="C14" s="164">
        <v>0.13438658863950001</v>
      </c>
      <c r="E14" s="200"/>
    </row>
    <row r="15" spans="1:11" ht="17.25" customHeight="1">
      <c r="A15" s="418" t="s">
        <v>86</v>
      </c>
      <c r="B15" s="418"/>
      <c r="C15" s="142">
        <v>1825.2575732795897</v>
      </c>
      <c r="D15" s="5"/>
      <c r="E15" s="200"/>
    </row>
    <row r="16" spans="1:11" ht="14.25" customHeight="1">
      <c r="A16" s="418" t="s">
        <v>87</v>
      </c>
      <c r="B16" s="418"/>
      <c r="C16" s="142"/>
      <c r="E16" s="200"/>
    </row>
    <row r="17" spans="1:6" ht="16.5" customHeight="1">
      <c r="A17" s="418" t="s">
        <v>248</v>
      </c>
      <c r="B17" s="418"/>
      <c r="C17" s="142">
        <v>3.8720886780099995</v>
      </c>
      <c r="E17" s="200"/>
      <c r="F17" s="210"/>
    </row>
    <row r="18" spans="1:6">
      <c r="A18" s="418" t="s">
        <v>435</v>
      </c>
      <c r="B18" s="418"/>
      <c r="C18" s="142">
        <v>29.573517998868894</v>
      </c>
      <c r="E18" s="200"/>
      <c r="F18" s="208"/>
    </row>
    <row r="19" spans="1:6" ht="17.25" customHeight="1">
      <c r="A19" s="418" t="s">
        <v>90</v>
      </c>
      <c r="B19" s="418"/>
      <c r="C19" s="142">
        <v>49.794738369971746</v>
      </c>
      <c r="E19" s="209"/>
      <c r="F19" s="208"/>
    </row>
    <row r="20" spans="1:6" ht="18" customHeight="1">
      <c r="A20" s="337" t="s">
        <v>91</v>
      </c>
      <c r="B20" s="338"/>
      <c r="C20" s="78">
        <v>1.5100000000000001E-2</v>
      </c>
      <c r="E20" s="200"/>
      <c r="F20" s="208"/>
    </row>
    <row r="21" spans="1:6" ht="16.5" customHeight="1">
      <c r="A21" s="418" t="s">
        <v>92</v>
      </c>
      <c r="B21" s="418"/>
      <c r="C21" s="142">
        <v>1.0696781095033805</v>
      </c>
      <c r="E21" s="200"/>
      <c r="F21" s="208"/>
    </row>
    <row r="22" spans="1:6" ht="20.25" customHeight="1">
      <c r="A22" s="418" t="s">
        <v>93</v>
      </c>
      <c r="B22" s="418"/>
      <c r="C22" s="142">
        <v>0</v>
      </c>
    </row>
    <row r="23" spans="1:6" ht="16.5" customHeight="1">
      <c r="A23" s="418" t="s">
        <v>94</v>
      </c>
      <c r="B23" s="418"/>
      <c r="C23" s="142">
        <v>1.0696781095033805</v>
      </c>
    </row>
    <row r="24" spans="1:6" ht="15" customHeight="1">
      <c r="A24" s="429" t="s">
        <v>95</v>
      </c>
      <c r="B24" s="430"/>
      <c r="C24" s="142"/>
    </row>
    <row r="25" spans="1:6" ht="18" customHeight="1">
      <c r="A25" s="431" t="s">
        <v>96</v>
      </c>
      <c r="B25" s="432"/>
      <c r="C25" s="143">
        <v>-86.335213880398555</v>
      </c>
    </row>
    <row r="26" spans="1:6" ht="17.25" customHeight="1">
      <c r="A26" s="418" t="s">
        <v>97</v>
      </c>
      <c r="B26" s="418"/>
      <c r="C26" s="142"/>
    </row>
    <row r="27" spans="1:6" ht="16.5" customHeight="1">
      <c r="A27" s="418" t="s">
        <v>98</v>
      </c>
      <c r="B27" s="418"/>
      <c r="C27" s="142"/>
    </row>
    <row r="28" spans="1:6" ht="18" customHeight="1">
      <c r="A28" s="418" t="s">
        <v>99</v>
      </c>
      <c r="B28" s="418"/>
      <c r="C28" s="142"/>
    </row>
    <row r="29" spans="1:6" ht="16.5" customHeight="1">
      <c r="A29" s="418" t="s">
        <v>100</v>
      </c>
      <c r="B29" s="418"/>
      <c r="C29" s="142">
        <v>-86.335213880398555</v>
      </c>
    </row>
    <row r="30" spans="1:6" ht="15" customHeight="1">
      <c r="A30" s="418" t="s">
        <v>101</v>
      </c>
      <c r="B30" s="418"/>
      <c r="C30" s="142"/>
    </row>
    <row r="31" spans="1:6" ht="15.75" customHeight="1">
      <c r="A31" s="418" t="s">
        <v>95</v>
      </c>
      <c r="B31" s="418"/>
      <c r="C31" s="142"/>
    </row>
    <row r="32" spans="1:6">
      <c r="A32" s="72"/>
      <c r="B32" s="72"/>
    </row>
    <row r="33" spans="1:6">
      <c r="A33" s="72"/>
      <c r="B33" s="72"/>
    </row>
    <row r="34" spans="1:6">
      <c r="A34" s="80" t="s">
        <v>451</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456</v>
      </c>
      <c r="B38" s="415"/>
      <c r="C38" s="144">
        <v>-2007.1268129506993</v>
      </c>
      <c r="D38" s="144">
        <v>-246.14201586814318</v>
      </c>
      <c r="E38" s="144">
        <v>-261.917465056987</v>
      </c>
      <c r="F38" s="144">
        <v>-1499.0673320255692</v>
      </c>
    </row>
    <row r="39" spans="1:6">
      <c r="A39" s="416" t="s">
        <v>106</v>
      </c>
      <c r="B39" s="87" t="s">
        <v>22</v>
      </c>
      <c r="C39" s="145">
        <v>-1155.5602192231611</v>
      </c>
      <c r="D39" s="145">
        <v>-138.02678614909698</v>
      </c>
      <c r="E39" s="145">
        <v>-155.24632163551365</v>
      </c>
      <c r="F39" s="145">
        <v>-862.28711143855048</v>
      </c>
    </row>
    <row r="40" spans="1:6">
      <c r="A40" s="417"/>
      <c r="B40" s="89" t="s">
        <v>23</v>
      </c>
      <c r="C40" s="145">
        <v>-851.56659372753836</v>
      </c>
      <c r="D40" s="145">
        <v>-108.11522971904618</v>
      </c>
      <c r="E40" s="145">
        <v>-106.67114342147335</v>
      </c>
      <c r="F40" s="145">
        <v>-636.78022058701879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540</v>
      </c>
      <c r="B44" s="400"/>
      <c r="C44" s="151">
        <v>-3759.29</v>
      </c>
      <c r="D44" s="151">
        <v>-285.01</v>
      </c>
      <c r="E44" s="151">
        <v>-500.04</v>
      </c>
      <c r="F44" s="151">
        <v>-2974.24</v>
      </c>
    </row>
    <row r="45" spans="1:6">
      <c r="A45" s="399" t="s">
        <v>27</v>
      </c>
      <c r="B45" s="400"/>
      <c r="C45" s="151">
        <v>0</v>
      </c>
      <c r="D45" s="151">
        <v>0</v>
      </c>
      <c r="E45" s="151">
        <v>0</v>
      </c>
      <c r="F45" s="151">
        <v>0</v>
      </c>
    </row>
    <row r="46" spans="1:6">
      <c r="A46" s="399" t="s">
        <v>28</v>
      </c>
      <c r="B46" s="400"/>
      <c r="C46" s="148">
        <v>-4.2911073071785824</v>
      </c>
      <c r="D46" s="148">
        <v>-4.2911073071785824</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-4.2911073071785824</v>
      </c>
      <c r="D51" s="148">
        <v>-4.2911073071785824</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-86.335213880398555</v>
      </c>
    </row>
    <row r="122" spans="1:3">
      <c r="A122" s="387" t="s">
        <v>170</v>
      </c>
      <c r="B122" s="388"/>
      <c r="C122" s="160">
        <v>-46.552808686984726</v>
      </c>
    </row>
    <row r="123" spans="1:3">
      <c r="A123" s="387" t="s">
        <v>171</v>
      </c>
      <c r="B123" s="388"/>
      <c r="C123" s="189">
        <v>0</v>
      </c>
    </row>
    <row r="124" spans="1:3">
      <c r="A124" s="387" t="s">
        <v>172</v>
      </c>
      <c r="B124" s="388"/>
      <c r="C124" s="160">
        <v>-39.782405193413823</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44">
        <v>0</v>
      </c>
    </row>
    <row r="142" spans="1:3">
      <c r="A142" s="387" t="s">
        <v>190</v>
      </c>
      <c r="B142" s="388"/>
      <c r="C142" s="144">
        <v>0</v>
      </c>
    </row>
    <row r="143" spans="1:3">
      <c r="A143" s="387" t="s">
        <v>191</v>
      </c>
      <c r="B143" s="388"/>
      <c r="C143" s="119" t="s">
        <v>154</v>
      </c>
    </row>
    <row r="144" spans="1:3">
      <c r="C144" s="120" t="s">
        <v>154</v>
      </c>
    </row>
    <row r="145" spans="1:7">
      <c r="A145" s="121" t="s">
        <v>210</v>
      </c>
      <c r="C145" s="120"/>
    </row>
    <row r="146" spans="1:7">
      <c r="A146" s="281" t="s">
        <v>192</v>
      </c>
      <c r="B146" s="281"/>
      <c r="C146" s="281"/>
      <c r="D146" s="215"/>
      <c r="E146" s="215"/>
      <c r="F146" s="215"/>
    </row>
    <row r="147" spans="1:7">
      <c r="A147" s="281" t="s">
        <v>532</v>
      </c>
      <c r="B147" s="281"/>
      <c r="C147" s="281"/>
      <c r="D147" s="281"/>
      <c r="E147" s="215"/>
      <c r="F147" s="215"/>
      <c r="G147" s="205"/>
    </row>
    <row r="148" spans="1:7">
      <c r="A148" s="240" t="s">
        <v>574</v>
      </c>
      <c r="B148" s="202"/>
      <c r="C148" s="202"/>
      <c r="D148" s="202"/>
      <c r="E148" s="215"/>
      <c r="F148" s="215"/>
      <c r="G148" s="205"/>
    </row>
    <row r="149" spans="1:7">
      <c r="A149" s="215" t="s">
        <v>391</v>
      </c>
      <c r="B149" s="215"/>
      <c r="C149" s="216"/>
      <c r="D149" s="215"/>
      <c r="E149" s="215"/>
      <c r="F149" s="215"/>
    </row>
    <row r="150" spans="1:7" ht="17.25" customHeight="1">
      <c r="A150" s="215" t="s">
        <v>444</v>
      </c>
      <c r="B150" s="215"/>
      <c r="C150" s="216"/>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120"/>
    </row>
    <row r="154" spans="1:7">
      <c r="A154" s="121" t="s">
        <v>211</v>
      </c>
      <c r="B154" s="121"/>
      <c r="C154" s="120"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9BA8F9AB-6D92-4B21-8F07-CB5B433EF644}"/>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A834B-92E9-49D3-8022-C30C8E73C51E}">
  <dimension ref="A2:K179"/>
  <sheetViews>
    <sheetView view="pageBreakPreview" topLeftCell="A137"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575</v>
      </c>
    </row>
    <row r="6" spans="1:11">
      <c r="A6" s="212"/>
      <c r="B6" s="248"/>
      <c r="C6" s="213" t="s">
        <v>77</v>
      </c>
    </row>
    <row r="7" spans="1:11" ht="16.5" customHeight="1">
      <c r="A7" s="343" t="s">
        <v>443</v>
      </c>
      <c r="B7" s="343"/>
      <c r="C7" s="249" t="s">
        <v>576</v>
      </c>
      <c r="D7" s="196"/>
      <c r="E7" s="191"/>
      <c r="F7" s="208"/>
      <c r="G7" s="192"/>
      <c r="H7" s="214"/>
      <c r="I7" s="199"/>
      <c r="J7" s="199"/>
      <c r="K7" s="199"/>
    </row>
    <row r="8" spans="1:11" ht="19.5" customHeight="1">
      <c r="A8" s="326" t="s">
        <v>79</v>
      </c>
      <c r="B8" s="326"/>
      <c r="C8" s="141">
        <v>6230.6569670047647</v>
      </c>
      <c r="D8" s="203"/>
      <c r="F8" s="195"/>
    </row>
    <row r="9" spans="1:11" ht="18" customHeight="1">
      <c r="A9" s="326" t="s">
        <v>394</v>
      </c>
      <c r="B9" s="326"/>
      <c r="C9" s="141">
        <v>2763.4204271726189</v>
      </c>
      <c r="E9" s="200"/>
    </row>
    <row r="10" spans="1:11" ht="16.5" customHeight="1">
      <c r="A10" s="326" t="s">
        <v>81</v>
      </c>
      <c r="B10" s="326"/>
      <c r="C10" s="141"/>
      <c r="E10" s="200"/>
    </row>
    <row r="11" spans="1:11" ht="18.75" customHeight="1">
      <c r="A11" s="337" t="s">
        <v>82</v>
      </c>
      <c r="B11" s="338"/>
      <c r="C11" s="142">
        <v>3467.2365398321458</v>
      </c>
      <c r="E11" s="200"/>
    </row>
    <row r="12" spans="1:11" ht="20.25" customHeight="1">
      <c r="A12" s="326" t="s">
        <v>83</v>
      </c>
      <c r="B12" s="326"/>
      <c r="C12" s="142">
        <v>1787.0594575915559</v>
      </c>
      <c r="D12" s="5"/>
      <c r="E12" s="200"/>
    </row>
    <row r="13" spans="1:11" ht="21" customHeight="1">
      <c r="A13" s="326" t="s">
        <v>84</v>
      </c>
      <c r="B13" s="326"/>
      <c r="C13" s="164">
        <v>0.13523443772599997</v>
      </c>
      <c r="E13" s="200"/>
    </row>
    <row r="14" spans="1:11" ht="16.5" customHeight="1">
      <c r="A14" s="337" t="s">
        <v>85</v>
      </c>
      <c r="B14" s="338"/>
      <c r="C14" s="164">
        <v>0.13523443772599997</v>
      </c>
      <c r="E14" s="200"/>
    </row>
    <row r="15" spans="1:11" ht="17.25" customHeight="1">
      <c r="A15" s="326" t="s">
        <v>86</v>
      </c>
      <c r="B15" s="326"/>
      <c r="C15" s="142">
        <v>1680.0418478028641</v>
      </c>
      <c r="D15" s="5"/>
      <c r="E15" s="200"/>
    </row>
    <row r="16" spans="1:11" ht="14.25" customHeight="1">
      <c r="A16" s="326" t="s">
        <v>87</v>
      </c>
      <c r="B16" s="326"/>
      <c r="C16" s="142"/>
      <c r="E16" s="200"/>
    </row>
    <row r="17" spans="1:6" ht="16.5" customHeight="1">
      <c r="A17" s="326" t="s">
        <v>248</v>
      </c>
      <c r="B17" s="326"/>
      <c r="C17" s="142">
        <v>3.8738018526099998</v>
      </c>
      <c r="E17" s="200"/>
      <c r="F17" s="210"/>
    </row>
    <row r="18" spans="1:6">
      <c r="A18" s="326" t="s">
        <v>435</v>
      </c>
      <c r="B18" s="326"/>
      <c r="C18" s="142">
        <v>2.3573161878099751</v>
      </c>
      <c r="E18" s="200"/>
      <c r="F18" s="208"/>
    </row>
    <row r="19" spans="1:6" ht="17.25" customHeight="1">
      <c r="A19" s="326" t="s">
        <v>90</v>
      </c>
      <c r="B19" s="326"/>
      <c r="C19" s="142">
        <v>49.817763579997681</v>
      </c>
      <c r="E19" s="209"/>
      <c r="F19" s="208"/>
    </row>
    <row r="20" spans="1:6" ht="18" customHeight="1">
      <c r="A20" s="337" t="s">
        <v>91</v>
      </c>
      <c r="B20" s="338"/>
      <c r="C20" s="78">
        <v>1.5100000000000001E-2</v>
      </c>
      <c r="E20" s="200"/>
      <c r="F20" s="208"/>
    </row>
    <row r="21" spans="1:6" ht="16.5" customHeight="1">
      <c r="A21" s="326" t="s">
        <v>92</v>
      </c>
      <c r="B21" s="326"/>
      <c r="C21" s="142">
        <v>-0.87169446088071978</v>
      </c>
      <c r="E21" s="200"/>
      <c r="F21" s="208"/>
    </row>
    <row r="22" spans="1:6" ht="20.25" customHeight="1">
      <c r="A22" s="326" t="s">
        <v>93</v>
      </c>
      <c r="B22" s="326"/>
      <c r="C22" s="142">
        <v>-1.9418418840145568</v>
      </c>
    </row>
    <row r="23" spans="1:6" ht="16.5" customHeight="1">
      <c r="A23" s="326" t="s">
        <v>94</v>
      </c>
      <c r="B23" s="326"/>
      <c r="C23" s="142">
        <v>1.070147423133837</v>
      </c>
    </row>
    <row r="24" spans="1:6" ht="15" customHeight="1">
      <c r="A24" s="337" t="s">
        <v>95</v>
      </c>
      <c r="B24" s="338"/>
      <c r="C24" s="142"/>
    </row>
    <row r="25" spans="1:6" ht="18" customHeight="1">
      <c r="A25" s="339" t="s">
        <v>96</v>
      </c>
      <c r="B25" s="340"/>
      <c r="C25" s="250">
        <v>-79.262691002350081</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-79.262691002350081</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-2039.5374905612512</v>
      </c>
      <c r="D38" s="254">
        <v>-182.57751495803473</v>
      </c>
      <c r="E38" s="254">
        <v>-239.0509418956982</v>
      </c>
      <c r="F38" s="254">
        <v>-1617.9090337075181</v>
      </c>
    </row>
    <row r="39" spans="1:6">
      <c r="A39" s="324" t="s">
        <v>106</v>
      </c>
      <c r="B39" s="255" t="s">
        <v>22</v>
      </c>
      <c r="C39" s="256">
        <v>-1178.8848975014985</v>
      </c>
      <c r="D39" s="256">
        <v>-105.80836675337355</v>
      </c>
      <c r="E39" s="256">
        <v>-88.162890089164179</v>
      </c>
      <c r="F39" s="256">
        <v>-984.91364065896073</v>
      </c>
    </row>
    <row r="40" spans="1:6">
      <c r="A40" s="325"/>
      <c r="B40" s="257" t="s">
        <v>23</v>
      </c>
      <c r="C40" s="256">
        <v>-860.65259305975269</v>
      </c>
      <c r="D40" s="256">
        <v>-76.769148204661164</v>
      </c>
      <c r="E40" s="256">
        <v>-150.88805180653404</v>
      </c>
      <c r="F40" s="256">
        <v>-632.9953930485575</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-3765.81</v>
      </c>
      <c r="D44" s="151">
        <v>-193.52</v>
      </c>
      <c r="E44" s="151">
        <v>-819.68</v>
      </c>
      <c r="F44" s="151">
        <v>-2752.61</v>
      </c>
    </row>
    <row r="45" spans="1:6">
      <c r="A45" s="305" t="s">
        <v>27</v>
      </c>
      <c r="B45" s="306"/>
      <c r="C45" s="151">
        <v>0</v>
      </c>
      <c r="D45" s="151">
        <v>0</v>
      </c>
      <c r="E45" s="151">
        <v>0</v>
      </c>
      <c r="F45" s="151">
        <v>0</v>
      </c>
    </row>
    <row r="46" spans="1:6">
      <c r="A46" s="305" t="s">
        <v>28</v>
      </c>
      <c r="B46" s="306"/>
      <c r="C46" s="151">
        <v>-0.65341897586589337</v>
      </c>
      <c r="D46" s="151">
        <v>-0.65341897586589337</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-0.65341897586589337</v>
      </c>
      <c r="D51" s="151">
        <v>-0.65341897586589337</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-81.204532886364632</v>
      </c>
    </row>
    <row r="122" spans="1:3">
      <c r="A122" s="283" t="s">
        <v>170</v>
      </c>
      <c r="B122" s="284"/>
      <c r="C122" s="266">
        <v>-47.624730942564987</v>
      </c>
    </row>
    <row r="123" spans="1:3">
      <c r="A123" s="283" t="s">
        <v>171</v>
      </c>
      <c r="B123" s="284"/>
      <c r="C123" s="267">
        <v>0</v>
      </c>
    </row>
    <row r="124" spans="1:3">
      <c r="A124" s="283" t="s">
        <v>172</v>
      </c>
      <c r="B124" s="284"/>
      <c r="C124" s="266">
        <v>-33.579801943799644</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v>0</v>
      </c>
    </row>
    <row r="142" spans="1:3">
      <c r="A142" s="283" t="s">
        <v>190</v>
      </c>
      <c r="B142" s="284"/>
      <c r="C142" s="254">
        <v>0</v>
      </c>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40" t="s">
        <v>577</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t="s">
        <v>70</v>
      </c>
    </row>
    <row r="174" spans="1:3" ht="15.75" customHeight="1">
      <c r="A174" s="127"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6">
    <mergeCell ref="A3:B3"/>
    <mergeCell ref="A4:B4"/>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E35:F35"/>
    <mergeCell ref="A36:B37"/>
    <mergeCell ref="C36:C37"/>
    <mergeCell ref="D36:F36"/>
    <mergeCell ref="A23:B23"/>
    <mergeCell ref="A24:B24"/>
    <mergeCell ref="A25:B25"/>
    <mergeCell ref="A26:B26"/>
    <mergeCell ref="A27:B27"/>
    <mergeCell ref="A28:B28"/>
    <mergeCell ref="A38:B38"/>
    <mergeCell ref="A39:A40"/>
    <mergeCell ref="A41:A42"/>
    <mergeCell ref="A43:B43"/>
    <mergeCell ref="A44:B44"/>
    <mergeCell ref="A45:B45"/>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D71415D6-983A-47E5-B0C8-88282C9F1F21}"/>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8208.4116463053342</v>
      </c>
      <c r="G6" s="5"/>
    </row>
    <row r="7" spans="1:7" ht="15.75" customHeight="1">
      <c r="A7" s="6" t="s">
        <v>3</v>
      </c>
      <c r="B7" s="7"/>
      <c r="C7" s="7"/>
      <c r="D7" s="7"/>
      <c r="E7" s="7"/>
      <c r="F7" s="8">
        <f>F8+F9</f>
        <v>7236.2482073535311</v>
      </c>
      <c r="G7" s="5"/>
    </row>
    <row r="8" spans="1:7" ht="16.5">
      <c r="A8" s="9" t="s">
        <v>4</v>
      </c>
      <c r="B8" s="10"/>
      <c r="C8" s="10"/>
      <c r="D8" s="10"/>
      <c r="E8" s="10"/>
      <c r="F8" s="11">
        <v>3442.1551074896643</v>
      </c>
    </row>
    <row r="9" spans="1:7" ht="16.5">
      <c r="A9" s="9" t="s">
        <v>5</v>
      </c>
      <c r="B9" s="10"/>
      <c r="C9" s="10"/>
      <c r="D9" s="10"/>
      <c r="E9" s="10"/>
      <c r="F9" s="11">
        <f>F10+F11+F12</f>
        <v>3794.0930998638669</v>
      </c>
    </row>
    <row r="10" spans="1:7" ht="16.5">
      <c r="A10" s="9" t="s">
        <v>6</v>
      </c>
      <c r="B10" s="10"/>
      <c r="C10" s="10"/>
      <c r="D10" s="10"/>
      <c r="E10" s="10"/>
      <c r="F10" s="11">
        <v>1738.172335473062</v>
      </c>
    </row>
    <row r="11" spans="1:7" ht="16.5">
      <c r="A11" s="367" t="s">
        <v>7</v>
      </c>
      <c r="B11" s="368"/>
      <c r="C11" s="368"/>
      <c r="D11" s="368"/>
      <c r="E11" s="369"/>
      <c r="F11" s="11">
        <v>1.0484148248999998</v>
      </c>
    </row>
    <row r="12" spans="1:7" ht="16.5">
      <c r="A12" s="12" t="s">
        <v>66</v>
      </c>
      <c r="B12" s="13"/>
      <c r="C12" s="13"/>
      <c r="D12" s="13"/>
      <c r="E12" s="13"/>
      <c r="F12" s="11">
        <v>2054.8723495659046</v>
      </c>
    </row>
    <row r="13" spans="1:7" ht="16.5">
      <c r="A13" s="12" t="s">
        <v>9</v>
      </c>
      <c r="B13" s="13"/>
      <c r="C13" s="13"/>
      <c r="D13" s="13"/>
      <c r="E13" s="13"/>
      <c r="F13" s="14">
        <v>69.333222704899995</v>
      </c>
    </row>
    <row r="14" spans="1:7" ht="16.5">
      <c r="A14" s="15" t="s">
        <v>10</v>
      </c>
      <c r="B14" s="3"/>
      <c r="C14" s="3"/>
      <c r="D14" s="3"/>
      <c r="E14" s="3"/>
      <c r="F14" s="14">
        <v>9.1589064313071642</v>
      </c>
    </row>
    <row r="15" spans="1:7" ht="16.5">
      <c r="A15" s="15" t="s">
        <v>11</v>
      </c>
      <c r="B15" s="3"/>
      <c r="C15" s="3"/>
      <c r="D15" s="3"/>
      <c r="E15" s="3"/>
      <c r="F15" s="14">
        <v>892.70711575003486</v>
      </c>
    </row>
    <row r="16" spans="1:7" ht="16.5">
      <c r="A16" s="6" t="s">
        <v>12</v>
      </c>
      <c r="B16" s="7"/>
      <c r="C16" s="7"/>
      <c r="D16" s="7"/>
      <c r="E16" s="7"/>
      <c r="F16" s="16">
        <v>0.96419406556041043</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-3454.398957053867</v>
      </c>
      <c r="D21" s="11">
        <v>-1370.5165051529152</v>
      </c>
      <c r="E21" s="11">
        <v>-608.87534831769858</v>
      </c>
      <c r="F21" s="11">
        <v>-1475.007103583253</v>
      </c>
      <c r="G21" s="5"/>
    </row>
    <row r="22" spans="1:7" ht="16.5">
      <c r="A22" s="372"/>
      <c r="B22" s="19" t="s">
        <v>23</v>
      </c>
      <c r="C22" s="11">
        <f>SUM(D22:F22)</f>
        <v>-1010.3697048012585</v>
      </c>
      <c r="D22" s="11">
        <v>-287.21612701631932</v>
      </c>
      <c r="E22" s="11">
        <v>-76.130194167151245</v>
      </c>
      <c r="F22" s="11">
        <v>-647.023383617788</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-2195.8689999999997</v>
      </c>
      <c r="D26" s="24">
        <v>-334.01</v>
      </c>
      <c r="E26" s="24">
        <v>-367.18400000000003</v>
      </c>
      <c r="F26" s="11">
        <v>-1494.675</v>
      </c>
      <c r="G26" s="5"/>
    </row>
    <row r="27" spans="1:7" ht="24" customHeight="1">
      <c r="A27" s="375" t="s">
        <v>27</v>
      </c>
      <c r="B27" s="375"/>
      <c r="C27" s="25"/>
      <c r="D27" s="25"/>
      <c r="E27" s="25"/>
      <c r="F27" s="25"/>
    </row>
    <row r="28" spans="1:7" ht="21" customHeight="1">
      <c r="A28" s="371" t="s">
        <v>28</v>
      </c>
      <c r="B28" s="371"/>
      <c r="C28" s="16">
        <f>C30</f>
        <v>-4.3906931169047203E-2</v>
      </c>
      <c r="D28" s="16">
        <f>D30</f>
        <v>-4.3906931169047203E-2</v>
      </c>
      <c r="E28" s="26"/>
      <c r="F28" s="26"/>
    </row>
    <row r="29" spans="1:7" ht="24.75" customHeight="1">
      <c r="A29" s="372" t="s">
        <v>29</v>
      </c>
      <c r="B29" s="372"/>
      <c r="C29" s="27"/>
      <c r="D29" s="27"/>
      <c r="E29" s="28"/>
      <c r="F29" s="28"/>
    </row>
    <row r="30" spans="1:7" ht="23.25" customHeight="1">
      <c r="A30" s="373" t="s">
        <v>30</v>
      </c>
      <c r="B30" s="374"/>
      <c r="C30" s="29">
        <f>D30</f>
        <v>-4.3906931169047203E-2</v>
      </c>
      <c r="D30" s="29">
        <v>-4.3906931169047203E-2</v>
      </c>
      <c r="E30" s="30"/>
      <c r="F30" s="30"/>
    </row>
    <row r="31" spans="1:7" ht="130.5" customHeight="1">
      <c r="A31" s="366" t="s">
        <v>63</v>
      </c>
      <c r="B31" s="366"/>
      <c r="C31" s="366"/>
      <c r="D31" s="366"/>
      <c r="E31" s="366"/>
      <c r="F31" s="366"/>
    </row>
  </sheetData>
  <mergeCells count="16">
    <mergeCell ref="A5:F5"/>
    <mergeCell ref="A11:E11"/>
    <mergeCell ref="A17:F17"/>
    <mergeCell ref="A18:B19"/>
    <mergeCell ref="C18:C19"/>
    <mergeCell ref="D18:F18"/>
    <mergeCell ref="A28:B28"/>
    <mergeCell ref="A29:B29"/>
    <mergeCell ref="A30:B30"/>
    <mergeCell ref="A31:F31"/>
    <mergeCell ref="A20:B20"/>
    <mergeCell ref="A21:A22"/>
    <mergeCell ref="A23:A24"/>
    <mergeCell ref="A25:B25"/>
    <mergeCell ref="A26:B26"/>
    <mergeCell ref="A27:B27"/>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9417-34C1-4503-9AF2-CD2FA63D95F1}">
  <dimension ref="A2:K179"/>
  <sheetViews>
    <sheetView view="pageBreakPreview" topLeftCell="A143"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578</v>
      </c>
    </row>
    <row r="6" spans="1:11">
      <c r="A6" s="212"/>
      <c r="B6" s="248"/>
      <c r="C6" s="213" t="s">
        <v>77</v>
      </c>
    </row>
    <row r="7" spans="1:11" ht="16.5" customHeight="1">
      <c r="A7" s="343" t="s">
        <v>443</v>
      </c>
      <c r="B7" s="343"/>
      <c r="C7" s="249" t="s">
        <v>579</v>
      </c>
      <c r="D7" s="196"/>
      <c r="E7" s="191"/>
      <c r="F7" s="208"/>
      <c r="G7" s="192"/>
      <c r="H7" s="214"/>
      <c r="I7" s="199"/>
      <c r="J7" s="199"/>
      <c r="K7" s="199"/>
    </row>
    <row r="8" spans="1:11" ht="19.5" customHeight="1">
      <c r="A8" s="326" t="s">
        <v>79</v>
      </c>
      <c r="B8" s="326"/>
      <c r="C8" s="141">
        <v>6024.7690250119849</v>
      </c>
      <c r="D8" s="203"/>
      <c r="F8" s="195"/>
    </row>
    <row r="9" spans="1:11" ht="18" customHeight="1">
      <c r="A9" s="326" t="s">
        <v>394</v>
      </c>
      <c r="B9" s="326"/>
      <c r="C9" s="141">
        <v>2887.2941442757115</v>
      </c>
      <c r="E9" s="200"/>
    </row>
    <row r="10" spans="1:11" ht="16.5" customHeight="1">
      <c r="A10" s="326" t="s">
        <v>81</v>
      </c>
      <c r="B10" s="326"/>
      <c r="C10" s="141"/>
      <c r="E10" s="200"/>
    </row>
    <row r="11" spans="1:11" ht="18.75" customHeight="1">
      <c r="A11" s="337" t="s">
        <v>82</v>
      </c>
      <c r="B11" s="338"/>
      <c r="C11" s="142">
        <v>3137.474880736273</v>
      </c>
      <c r="E11" s="200"/>
    </row>
    <row r="12" spans="1:11" ht="20.25" customHeight="1">
      <c r="A12" s="326" t="s">
        <v>83</v>
      </c>
      <c r="B12" s="326"/>
      <c r="C12" s="142">
        <v>2340.9763558842233</v>
      </c>
      <c r="D12" s="5"/>
      <c r="E12" s="200"/>
    </row>
    <row r="13" spans="1:11" ht="21" customHeight="1">
      <c r="A13" s="326" t="s">
        <v>84</v>
      </c>
      <c r="B13" s="326"/>
      <c r="C13" s="164">
        <v>0.13767263095700003</v>
      </c>
      <c r="E13" s="200"/>
    </row>
    <row r="14" spans="1:11" ht="16.5" customHeight="1">
      <c r="A14" s="337" t="s">
        <v>85</v>
      </c>
      <c r="B14" s="338"/>
      <c r="C14" s="164">
        <v>0.13767263095700003</v>
      </c>
      <c r="E14" s="200"/>
    </row>
    <row r="15" spans="1:11" ht="17.25" customHeight="1">
      <c r="A15" s="326" t="s">
        <v>86</v>
      </c>
      <c r="B15" s="326"/>
      <c r="C15" s="142">
        <v>796.36085222109307</v>
      </c>
      <c r="D15" s="5"/>
      <c r="E15" s="200"/>
    </row>
    <row r="16" spans="1:11" ht="14.25" customHeight="1">
      <c r="A16" s="326" t="s">
        <v>87</v>
      </c>
      <c r="B16" s="326"/>
      <c r="C16" s="142"/>
      <c r="E16" s="200"/>
    </row>
    <row r="17" spans="1:6" ht="16.5" customHeight="1">
      <c r="A17" s="326" t="s">
        <v>248</v>
      </c>
      <c r="B17" s="326"/>
      <c r="C17" s="142">
        <v>3.9231698339999999</v>
      </c>
      <c r="E17" s="200"/>
      <c r="F17" s="210"/>
    </row>
    <row r="18" spans="1:6">
      <c r="A18" s="326" t="s">
        <v>435</v>
      </c>
      <c r="B18" s="326"/>
      <c r="C18" s="142">
        <v>2.3873579777668588</v>
      </c>
      <c r="E18" s="200"/>
      <c r="F18" s="208"/>
    </row>
    <row r="19" spans="1:6" ht="17.25" customHeight="1">
      <c r="A19" s="326" t="s">
        <v>90</v>
      </c>
      <c r="B19" s="326"/>
      <c r="C19" s="142">
        <v>50.024535999945329</v>
      </c>
      <c r="E19" s="209"/>
      <c r="F19" s="208"/>
    </row>
    <row r="20" spans="1:6" ht="18" customHeight="1">
      <c r="A20" s="337" t="s">
        <v>91</v>
      </c>
      <c r="B20" s="338"/>
      <c r="C20" s="78">
        <v>1.5100000000000001E-2</v>
      </c>
      <c r="E20" s="200"/>
      <c r="F20" s="208"/>
    </row>
    <row r="21" spans="1:6" ht="16.5" customHeight="1">
      <c r="A21" s="326" t="s">
        <v>92</v>
      </c>
      <c r="B21" s="326"/>
      <c r="C21" s="164">
        <v>0.26599288396005716</v>
      </c>
      <c r="E21" s="200"/>
      <c r="F21" s="208"/>
    </row>
    <row r="22" spans="1:6" ht="20.25" customHeight="1">
      <c r="A22" s="326" t="s">
        <v>93</v>
      </c>
      <c r="B22" s="326"/>
      <c r="C22" s="142">
        <v>-0.81779962485923452</v>
      </c>
    </row>
    <row r="23" spans="1:6" ht="16.5" customHeight="1">
      <c r="A23" s="326" t="s">
        <v>94</v>
      </c>
      <c r="B23" s="326"/>
      <c r="C23" s="142">
        <v>1.0837925088192917</v>
      </c>
    </row>
    <row r="24" spans="1:6" ht="15" customHeight="1">
      <c r="A24" s="337" t="s">
        <v>95</v>
      </c>
      <c r="B24" s="338"/>
      <c r="C24" s="142"/>
    </row>
    <row r="25" spans="1:6" ht="18" customHeight="1">
      <c r="A25" s="339" t="s">
        <v>96</v>
      </c>
      <c r="B25" s="340"/>
      <c r="C25" s="250">
        <v>-70.643897154824131</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-70.643897154824131</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-2053.4826593320831</v>
      </c>
      <c r="D38" s="254">
        <v>-85.69501584804236</v>
      </c>
      <c r="E38" s="254">
        <v>-278.82296719204089</v>
      </c>
      <c r="F38" s="254">
        <v>-1688.9646762920001</v>
      </c>
    </row>
    <row r="39" spans="1:6">
      <c r="A39" s="324" t="s">
        <v>106</v>
      </c>
      <c r="B39" s="255" t="s">
        <v>22</v>
      </c>
      <c r="C39" s="256">
        <v>-1193.0286220128548</v>
      </c>
      <c r="D39" s="256">
        <v>-51.892009254659214</v>
      </c>
      <c r="E39" s="256">
        <v>-100.26589556065092</v>
      </c>
      <c r="F39" s="256">
        <v>-1040.8707171975448</v>
      </c>
    </row>
    <row r="40" spans="1:6">
      <c r="A40" s="325"/>
      <c r="B40" s="257" t="s">
        <v>23</v>
      </c>
      <c r="C40" s="256">
        <v>-860.45403731922852</v>
      </c>
      <c r="D40" s="256">
        <v>-33.803006593383145</v>
      </c>
      <c r="E40" s="256">
        <v>-178.55707163138999</v>
      </c>
      <c r="F40" s="256">
        <v>-648.0939590944555</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-3869.75</v>
      </c>
      <c r="D44" s="151">
        <v>-305.69</v>
      </c>
      <c r="E44" s="151">
        <v>-783.26</v>
      </c>
      <c r="F44" s="151">
        <v>-2780.8</v>
      </c>
    </row>
    <row r="45" spans="1:6">
      <c r="A45" s="305" t="s">
        <v>27</v>
      </c>
      <c r="B45" s="306"/>
      <c r="C45" s="151">
        <v>0</v>
      </c>
      <c r="D45" s="151">
        <v>0</v>
      </c>
      <c r="E45" s="151">
        <v>0</v>
      </c>
      <c r="F45" s="151">
        <v>0</v>
      </c>
    </row>
    <row r="46" spans="1:6">
      <c r="A46" s="305" t="s">
        <v>28</v>
      </c>
      <c r="B46" s="306"/>
      <c r="C46" s="151">
        <v>-0.59159101929076296</v>
      </c>
      <c r="D46" s="151">
        <v>-0.59159101929076296</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-0.59159101929076296</v>
      </c>
      <c r="D51" s="151">
        <v>-0.59159101929076296</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-71.461696779683379</v>
      </c>
    </row>
    <row r="122" spans="1:3">
      <c r="A122" s="283" t="s">
        <v>170</v>
      </c>
      <c r="B122" s="284"/>
      <c r="C122" s="266">
        <v>-47.905478588639966</v>
      </c>
    </row>
    <row r="123" spans="1:3">
      <c r="A123" s="283" t="s">
        <v>171</v>
      </c>
      <c r="B123" s="284"/>
      <c r="C123" s="267"/>
    </row>
    <row r="124" spans="1:3">
      <c r="A124" s="283" t="s">
        <v>172</v>
      </c>
      <c r="B124" s="284"/>
      <c r="C124" s="266">
        <v>-23.55621819104341</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40" t="s">
        <v>580</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t="s">
        <v>70</v>
      </c>
    </row>
    <row r="174" spans="1:3" ht="15.75" customHeight="1">
      <c r="A174" s="127"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6">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 ref="A17:B17"/>
    <mergeCell ref="A18:B18"/>
    <mergeCell ref="A19:B19"/>
  </mergeCells>
  <hyperlinks>
    <hyperlink ref="A174" r:id="rId1" xr:uid="{261B6764-26B6-4479-A5E6-4DC445A14C94}"/>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31D6-563D-4141-928B-B0B7C749A39E}">
  <dimension ref="A2:K179"/>
  <sheetViews>
    <sheetView view="pageBreakPreview" topLeftCell="A131" zoomScale="106" zoomScaleNormal="100" zoomScaleSheetLayoutView="106" workbookViewId="0">
      <selection activeCell="A148" sqref="A14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581</v>
      </c>
    </row>
    <row r="6" spans="1:11">
      <c r="A6" s="212"/>
      <c r="B6" s="248"/>
      <c r="C6" s="213" t="s">
        <v>77</v>
      </c>
    </row>
    <row r="7" spans="1:11" ht="16.5" customHeight="1">
      <c r="A7" s="435" t="s">
        <v>443</v>
      </c>
      <c r="B7" s="435"/>
      <c r="C7" s="225" t="s">
        <v>582</v>
      </c>
      <c r="D7" s="196"/>
      <c r="E7" s="191"/>
      <c r="F7" s="208"/>
      <c r="G7" s="192"/>
      <c r="H7" s="214"/>
      <c r="I7" s="199"/>
      <c r="J7" s="199"/>
      <c r="K7" s="199"/>
    </row>
    <row r="8" spans="1:11" ht="19.5" customHeight="1">
      <c r="A8" s="326" t="s">
        <v>79</v>
      </c>
      <c r="B8" s="326"/>
      <c r="C8" s="141">
        <v>6062.782301692775</v>
      </c>
      <c r="D8" s="203"/>
      <c r="F8" s="195"/>
    </row>
    <row r="9" spans="1:11" ht="18" customHeight="1">
      <c r="A9" s="326" t="s">
        <v>394</v>
      </c>
      <c r="B9" s="326"/>
      <c r="C9" s="141">
        <v>2850.1215218161733</v>
      </c>
      <c r="E9" s="200"/>
    </row>
    <row r="10" spans="1:11" ht="16.5" customHeight="1">
      <c r="A10" s="326" t="s">
        <v>81</v>
      </c>
      <c r="B10" s="326"/>
      <c r="C10" s="141"/>
      <c r="E10" s="200"/>
    </row>
    <row r="11" spans="1:11" ht="18.75" customHeight="1">
      <c r="A11" s="337" t="s">
        <v>82</v>
      </c>
      <c r="B11" s="338"/>
      <c r="C11" s="142">
        <v>3212.6607798766017</v>
      </c>
      <c r="E11" s="200"/>
    </row>
    <row r="12" spans="1:11" ht="20.25" customHeight="1">
      <c r="A12" s="326" t="s">
        <v>83</v>
      </c>
      <c r="B12" s="326"/>
      <c r="C12" s="142">
        <v>1690.8842490009479</v>
      </c>
      <c r="D12" s="5"/>
      <c r="E12" s="200"/>
    </row>
    <row r="13" spans="1:11" ht="21" customHeight="1">
      <c r="A13" s="326" t="s">
        <v>84</v>
      </c>
      <c r="B13" s="326"/>
      <c r="C13" s="164">
        <v>0.133027019986</v>
      </c>
      <c r="E13" s="200"/>
    </row>
    <row r="14" spans="1:11" ht="16.5" customHeight="1">
      <c r="A14" s="337" t="s">
        <v>85</v>
      </c>
      <c r="B14" s="338"/>
      <c r="C14" s="164">
        <v>0.133027019986</v>
      </c>
      <c r="E14" s="200"/>
    </row>
    <row r="15" spans="1:11" ht="17.25" customHeight="1">
      <c r="A15" s="326" t="s">
        <v>86</v>
      </c>
      <c r="B15" s="326"/>
      <c r="C15" s="142">
        <v>1521.6435038556679</v>
      </c>
      <c r="D15" s="5"/>
      <c r="E15" s="200"/>
    </row>
    <row r="16" spans="1:11" ht="14.25" customHeight="1">
      <c r="A16" s="326" t="s">
        <v>87</v>
      </c>
      <c r="B16" s="326"/>
      <c r="C16" s="142"/>
      <c r="E16" s="200"/>
    </row>
    <row r="17" spans="1:6" ht="16.5" customHeight="1">
      <c r="A17" s="326" t="s">
        <v>248</v>
      </c>
      <c r="B17" s="326"/>
      <c r="C17" s="142">
        <v>3.8686623288099997</v>
      </c>
      <c r="E17" s="200"/>
      <c r="F17" s="210"/>
    </row>
    <row r="18" spans="1:6">
      <c r="A18" s="326" t="s">
        <v>435</v>
      </c>
      <c r="B18" s="326"/>
      <c r="C18" s="142">
        <v>29.344883310643759</v>
      </c>
      <c r="E18" s="200"/>
      <c r="F18" s="208"/>
    </row>
    <row r="19" spans="1:6" ht="17.25" customHeight="1">
      <c r="A19" s="326" t="s">
        <v>90</v>
      </c>
      <c r="B19" s="326"/>
      <c r="C19" s="142">
        <v>49.823368399965716</v>
      </c>
      <c r="E19" s="209"/>
      <c r="F19" s="208"/>
    </row>
    <row r="20" spans="1:6" ht="18" customHeight="1">
      <c r="A20" s="337" t="s">
        <v>91</v>
      </c>
      <c r="B20" s="338"/>
      <c r="C20" s="78">
        <v>1.5100000000000001E-2</v>
      </c>
      <c r="E20" s="200"/>
      <c r="F20" s="208"/>
    </row>
    <row r="21" spans="1:6" ht="16.5" customHeight="1">
      <c r="A21" s="326" t="s">
        <v>92</v>
      </c>
      <c r="B21" s="326"/>
      <c r="C21" s="142">
        <v>1.0687317799435421</v>
      </c>
      <c r="E21" s="200"/>
      <c r="F21" s="208"/>
    </row>
    <row r="22" spans="1:6" ht="20.25" customHeight="1">
      <c r="A22" s="326" t="s">
        <v>93</v>
      </c>
      <c r="B22" s="326"/>
      <c r="C22" s="142">
        <v>0</v>
      </c>
    </row>
    <row r="23" spans="1:6" ht="16.5" customHeight="1">
      <c r="A23" s="326" t="s">
        <v>94</v>
      </c>
      <c r="B23" s="326"/>
      <c r="C23" s="142">
        <v>1.0687317799435421</v>
      </c>
    </row>
    <row r="24" spans="1:6" ht="15" customHeight="1">
      <c r="A24" s="337" t="s">
        <v>95</v>
      </c>
      <c r="B24" s="338"/>
      <c r="C24" s="142"/>
    </row>
    <row r="25" spans="1:6" ht="18" customHeight="1">
      <c r="A25" s="431" t="s">
        <v>96</v>
      </c>
      <c r="B25" s="432"/>
      <c r="C25" s="143">
        <v>-78.973738611465791</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-78.973738611465791</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322" t="s">
        <v>456</v>
      </c>
      <c r="B38" s="323"/>
      <c r="C38" s="254">
        <v>-2063.9867132862946</v>
      </c>
      <c r="D38" s="254">
        <v>-158.02785888718338</v>
      </c>
      <c r="E38" s="254">
        <v>-175.21811971162899</v>
      </c>
      <c r="F38" s="254">
        <v>-1730.7407346874825</v>
      </c>
    </row>
    <row r="39" spans="1:6">
      <c r="A39" s="324" t="s">
        <v>106</v>
      </c>
      <c r="B39" s="255" t="s">
        <v>22</v>
      </c>
      <c r="C39" s="256">
        <v>-1189.1623813576723</v>
      </c>
      <c r="D39" s="256">
        <v>-36.344847371627282</v>
      </c>
      <c r="E39" s="256">
        <v>-81.147448494893752</v>
      </c>
      <c r="F39" s="256">
        <v>-1071.6700854911512</v>
      </c>
    </row>
    <row r="40" spans="1:6">
      <c r="A40" s="325"/>
      <c r="B40" s="257" t="s">
        <v>23</v>
      </c>
      <c r="C40" s="256">
        <v>-874.82433192862254</v>
      </c>
      <c r="D40" s="256">
        <v>-121.6830115155561</v>
      </c>
      <c r="E40" s="256">
        <v>-94.070671216735235</v>
      </c>
      <c r="F40" s="256">
        <v>-659.07064919633115</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-3845.59</v>
      </c>
      <c r="D44" s="151">
        <v>-513.28</v>
      </c>
      <c r="E44" s="151">
        <v>-611</v>
      </c>
      <c r="F44" s="151">
        <v>-2721.31</v>
      </c>
    </row>
    <row r="45" spans="1:6">
      <c r="A45" s="305" t="s">
        <v>27</v>
      </c>
      <c r="B45" s="306"/>
      <c r="C45" s="151">
        <v>0</v>
      </c>
      <c r="D45" s="151">
        <v>0</v>
      </c>
      <c r="E45" s="151">
        <v>0</v>
      </c>
      <c r="F45" s="151">
        <v>0</v>
      </c>
    </row>
    <row r="46" spans="1:6">
      <c r="A46" s="305" t="s">
        <v>28</v>
      </c>
      <c r="B46" s="306"/>
      <c r="C46" s="151">
        <v>-1.6104672798758737</v>
      </c>
      <c r="D46" s="151">
        <v>-1.6104672798758737</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-1.6104672798758737</v>
      </c>
      <c r="D51" s="151">
        <v>-1.6104672798758737</v>
      </c>
      <c r="E51" s="166"/>
      <c r="F51" s="166"/>
    </row>
    <row r="52" spans="1:10">
      <c r="A52" s="305" t="s">
        <v>115</v>
      </c>
      <c r="B52" s="306"/>
      <c r="C52" s="156"/>
      <c r="D52" s="151"/>
      <c r="E52" s="151"/>
      <c r="F52" s="260"/>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-78.973738611465791</v>
      </c>
    </row>
    <row r="122" spans="1:3">
      <c r="A122" s="283" t="s">
        <v>170</v>
      </c>
      <c r="B122" s="284"/>
      <c r="C122" s="266">
        <v>-46.534404292574749</v>
      </c>
    </row>
    <row r="123" spans="1:3">
      <c r="A123" s="283" t="s">
        <v>171</v>
      </c>
      <c r="B123" s="284"/>
      <c r="C123" s="267">
        <v>0</v>
      </c>
    </row>
    <row r="124" spans="1:3">
      <c r="A124" s="283" t="s">
        <v>172</v>
      </c>
      <c r="B124" s="284"/>
      <c r="C124" s="266">
        <v>-32.439334318891049</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389" t="s">
        <v>187</v>
      </c>
      <c r="B139" s="390"/>
      <c r="C139" s="117"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02" t="s">
        <v>583</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t="s">
        <v>70</v>
      </c>
    </row>
    <row r="174" spans="1:3" ht="15.75" customHeight="1">
      <c r="A174" s="127"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6">
    <mergeCell ref="A172:C172"/>
    <mergeCell ref="A175:C175"/>
    <mergeCell ref="A176:C176"/>
    <mergeCell ref="A177:C177"/>
    <mergeCell ref="A179:C179"/>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 ref="A17:B17"/>
    <mergeCell ref="A18:B18"/>
    <mergeCell ref="A19:B19"/>
  </mergeCells>
  <hyperlinks>
    <hyperlink ref="A174" r:id="rId1" xr:uid="{F86CF142-7573-490C-B39C-5C5F509C81C6}"/>
  </hyperlinks>
  <printOptions horizontalCentered="1"/>
  <pageMargins left="0.7" right="0.7" top="0.25" bottom="0" header="0.3" footer="0.3"/>
  <pageSetup paperSize="9" scale="73"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70794-2812-4037-97B1-1DD3F2770247}">
  <dimension ref="A2:K179"/>
  <sheetViews>
    <sheetView view="pageBreakPreview" zoomScale="106" zoomScaleNormal="100" zoomScaleSheetLayoutView="106" workbookViewId="0">
      <selection activeCell="F12" sqref="F12"/>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584</v>
      </c>
    </row>
    <row r="6" spans="1:11">
      <c r="A6" s="212"/>
      <c r="B6" s="248"/>
      <c r="C6" s="213" t="s">
        <v>77</v>
      </c>
    </row>
    <row r="7" spans="1:11" ht="16.5" customHeight="1">
      <c r="A7" s="343" t="s">
        <v>443</v>
      </c>
      <c r="B7" s="343"/>
      <c r="C7" s="249" t="s">
        <v>585</v>
      </c>
      <c r="D7" s="196"/>
      <c r="E7" s="191"/>
      <c r="F7" s="208"/>
      <c r="G7" s="192"/>
      <c r="H7" s="214"/>
      <c r="I7" s="199"/>
      <c r="J7" s="199"/>
      <c r="K7" s="199"/>
    </row>
    <row r="8" spans="1:11" ht="19.5" customHeight="1">
      <c r="A8" s="326" t="s">
        <v>79</v>
      </c>
      <c r="B8" s="326"/>
      <c r="C8" s="141">
        <v>6119.5984599141993</v>
      </c>
      <c r="D8" s="203"/>
      <c r="F8" s="195"/>
    </row>
    <row r="9" spans="1:11" ht="18" customHeight="1">
      <c r="A9" s="326" t="s">
        <v>394</v>
      </c>
      <c r="B9" s="326"/>
      <c r="C9" s="141">
        <v>2876.9217904041539</v>
      </c>
      <c r="E9" s="200"/>
    </row>
    <row r="10" spans="1:11" ht="16.5" customHeight="1">
      <c r="A10" s="326" t="s">
        <v>81</v>
      </c>
      <c r="B10" s="326"/>
      <c r="C10" s="141"/>
      <c r="E10" s="200"/>
    </row>
    <row r="11" spans="1:11" ht="18.75" customHeight="1">
      <c r="A11" s="337" t="s">
        <v>82</v>
      </c>
      <c r="B11" s="338"/>
      <c r="C11" s="142">
        <v>3242.6766695100459</v>
      </c>
      <c r="E11" s="200"/>
    </row>
    <row r="12" spans="1:11" ht="20.25" customHeight="1">
      <c r="A12" s="326" t="s">
        <v>83</v>
      </c>
      <c r="B12" s="326"/>
      <c r="C12" s="142">
        <v>1686.5593487008096</v>
      </c>
      <c r="D12" s="5"/>
      <c r="E12" s="200"/>
    </row>
    <row r="13" spans="1:11" ht="21" customHeight="1">
      <c r="A13" s="326" t="s">
        <v>84</v>
      </c>
      <c r="B13" s="326"/>
      <c r="C13" s="164">
        <v>0.1354802637925</v>
      </c>
      <c r="E13" s="200"/>
    </row>
    <row r="14" spans="1:11" ht="16.5" customHeight="1">
      <c r="A14" s="337" t="s">
        <v>85</v>
      </c>
      <c r="B14" s="338"/>
      <c r="C14" s="164">
        <v>0.1354802637925</v>
      </c>
      <c r="E14" s="200"/>
    </row>
    <row r="15" spans="1:11" ht="17.25" customHeight="1">
      <c r="A15" s="326" t="s">
        <v>86</v>
      </c>
      <c r="B15" s="326"/>
      <c r="C15" s="142">
        <v>1555.9818405454437</v>
      </c>
      <c r="D15" s="5"/>
      <c r="E15" s="200"/>
    </row>
    <row r="16" spans="1:11" ht="14.25" customHeight="1">
      <c r="A16" s="326" t="s">
        <v>87</v>
      </c>
      <c r="B16" s="326"/>
      <c r="C16" s="142"/>
      <c r="E16" s="200"/>
    </row>
    <row r="17" spans="1:6" ht="16.5" customHeight="1">
      <c r="A17" s="326" t="s">
        <v>248</v>
      </c>
      <c r="B17" s="326"/>
      <c r="C17" s="142">
        <v>3.9078654742399999</v>
      </c>
      <c r="E17" s="200"/>
      <c r="F17" s="210"/>
    </row>
    <row r="18" spans="1:6">
      <c r="A18" s="326" t="s">
        <v>435</v>
      </c>
      <c r="B18" s="326"/>
      <c r="C18" s="142">
        <v>0.94854279695237609</v>
      </c>
      <c r="E18" s="200"/>
      <c r="F18" s="208"/>
    </row>
    <row r="19" spans="1:6" ht="17.25" customHeight="1">
      <c r="A19" s="326" t="s">
        <v>90</v>
      </c>
      <c r="B19" s="326"/>
      <c r="C19" s="142">
        <v>52.209658519936582</v>
      </c>
      <c r="E19" s="209"/>
      <c r="F19" s="208"/>
    </row>
    <row r="20" spans="1:6" ht="18" customHeight="1">
      <c r="A20" s="337" t="s">
        <v>91</v>
      </c>
      <c r="B20" s="338"/>
      <c r="C20" s="78">
        <v>1.5100000000000001E-2</v>
      </c>
      <c r="E20" s="200"/>
      <c r="F20" s="208"/>
    </row>
    <row r="21" spans="1:6" ht="16.5" customHeight="1">
      <c r="A21" s="326" t="s">
        <v>92</v>
      </c>
      <c r="B21" s="326"/>
      <c r="C21" s="142">
        <v>1.0795630261219751</v>
      </c>
      <c r="E21" s="200"/>
      <c r="F21" s="208"/>
    </row>
    <row r="22" spans="1:6" ht="20.25" customHeight="1">
      <c r="A22" s="326" t="s">
        <v>93</v>
      </c>
      <c r="B22" s="326"/>
      <c r="C22" s="142">
        <v>0</v>
      </c>
    </row>
    <row r="23" spans="1:6" ht="16.5" customHeight="1">
      <c r="A23" s="326" t="s">
        <v>94</v>
      </c>
      <c r="B23" s="326"/>
      <c r="C23" s="142">
        <v>1.0795630261219751</v>
      </c>
    </row>
    <row r="24" spans="1:6" ht="15" customHeight="1">
      <c r="A24" s="337" t="s">
        <v>95</v>
      </c>
      <c r="B24" s="338"/>
      <c r="C24" s="142"/>
    </row>
    <row r="25" spans="1:6" ht="18" customHeight="1">
      <c r="A25" s="339" t="s">
        <v>96</v>
      </c>
      <c r="B25" s="340"/>
      <c r="C25" s="250">
        <v>-76.154262969450812</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-76.154262969450812</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-2112.8735815567466</v>
      </c>
      <c r="D38" s="254">
        <v>-126.8012689847626</v>
      </c>
      <c r="E38" s="254">
        <v>-316.97346269746117</v>
      </c>
      <c r="F38" s="254">
        <v>-1669.098849874523</v>
      </c>
    </row>
    <row r="39" spans="1:6">
      <c r="A39" s="324" t="s">
        <v>106</v>
      </c>
      <c r="B39" s="255" t="s">
        <v>22</v>
      </c>
      <c r="C39" s="256">
        <v>-1211.5462050582905</v>
      </c>
      <c r="D39" s="256">
        <v>-64.515211781257179</v>
      </c>
      <c r="E39" s="256">
        <v>-161.78752106261064</v>
      </c>
      <c r="F39" s="256">
        <v>-985.24347221442281</v>
      </c>
    </row>
    <row r="40" spans="1:6">
      <c r="A40" s="325"/>
      <c r="B40" s="257" t="s">
        <v>23</v>
      </c>
      <c r="C40" s="256">
        <v>-901.32737649845603</v>
      </c>
      <c r="D40" s="256">
        <v>-62.286057203505415</v>
      </c>
      <c r="E40" s="256">
        <v>-155.18594163485051</v>
      </c>
      <c r="F40" s="256">
        <v>-683.8553776601002</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-3680.3500000000004</v>
      </c>
      <c r="D44" s="151">
        <v>-269.5</v>
      </c>
      <c r="E44" s="151">
        <v>-667.72</v>
      </c>
      <c r="F44" s="151">
        <v>-2743.13</v>
      </c>
    </row>
    <row r="45" spans="1:6">
      <c r="A45" s="305" t="s">
        <v>27</v>
      </c>
      <c r="B45" s="306"/>
      <c r="C45" s="151"/>
      <c r="D45" s="151"/>
      <c r="E45" s="151"/>
      <c r="F45" s="151"/>
    </row>
    <row r="46" spans="1:6">
      <c r="A46" s="305" t="s">
        <v>28</v>
      </c>
      <c r="B46" s="306"/>
      <c r="C46" s="151">
        <v>-1.0702145017052602</v>
      </c>
      <c r="D46" s="151">
        <v>-1.0702145017052602</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-1.0702145017052602</v>
      </c>
      <c r="D51" s="151">
        <v>-1.0702145017052602</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-76.154262969450812</v>
      </c>
    </row>
    <row r="122" spans="1:3">
      <c r="A122" s="283" t="s">
        <v>170</v>
      </c>
      <c r="B122" s="284"/>
      <c r="C122" s="266"/>
    </row>
    <row r="123" spans="1:3">
      <c r="A123" s="283" t="s">
        <v>171</v>
      </c>
      <c r="B123" s="284"/>
      <c r="C123" s="267"/>
    </row>
    <row r="124" spans="1:3">
      <c r="A124" s="283" t="s">
        <v>172</v>
      </c>
      <c r="B124" s="284"/>
      <c r="C124" s="266">
        <v>-76.154262969450812</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s="202" customFormat="1">
      <c r="A148" s="202" t="s">
        <v>586</v>
      </c>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t="s">
        <v>70</v>
      </c>
    </row>
    <row r="174" spans="1:3" ht="15.75" customHeight="1">
      <c r="A174" s="127"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6">
    <mergeCell ref="A20:B20"/>
    <mergeCell ref="A21:B21"/>
    <mergeCell ref="A22:B22"/>
    <mergeCell ref="A3:B3"/>
    <mergeCell ref="A4:B4"/>
    <mergeCell ref="A7:B7"/>
    <mergeCell ref="A8:B8"/>
    <mergeCell ref="A9:B9"/>
    <mergeCell ref="A10:B10"/>
    <mergeCell ref="A11:B11"/>
    <mergeCell ref="A12:B12"/>
    <mergeCell ref="A13:B13"/>
    <mergeCell ref="A14:B14"/>
    <mergeCell ref="A15:B15"/>
    <mergeCell ref="A16:B16"/>
    <mergeCell ref="A17:B17"/>
    <mergeCell ref="A18:B18"/>
    <mergeCell ref="A19:B19"/>
    <mergeCell ref="A23:B23"/>
    <mergeCell ref="A24:B24"/>
    <mergeCell ref="A25:B25"/>
    <mergeCell ref="A26:B26"/>
    <mergeCell ref="A27:B27"/>
    <mergeCell ref="A28:B28"/>
    <mergeCell ref="A29:B29"/>
    <mergeCell ref="A30:B30"/>
    <mergeCell ref="A31:B31"/>
    <mergeCell ref="A38:B38"/>
    <mergeCell ref="A39:A40"/>
    <mergeCell ref="A41:A42"/>
    <mergeCell ref="A43:B43"/>
    <mergeCell ref="A44:B44"/>
    <mergeCell ref="A45:B45"/>
    <mergeCell ref="E35:F35"/>
    <mergeCell ref="A36:B37"/>
    <mergeCell ref="C36:C37"/>
    <mergeCell ref="D36:F36"/>
    <mergeCell ref="C56:C58"/>
    <mergeCell ref="D56:F57"/>
    <mergeCell ref="A59:B59"/>
    <mergeCell ref="A46:B46"/>
    <mergeCell ref="A47:B47"/>
    <mergeCell ref="A48:B48"/>
    <mergeCell ref="A49:B49"/>
    <mergeCell ref="A50:B50"/>
    <mergeCell ref="A51:B51"/>
    <mergeCell ref="A52:B52"/>
    <mergeCell ref="A54:A55"/>
    <mergeCell ref="A56:B58"/>
    <mergeCell ref="A81:B81"/>
    <mergeCell ref="A82:B82"/>
    <mergeCell ref="A83:B83"/>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106:B106"/>
    <mergeCell ref="A107:B107"/>
    <mergeCell ref="A108:B108"/>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4:C104"/>
    <mergeCell ref="A105:C105"/>
    <mergeCell ref="A129:B129"/>
    <mergeCell ref="A130:B130"/>
    <mergeCell ref="A131:B131"/>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C127:C128"/>
    <mergeCell ref="A128:B128"/>
    <mergeCell ref="A162:C162"/>
    <mergeCell ref="A163:C163"/>
    <mergeCell ref="A164:C164"/>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6:C146"/>
    <mergeCell ref="A147:D147"/>
    <mergeCell ref="A151:F151"/>
    <mergeCell ref="A152:C152"/>
    <mergeCell ref="A155:C155"/>
    <mergeCell ref="A156:C156"/>
    <mergeCell ref="A158:C158"/>
    <mergeCell ref="A160:C160"/>
    <mergeCell ref="A161:C161"/>
    <mergeCell ref="A170:C170"/>
    <mergeCell ref="A172:C172"/>
    <mergeCell ref="A175:C175"/>
    <mergeCell ref="A176:C176"/>
    <mergeCell ref="A177:C177"/>
    <mergeCell ref="A179:C179"/>
    <mergeCell ref="A165:C165"/>
    <mergeCell ref="A166:C166"/>
    <mergeCell ref="A167:C167"/>
    <mergeCell ref="A168:C168"/>
    <mergeCell ref="A169:C169"/>
  </mergeCells>
  <hyperlinks>
    <hyperlink ref="A174" r:id="rId1" xr:uid="{C316196A-ECB7-4358-903B-477D2A52AF9D}"/>
  </hyperlinks>
  <printOptions horizontalCentered="1"/>
  <pageMargins left="0.7" right="0.7" top="0.25" bottom="0" header="0.3" footer="0.3"/>
  <pageSetup paperSize="9" scale="68"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7271-CEB4-400B-AAC9-4C42754721DB}">
  <dimension ref="A2:K179"/>
  <sheetViews>
    <sheetView view="pageBreakPreview" zoomScale="106" zoomScaleNormal="100" zoomScaleSheetLayoutView="106" workbookViewId="0">
      <selection activeCell="A153" sqref="A153"/>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587</v>
      </c>
    </row>
    <row r="6" spans="1:11">
      <c r="A6" s="212"/>
      <c r="B6" s="248"/>
      <c r="C6" s="213" t="s">
        <v>77</v>
      </c>
    </row>
    <row r="7" spans="1:11" ht="16.5" customHeight="1">
      <c r="A7" s="343" t="s">
        <v>443</v>
      </c>
      <c r="B7" s="343"/>
      <c r="C7" s="249" t="s">
        <v>588</v>
      </c>
      <c r="D7" s="196"/>
      <c r="E7" s="191"/>
      <c r="F7" s="208"/>
      <c r="G7" s="192"/>
      <c r="H7" s="214"/>
      <c r="I7" s="199"/>
      <c r="J7" s="199"/>
      <c r="K7" s="199"/>
    </row>
    <row r="8" spans="1:11" ht="19.5" customHeight="1">
      <c r="A8" s="326" t="s">
        <v>79</v>
      </c>
      <c r="B8" s="326"/>
      <c r="C8" s="141">
        <v>6179.2278160454534</v>
      </c>
      <c r="D8" s="203"/>
      <c r="F8" s="195"/>
    </row>
    <row r="9" spans="1:11" ht="18" customHeight="1">
      <c r="A9" s="326" t="s">
        <v>394</v>
      </c>
      <c r="B9" s="326"/>
      <c r="C9" s="141">
        <v>2796.0919796924886</v>
      </c>
      <c r="E9" s="200"/>
    </row>
    <row r="10" spans="1:11" ht="16.5" customHeight="1">
      <c r="A10" s="326" t="s">
        <v>81</v>
      </c>
      <c r="B10" s="326"/>
      <c r="C10" s="141"/>
      <c r="E10" s="200"/>
    </row>
    <row r="11" spans="1:11" ht="18.75" customHeight="1">
      <c r="A11" s="337" t="s">
        <v>82</v>
      </c>
      <c r="B11" s="338"/>
      <c r="C11" s="142">
        <v>3383.1358363529653</v>
      </c>
      <c r="E11" s="200"/>
    </row>
    <row r="12" spans="1:11" ht="20.25" customHeight="1">
      <c r="A12" s="326" t="s">
        <v>83</v>
      </c>
      <c r="B12" s="326"/>
      <c r="C12" s="142">
        <v>1733.2285537852961</v>
      </c>
      <c r="D12" s="5"/>
      <c r="E12" s="200"/>
    </row>
    <row r="13" spans="1:11" ht="21" customHeight="1">
      <c r="A13" s="326" t="s">
        <v>84</v>
      </c>
      <c r="B13" s="326"/>
      <c r="C13" s="164">
        <v>0.13472773501750002</v>
      </c>
      <c r="E13" s="200"/>
    </row>
    <row r="14" spans="1:11" ht="16.5" customHeight="1">
      <c r="A14" s="337" t="s">
        <v>85</v>
      </c>
      <c r="B14" s="338"/>
      <c r="C14" s="164">
        <v>0.13472773501750002</v>
      </c>
      <c r="E14" s="200"/>
    </row>
    <row r="15" spans="1:11" ht="17.25" customHeight="1">
      <c r="A15" s="326" t="s">
        <v>86</v>
      </c>
      <c r="B15" s="326"/>
      <c r="C15" s="142">
        <v>1649.7725548326518</v>
      </c>
      <c r="D15" s="5"/>
      <c r="E15" s="200"/>
    </row>
    <row r="16" spans="1:11" ht="14.25" customHeight="1">
      <c r="A16" s="326" t="s">
        <v>87</v>
      </c>
      <c r="B16" s="326"/>
      <c r="C16" s="142"/>
      <c r="E16" s="200"/>
    </row>
    <row r="17" spans="1:6" ht="16.5" customHeight="1">
      <c r="A17" s="326" t="s">
        <v>248</v>
      </c>
      <c r="B17" s="326"/>
      <c r="C17" s="142">
        <v>3.9145183022699999</v>
      </c>
      <c r="E17" s="200"/>
      <c r="F17" s="210"/>
    </row>
    <row r="18" spans="1:6">
      <c r="A18" s="326" t="s">
        <v>435</v>
      </c>
      <c r="B18" s="326"/>
      <c r="C18" s="142">
        <v>0.95015761510143104</v>
      </c>
      <c r="E18" s="200"/>
      <c r="F18" s="208"/>
    </row>
    <row r="19" spans="1:6" ht="17.25" customHeight="1">
      <c r="A19" s="326" t="s">
        <v>90</v>
      </c>
      <c r="B19" s="326"/>
      <c r="C19" s="142">
        <v>58.443127589994639</v>
      </c>
      <c r="E19" s="209"/>
      <c r="F19" s="208"/>
    </row>
    <row r="20" spans="1:6" ht="18" customHeight="1">
      <c r="A20" s="337" t="s">
        <v>91</v>
      </c>
      <c r="B20" s="338"/>
      <c r="C20" s="78">
        <v>1.5100000000000001E-2</v>
      </c>
      <c r="E20" s="200"/>
      <c r="F20" s="208"/>
    </row>
    <row r="21" spans="1:6" ht="16.5" customHeight="1">
      <c r="A21" s="326" t="s">
        <v>92</v>
      </c>
      <c r="B21" s="326"/>
      <c r="C21" s="142">
        <v>1.0813980406774801</v>
      </c>
      <c r="E21" s="200"/>
      <c r="F21" s="208"/>
    </row>
    <row r="22" spans="1:6" ht="20.25" customHeight="1">
      <c r="A22" s="326" t="s">
        <v>93</v>
      </c>
      <c r="B22" s="326"/>
      <c r="C22" s="142">
        <v>0</v>
      </c>
    </row>
    <row r="23" spans="1:6" ht="16.5" customHeight="1">
      <c r="A23" s="326" t="s">
        <v>94</v>
      </c>
      <c r="B23" s="326"/>
      <c r="C23" s="142">
        <v>1.0813980406774801</v>
      </c>
    </row>
    <row r="24" spans="1:6" ht="15" customHeight="1">
      <c r="A24" s="337" t="s">
        <v>95</v>
      </c>
      <c r="B24" s="338"/>
      <c r="C24" s="142"/>
    </row>
    <row r="25" spans="1:6" ht="18" customHeight="1">
      <c r="A25" s="339" t="s">
        <v>96</v>
      </c>
      <c r="B25" s="340"/>
      <c r="C25" s="250">
        <v>-74.904262661771924</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-74.904262661771924</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-2110.0880836619008</v>
      </c>
      <c r="D38" s="254">
        <v>-126.73288397562936</v>
      </c>
      <c r="E38" s="254">
        <v>-370.87675028947399</v>
      </c>
      <c r="F38" s="254">
        <v>-1612.4784493967973</v>
      </c>
    </row>
    <row r="39" spans="1:6">
      <c r="A39" s="324" t="s">
        <v>106</v>
      </c>
      <c r="B39" s="255" t="s">
        <v>22</v>
      </c>
      <c r="C39" s="256">
        <v>-1211.3797337047874</v>
      </c>
      <c r="D39" s="256">
        <v>-64.480418175623598</v>
      </c>
      <c r="E39" s="256">
        <v>-216.10957609368444</v>
      </c>
      <c r="F39" s="256">
        <v>-930.78973943547942</v>
      </c>
    </row>
    <row r="40" spans="1:6">
      <c r="A40" s="325"/>
      <c r="B40" s="257" t="s">
        <v>23</v>
      </c>
      <c r="C40" s="256">
        <v>-898.70834995711334</v>
      </c>
      <c r="D40" s="256">
        <v>-62.252465800005758</v>
      </c>
      <c r="E40" s="256">
        <v>-154.76717419578958</v>
      </c>
      <c r="F40" s="256">
        <v>-681.68870996131795</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-3750.4</v>
      </c>
      <c r="D44" s="151">
        <v>-315.70999999999998</v>
      </c>
      <c r="E44" s="151">
        <v>-2036</v>
      </c>
      <c r="F44" s="151">
        <v>-1398.69</v>
      </c>
    </row>
    <row r="45" spans="1:6">
      <c r="A45" s="305" t="s">
        <v>27</v>
      </c>
      <c r="B45" s="306"/>
      <c r="C45" s="151">
        <v>0</v>
      </c>
      <c r="D45" s="151">
        <v>0</v>
      </c>
      <c r="E45" s="151">
        <v>0</v>
      </c>
      <c r="F45" s="151">
        <v>0</v>
      </c>
    </row>
    <row r="46" spans="1:6">
      <c r="A46" s="305" t="s">
        <v>28</v>
      </c>
      <c r="B46" s="306"/>
      <c r="C46" s="151">
        <v>-0.94936221667712573</v>
      </c>
      <c r="D46" s="151">
        <v>-0.94936221667712573</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-0.94936221667712573</v>
      </c>
      <c r="D51" s="151">
        <v>-0.94936221667712573</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-74.904262661771924</v>
      </c>
    </row>
    <row r="122" spans="1:3">
      <c r="A122" s="283" t="s">
        <v>170</v>
      </c>
      <c r="B122" s="284"/>
      <c r="C122" s="113">
        <v>1.588221590385239E-2</v>
      </c>
    </row>
    <row r="123" spans="1:3">
      <c r="A123" s="283" t="s">
        <v>171</v>
      </c>
      <c r="B123" s="284"/>
      <c r="C123" s="267">
        <v>0</v>
      </c>
    </row>
    <row r="124" spans="1:3">
      <c r="A124" s="283" t="s">
        <v>172</v>
      </c>
      <c r="B124" s="284"/>
      <c r="C124" s="266">
        <v>-74.920144877675781</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s="202" customFormat="1">
      <c r="A148" s="202" t="s">
        <v>589</v>
      </c>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t="s">
        <v>70</v>
      </c>
    </row>
    <row r="174" spans="1:3" ht="15.75" customHeight="1">
      <c r="A174" s="127"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6">
    <mergeCell ref="A20:B20"/>
    <mergeCell ref="A21:B21"/>
    <mergeCell ref="A22:B22"/>
    <mergeCell ref="A3:B3"/>
    <mergeCell ref="A4:B4"/>
    <mergeCell ref="A7:B7"/>
    <mergeCell ref="A8:B8"/>
    <mergeCell ref="A9:B9"/>
    <mergeCell ref="A10:B10"/>
    <mergeCell ref="A11:B11"/>
    <mergeCell ref="A12:B12"/>
    <mergeCell ref="A13:B13"/>
    <mergeCell ref="A14:B14"/>
    <mergeCell ref="A15:B15"/>
    <mergeCell ref="A16:B16"/>
    <mergeCell ref="A17:B17"/>
    <mergeCell ref="A18:B18"/>
    <mergeCell ref="A19:B19"/>
    <mergeCell ref="A23:B23"/>
    <mergeCell ref="A24:B24"/>
    <mergeCell ref="A25:B25"/>
    <mergeCell ref="A26:B26"/>
    <mergeCell ref="A27:B27"/>
    <mergeCell ref="A28:B28"/>
    <mergeCell ref="A29:B29"/>
    <mergeCell ref="A30:B30"/>
    <mergeCell ref="A31:B31"/>
    <mergeCell ref="A38:B38"/>
    <mergeCell ref="A39:A40"/>
    <mergeCell ref="A41:A42"/>
    <mergeCell ref="A43:B43"/>
    <mergeCell ref="A44:B44"/>
    <mergeCell ref="A45:B45"/>
    <mergeCell ref="E35:F35"/>
    <mergeCell ref="A36:B37"/>
    <mergeCell ref="C36:C37"/>
    <mergeCell ref="D36:F36"/>
    <mergeCell ref="C56:C58"/>
    <mergeCell ref="D56:F57"/>
    <mergeCell ref="A59:B59"/>
    <mergeCell ref="A46:B46"/>
    <mergeCell ref="A47:B47"/>
    <mergeCell ref="A48:B48"/>
    <mergeCell ref="A49:B49"/>
    <mergeCell ref="A50:B50"/>
    <mergeCell ref="A51:B51"/>
    <mergeCell ref="A52:B52"/>
    <mergeCell ref="A54:A55"/>
    <mergeCell ref="A56:B58"/>
    <mergeCell ref="A81:B81"/>
    <mergeCell ref="A82:B82"/>
    <mergeCell ref="A83:B83"/>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106:B106"/>
    <mergeCell ref="A107:B107"/>
    <mergeCell ref="A108:B108"/>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4:C104"/>
    <mergeCell ref="A105:C105"/>
    <mergeCell ref="A129:B129"/>
    <mergeCell ref="A130:B130"/>
    <mergeCell ref="A131:B131"/>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C127:C128"/>
    <mergeCell ref="A128:B128"/>
    <mergeCell ref="A162:C162"/>
    <mergeCell ref="A163:C163"/>
    <mergeCell ref="A164:C164"/>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6:C146"/>
    <mergeCell ref="A147:D147"/>
    <mergeCell ref="A151:F151"/>
    <mergeCell ref="A152:C152"/>
    <mergeCell ref="A155:C155"/>
    <mergeCell ref="A156:C156"/>
    <mergeCell ref="A158:C158"/>
    <mergeCell ref="A160:C160"/>
    <mergeCell ref="A161:C161"/>
    <mergeCell ref="A170:C170"/>
    <mergeCell ref="A172:C172"/>
    <mergeCell ref="A175:C175"/>
    <mergeCell ref="A176:C176"/>
    <mergeCell ref="A177:C177"/>
    <mergeCell ref="A179:C179"/>
    <mergeCell ref="A165:C165"/>
    <mergeCell ref="A166:C166"/>
    <mergeCell ref="A167:C167"/>
    <mergeCell ref="A168:C168"/>
    <mergeCell ref="A169:C169"/>
  </mergeCells>
  <hyperlinks>
    <hyperlink ref="A174" r:id="rId1" xr:uid="{7C5053BA-F871-484A-A309-EB79CDF9998C}"/>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6D8D1-2A65-4BF1-9139-FAFE8559AE22}">
  <dimension ref="A2:K179"/>
  <sheetViews>
    <sheetView view="pageBreakPreview" zoomScale="106" zoomScaleNormal="100" zoomScaleSheetLayoutView="106" workbookViewId="0">
      <selection activeCell="E15" sqref="E15"/>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590</v>
      </c>
    </row>
    <row r="6" spans="1:11">
      <c r="A6" s="212"/>
      <c r="B6" s="248"/>
      <c r="C6" s="213" t="s">
        <v>77</v>
      </c>
    </row>
    <row r="7" spans="1:11" ht="16.5" customHeight="1">
      <c r="A7" s="343" t="s">
        <v>443</v>
      </c>
      <c r="B7" s="343"/>
      <c r="C7" s="249" t="s">
        <v>591</v>
      </c>
      <c r="D7" s="196"/>
      <c r="E7" s="191"/>
      <c r="F7" s="276"/>
      <c r="G7" s="192"/>
      <c r="H7" s="214"/>
      <c r="I7" s="199"/>
      <c r="J7" s="199"/>
      <c r="K7" s="199"/>
    </row>
    <row r="8" spans="1:11" ht="19.5" customHeight="1">
      <c r="A8" s="326" t="s">
        <v>79</v>
      </c>
      <c r="B8" s="326"/>
      <c r="C8" s="141">
        <v>6101.5579192684918</v>
      </c>
      <c r="D8" s="203"/>
      <c r="F8" s="200"/>
    </row>
    <row r="9" spans="1:11" ht="18" customHeight="1">
      <c r="A9" s="326" t="s">
        <v>394</v>
      </c>
      <c r="B9" s="326"/>
      <c r="C9" s="141">
        <v>2823.3189159517506</v>
      </c>
      <c r="E9" s="125"/>
      <c r="F9" s="200"/>
    </row>
    <row r="10" spans="1:11" ht="16.5" customHeight="1">
      <c r="A10" s="326" t="s">
        <v>81</v>
      </c>
      <c r="B10" s="326"/>
      <c r="C10" s="141"/>
      <c r="E10" s="200"/>
      <c r="F10" s="200"/>
    </row>
    <row r="11" spans="1:11" ht="18.75" customHeight="1">
      <c r="A11" s="337" t="s">
        <v>82</v>
      </c>
      <c r="B11" s="338"/>
      <c r="C11" s="142">
        <v>3278.2390033167412</v>
      </c>
      <c r="E11" s="200"/>
      <c r="F11" s="200"/>
    </row>
    <row r="12" spans="1:11" ht="20.25" customHeight="1">
      <c r="A12" s="326" t="s">
        <v>83</v>
      </c>
      <c r="B12" s="326"/>
      <c r="C12" s="142">
        <v>1712.4986027118073</v>
      </c>
      <c r="D12" s="5"/>
      <c r="E12" s="200"/>
      <c r="F12" s="200"/>
    </row>
    <row r="13" spans="1:11" ht="21" customHeight="1">
      <c r="A13" s="326" t="s">
        <v>84</v>
      </c>
      <c r="B13" s="326"/>
      <c r="C13" s="164">
        <v>0.13200358085199998</v>
      </c>
      <c r="E13" s="200"/>
      <c r="F13" s="200"/>
    </row>
    <row r="14" spans="1:11" ht="16.5" customHeight="1">
      <c r="A14" s="337" t="s">
        <v>85</v>
      </c>
      <c r="B14" s="338"/>
      <c r="C14" s="164">
        <v>0.13200358085199998</v>
      </c>
      <c r="E14" s="200"/>
      <c r="F14" s="200"/>
    </row>
    <row r="15" spans="1:11" ht="17.25" customHeight="1">
      <c r="A15" s="326" t="s">
        <v>86</v>
      </c>
      <c r="B15" s="326"/>
      <c r="C15" s="142">
        <v>1565.608397024082</v>
      </c>
      <c r="D15" s="5"/>
      <c r="E15" s="200"/>
      <c r="F15" s="200"/>
    </row>
    <row r="16" spans="1:11" ht="14.25" customHeight="1">
      <c r="A16" s="326" t="s">
        <v>87</v>
      </c>
      <c r="B16" s="326"/>
      <c r="C16" s="142"/>
      <c r="E16" s="200"/>
      <c r="F16" s="200"/>
    </row>
    <row r="17" spans="1:6" ht="16.5" customHeight="1">
      <c r="A17" s="326" t="s">
        <v>248</v>
      </c>
      <c r="B17" s="326"/>
      <c r="C17" s="142">
        <v>3.8785987414899998</v>
      </c>
      <c r="E17" s="125"/>
      <c r="F17" s="276"/>
    </row>
    <row r="18" spans="1:6">
      <c r="A18" s="326" t="s">
        <v>435</v>
      </c>
      <c r="B18" s="326"/>
      <c r="C18" s="142">
        <v>31.233535983191004</v>
      </c>
      <c r="E18" s="125"/>
      <c r="F18" s="276"/>
    </row>
    <row r="19" spans="1:6" ht="17.25" customHeight="1">
      <c r="A19" s="326" t="s">
        <v>90</v>
      </c>
      <c r="B19" s="326"/>
      <c r="C19" s="142">
        <v>79.810006819966873</v>
      </c>
      <c r="E19" s="125"/>
      <c r="F19" s="276"/>
    </row>
    <row r="20" spans="1:6" ht="18" customHeight="1">
      <c r="A20" s="337" t="s">
        <v>91</v>
      </c>
      <c r="B20" s="338"/>
      <c r="C20" s="78">
        <v>1.9900000000000001E-2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-82.383380190150334</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-82.383380190150334</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-2100.0595840686019</v>
      </c>
      <c r="D38" s="254">
        <v>-50.630653536222546</v>
      </c>
      <c r="E38" s="254">
        <v>-444.23795767180741</v>
      </c>
      <c r="F38" s="254">
        <v>-1605.1909728605719</v>
      </c>
    </row>
    <row r="39" spans="1:6">
      <c r="A39" s="324" t="s">
        <v>106</v>
      </c>
      <c r="B39" s="255" t="s">
        <v>22</v>
      </c>
      <c r="C39" s="256">
        <v>-1206.3694450115227</v>
      </c>
      <c r="D39" s="256">
        <v>-15.93345822562933</v>
      </c>
      <c r="E39" s="256">
        <v>-249.10129740118612</v>
      </c>
      <c r="F39" s="256">
        <v>-941.33468938470719</v>
      </c>
    </row>
    <row r="40" spans="1:6">
      <c r="A40" s="325"/>
      <c r="B40" s="257" t="s">
        <v>23</v>
      </c>
      <c r="C40" s="256">
        <v>-893.69013905707914</v>
      </c>
      <c r="D40" s="256">
        <v>-34.697195310593216</v>
      </c>
      <c r="E40" s="256">
        <v>-195.13666027062126</v>
      </c>
      <c r="F40" s="256">
        <v>-663.85628347586464</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-3683.08</v>
      </c>
      <c r="D44" s="151">
        <v>-356.59</v>
      </c>
      <c r="E44" s="151">
        <v>-2190.25</v>
      </c>
      <c r="F44" s="151">
        <v>-1136.24</v>
      </c>
    </row>
    <row r="45" spans="1:6">
      <c r="A45" s="305" t="s">
        <v>27</v>
      </c>
      <c r="B45" s="306"/>
      <c r="C45" s="151">
        <v>0</v>
      </c>
      <c r="D45" s="151">
        <v>0</v>
      </c>
      <c r="E45" s="151">
        <v>0</v>
      </c>
      <c r="F45" s="151">
        <v>0</v>
      </c>
    </row>
    <row r="46" spans="1:6">
      <c r="A46" s="305" t="s">
        <v>28</v>
      </c>
      <c r="B46" s="306"/>
      <c r="C46" s="151">
        <v>-0.98578665235759655</v>
      </c>
      <c r="D46" s="151">
        <v>-0.98578665235759655</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-0.98578665235759655</v>
      </c>
      <c r="D51" s="151">
        <v>-0.98578665235759655</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-82.383380190150334</v>
      </c>
    </row>
    <row r="122" spans="1:3">
      <c r="A122" s="283" t="s">
        <v>170</v>
      </c>
      <c r="B122" s="284"/>
      <c r="C122" s="266">
        <v>0</v>
      </c>
    </row>
    <row r="123" spans="1:3">
      <c r="A123" s="283" t="s">
        <v>171</v>
      </c>
      <c r="B123" s="284"/>
      <c r="C123" s="267">
        <v>0</v>
      </c>
    </row>
    <row r="124" spans="1:3">
      <c r="A124" s="283" t="s">
        <v>172</v>
      </c>
      <c r="B124" s="284"/>
      <c r="C124" s="266">
        <v>-82.383380190150334</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s="202" customFormat="1">
      <c r="A148" s="202" t="s">
        <v>592</v>
      </c>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t="s">
        <v>70</v>
      </c>
    </row>
    <row r="174" spans="1:3" ht="15.75" customHeight="1">
      <c r="A174" s="127" t="s">
        <v>467</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6">
    <mergeCell ref="A3:B3"/>
    <mergeCell ref="A4:B4"/>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E35:F35"/>
    <mergeCell ref="A36:B37"/>
    <mergeCell ref="C36:C37"/>
    <mergeCell ref="D36:F36"/>
    <mergeCell ref="A23:B23"/>
    <mergeCell ref="A24:B24"/>
    <mergeCell ref="A25:B25"/>
    <mergeCell ref="A26:B26"/>
    <mergeCell ref="A27:B27"/>
    <mergeCell ref="A28:B28"/>
    <mergeCell ref="A38:B38"/>
    <mergeCell ref="A39:A40"/>
    <mergeCell ref="A41:A42"/>
    <mergeCell ref="A43:B43"/>
    <mergeCell ref="A44:B44"/>
    <mergeCell ref="A45:B45"/>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5:C175"/>
    <mergeCell ref="A176:C176"/>
    <mergeCell ref="A177:C177"/>
    <mergeCell ref="A179:C179"/>
    <mergeCell ref="A165:C165"/>
    <mergeCell ref="A166:C166"/>
    <mergeCell ref="A167:C167"/>
    <mergeCell ref="A168:C168"/>
    <mergeCell ref="A169:C169"/>
    <mergeCell ref="A170:C170"/>
  </mergeCells>
  <hyperlinks>
    <hyperlink ref="A174" r:id="rId1" xr:uid="{6CDE3614-8E26-4CDD-B848-B3CE9A3CF632}"/>
  </hyperlinks>
  <printOptions horizontalCentered="1"/>
  <pageMargins left="0.7" right="0.7" top="0.25" bottom="0" header="0.3" footer="0.3"/>
  <pageSetup paperSize="9" scale="73" orientation="landscape" r:id="rId2"/>
  <headerFooter>
    <oddHeader xml:space="preserve">&amp;C&amp;G&amp;L&amp;"Calibri"&amp;10 [Confidential]&amp;1#_x000D_&amp;"Calibri"&amp;11 </oddHeader>
  </headerFooter>
  <rowBreaks count="4" manualBreakCount="4">
    <brk id="31" max="5" man="1"/>
    <brk id="53" max="5" man="1"/>
    <brk id="103" max="5" man="1"/>
    <brk id="152" max="5" man="1"/>
  </rowBreaks>
  <legacyDrawingHF r:id="rId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CA5D-79B3-46FA-995B-D2D1F6362B4E}">
  <dimension ref="A2:K177"/>
  <sheetViews>
    <sheetView view="pageBreakPreview" zoomScale="106" zoomScaleNormal="100" zoomScaleSheetLayoutView="106" workbookViewId="0">
      <selection activeCell="A13" sqref="A13:B13"/>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593</v>
      </c>
    </row>
    <row r="6" spans="1:11">
      <c r="A6" s="212"/>
      <c r="B6" s="248"/>
      <c r="C6" s="213" t="s">
        <v>77</v>
      </c>
    </row>
    <row r="7" spans="1:11" ht="16.5" customHeight="1">
      <c r="A7" s="343" t="s">
        <v>443</v>
      </c>
      <c r="B7" s="343"/>
      <c r="C7" s="277" t="s">
        <v>594</v>
      </c>
      <c r="D7" s="196"/>
      <c r="E7" s="191"/>
      <c r="F7" s="276"/>
      <c r="G7" s="192"/>
      <c r="H7" s="214"/>
      <c r="I7" s="199"/>
      <c r="J7" s="199"/>
      <c r="K7" s="199"/>
    </row>
    <row r="8" spans="1:11" ht="19.5" customHeight="1">
      <c r="A8" s="326" t="s">
        <v>79</v>
      </c>
      <c r="B8" s="326"/>
      <c r="C8" s="141">
        <v>5943.5250780787155</v>
      </c>
      <c r="D8" s="203"/>
      <c r="F8" s="200"/>
    </row>
    <row r="9" spans="1:11" ht="18" customHeight="1">
      <c r="A9" s="326" t="s">
        <v>394</v>
      </c>
      <c r="B9" s="326"/>
      <c r="C9" s="141">
        <v>3153.0828646835744</v>
      </c>
      <c r="E9" s="125"/>
      <c r="F9" s="200"/>
    </row>
    <row r="10" spans="1:11" ht="16.5" customHeight="1">
      <c r="A10" s="326" t="s">
        <v>81</v>
      </c>
      <c r="B10" s="326"/>
      <c r="C10" s="141"/>
      <c r="E10" s="200"/>
      <c r="F10" s="200"/>
    </row>
    <row r="11" spans="1:11" ht="18.75" customHeight="1">
      <c r="A11" s="337" t="s">
        <v>82</v>
      </c>
      <c r="B11" s="338"/>
      <c r="C11" s="142">
        <v>2790.4422133951407</v>
      </c>
      <c r="E11" s="200"/>
      <c r="F11" s="200"/>
    </row>
    <row r="12" spans="1:11" ht="20.25" customHeight="1">
      <c r="A12" s="326" t="s">
        <v>83</v>
      </c>
      <c r="B12" s="326"/>
      <c r="C12" s="142">
        <v>1681.4519118587552</v>
      </c>
      <c r="D12" s="5"/>
      <c r="E12" s="200"/>
      <c r="F12" s="200"/>
    </row>
    <row r="13" spans="1:11" ht="21" customHeight="1">
      <c r="A13" s="326" t="s">
        <v>84</v>
      </c>
      <c r="B13" s="326"/>
      <c r="C13" s="164">
        <v>0.13280126135349998</v>
      </c>
      <c r="E13" s="200"/>
      <c r="F13" s="200"/>
    </row>
    <row r="14" spans="1:11" ht="16.5" customHeight="1">
      <c r="A14" s="337" t="s">
        <v>85</v>
      </c>
      <c r="B14" s="338"/>
      <c r="C14" s="164">
        <v>0.13280126135349998</v>
      </c>
      <c r="E14" s="200"/>
      <c r="F14" s="200"/>
    </row>
    <row r="15" spans="1:11" ht="17.25" customHeight="1">
      <c r="A15" s="326" t="s">
        <v>86</v>
      </c>
      <c r="B15" s="326"/>
      <c r="C15" s="142">
        <v>1108.857500275032</v>
      </c>
      <c r="D15" s="5"/>
      <c r="E15" s="200"/>
      <c r="F15" s="200"/>
    </row>
    <row r="16" spans="1:11" ht="14.25" customHeight="1">
      <c r="A16" s="326" t="s">
        <v>87</v>
      </c>
      <c r="B16" s="326"/>
      <c r="C16" s="142"/>
      <c r="E16" s="200"/>
      <c r="F16" s="200"/>
    </row>
    <row r="17" spans="1:6" ht="16.5" customHeight="1">
      <c r="A17" s="326" t="s">
        <v>248</v>
      </c>
      <c r="B17" s="326"/>
      <c r="C17" s="142">
        <v>3.8791126938699998</v>
      </c>
      <c r="E17" s="125"/>
      <c r="F17" s="276"/>
    </row>
    <row r="18" spans="1:6">
      <c r="A18" s="326" t="s">
        <v>435</v>
      </c>
      <c r="B18" s="326"/>
      <c r="C18" s="142">
        <v>2.054464878540633</v>
      </c>
      <c r="E18" s="125"/>
      <c r="F18" s="276"/>
    </row>
    <row r="19" spans="1:6" ht="17.25" customHeight="1">
      <c r="A19" s="326" t="s">
        <v>90</v>
      </c>
      <c r="B19" s="326"/>
      <c r="C19" s="142">
        <v>84.548493459971908</v>
      </c>
      <c r="E19" s="125"/>
      <c r="F19" s="276"/>
    </row>
    <row r="20" spans="1:6" ht="18" customHeight="1">
      <c r="A20" s="337" t="s">
        <v>91</v>
      </c>
      <c r="B20" s="338"/>
      <c r="C20" s="78">
        <v>1.9900000000000001E-2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-95.248962624835158</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-95.248962624835158</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-2094.4414245888916</v>
      </c>
      <c r="D38" s="254">
        <v>-180.67117371675761</v>
      </c>
      <c r="E38" s="254">
        <v>-258.12619833235726</v>
      </c>
      <c r="F38" s="254">
        <v>-1655.6440525397766</v>
      </c>
    </row>
    <row r="39" spans="1:6">
      <c r="A39" s="324" t="s">
        <v>106</v>
      </c>
      <c r="B39" s="255" t="s">
        <v>22</v>
      </c>
      <c r="C39" s="256">
        <v>-1214.518779318189</v>
      </c>
      <c r="D39" s="256">
        <v>-105.52302073496583</v>
      </c>
      <c r="E39" s="256">
        <v>-97.849646347696549</v>
      </c>
      <c r="F39" s="256">
        <v>-1011.1461122355265</v>
      </c>
    </row>
    <row r="40" spans="1:6">
      <c r="A40" s="325"/>
      <c r="B40" s="257" t="s">
        <v>23</v>
      </c>
      <c r="C40" s="256">
        <v>-879.92264527070267</v>
      </c>
      <c r="D40" s="256">
        <v>-75.148152981791796</v>
      </c>
      <c r="E40" s="256">
        <v>-160.2765519846607</v>
      </c>
      <c r="F40" s="256">
        <v>-644.49794030425016</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-3794.29</v>
      </c>
      <c r="D44" s="151">
        <v>-1845.89</v>
      </c>
      <c r="E44" s="151">
        <v>-879.6</v>
      </c>
      <c r="F44" s="151">
        <v>-1068.8</v>
      </c>
    </row>
    <row r="45" spans="1:6">
      <c r="A45" s="305" t="s">
        <v>27</v>
      </c>
      <c r="B45" s="306"/>
      <c r="C45" s="151">
        <v>0</v>
      </c>
      <c r="D45" s="151">
        <v>0</v>
      </c>
      <c r="E45" s="151">
        <v>0</v>
      </c>
      <c r="F45" s="151">
        <v>0</v>
      </c>
    </row>
    <row r="46" spans="1:6">
      <c r="A46" s="305" t="s">
        <v>28</v>
      </c>
      <c r="B46" s="306"/>
      <c r="C46" s="151">
        <v>-1.0732472923731811</v>
      </c>
      <c r="D46" s="151">
        <v>-1.0732472923731811</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-1.0732472923731811</v>
      </c>
      <c r="D51" s="151">
        <v>-1.0732472923731811</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-95.248962624835158</v>
      </c>
    </row>
    <row r="122" spans="1:3">
      <c r="A122" s="283" t="s">
        <v>170</v>
      </c>
      <c r="B122" s="284"/>
      <c r="C122" s="266">
        <v>0</v>
      </c>
    </row>
    <row r="123" spans="1:3">
      <c r="A123" s="283" t="s">
        <v>171</v>
      </c>
      <c r="B123" s="284"/>
      <c r="C123" s="267">
        <v>0</v>
      </c>
    </row>
    <row r="124" spans="1:3">
      <c r="A124" s="283" t="s">
        <v>172</v>
      </c>
      <c r="B124" s="284"/>
      <c r="C124" s="266">
        <v>-95.248962624835158</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s="202" customFormat="1">
      <c r="A148" s="202" t="s">
        <v>595</v>
      </c>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ht="35.25" customHeight="1">
      <c r="A173" s="279"/>
      <c r="B173" s="279"/>
      <c r="C173" s="279"/>
    </row>
    <row r="174" spans="1:3">
      <c r="A174" s="280"/>
      <c r="B174" s="280"/>
      <c r="C174" s="280"/>
    </row>
    <row r="175" spans="1:3" ht="44.25" customHeight="1">
      <c r="A175" s="278"/>
      <c r="B175" s="278"/>
      <c r="C175" s="278"/>
    </row>
    <row r="177" spans="1:3" ht="76.5" customHeight="1">
      <c r="A177" s="278"/>
      <c r="B177" s="278"/>
      <c r="C177" s="278"/>
    </row>
  </sheetData>
  <mergeCells count="156">
    <mergeCell ref="A3:B3"/>
    <mergeCell ref="A4:B4"/>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E35:F35"/>
    <mergeCell ref="A36:B37"/>
    <mergeCell ref="C36:C37"/>
    <mergeCell ref="D36:F36"/>
    <mergeCell ref="A23:B23"/>
    <mergeCell ref="A24:B24"/>
    <mergeCell ref="A25:B25"/>
    <mergeCell ref="A26:B26"/>
    <mergeCell ref="A27:B27"/>
    <mergeCell ref="A28:B28"/>
    <mergeCell ref="A38:B38"/>
    <mergeCell ref="A39:A40"/>
    <mergeCell ref="A41:A42"/>
    <mergeCell ref="A43:B43"/>
    <mergeCell ref="A44:B44"/>
    <mergeCell ref="A45:B45"/>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3:C173"/>
    <mergeCell ref="A174:C174"/>
    <mergeCell ref="A175:C175"/>
    <mergeCell ref="A177:C177"/>
    <mergeCell ref="A165:C165"/>
    <mergeCell ref="A166:C166"/>
    <mergeCell ref="A167:C167"/>
    <mergeCell ref="A168:C168"/>
    <mergeCell ref="A169:C169"/>
    <mergeCell ref="A170:C170"/>
  </mergeCells>
  <printOptions horizontalCentered="1"/>
  <pageMargins left="0.7" right="0.7" top="0.25" bottom="0" header="0.3" footer="0.3"/>
  <pageSetup paperSize="9" scale="73"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90C7-8FFB-4244-9F6C-3BC4F717CE7E}">
  <dimension ref="A2:K176"/>
  <sheetViews>
    <sheetView view="pageBreakPreview" zoomScale="106" zoomScaleNormal="100" zoomScaleSheetLayoutView="106" workbookViewId="0">
      <selection activeCell="A172" sqref="A172:XFD174"/>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596</v>
      </c>
    </row>
    <row r="6" spans="1:11">
      <c r="A6" s="212"/>
      <c r="B6" s="248"/>
      <c r="C6" s="213" t="s">
        <v>77</v>
      </c>
    </row>
    <row r="7" spans="1:11" ht="16.5" customHeight="1">
      <c r="A7" s="343" t="s">
        <v>443</v>
      </c>
      <c r="B7" s="343"/>
      <c r="C7" s="249" t="s">
        <v>597</v>
      </c>
      <c r="D7" s="196"/>
      <c r="E7" s="191"/>
      <c r="F7" s="276"/>
      <c r="G7" s="192"/>
      <c r="H7" s="214"/>
      <c r="I7" s="199"/>
      <c r="J7" s="199"/>
      <c r="K7" s="199"/>
    </row>
    <row r="8" spans="1:11" ht="19.5" customHeight="1">
      <c r="A8" s="326" t="s">
        <v>79</v>
      </c>
      <c r="B8" s="326"/>
      <c r="C8" s="141">
        <v>6746.9649422656676</v>
      </c>
      <c r="D8" s="203"/>
      <c r="F8" s="200"/>
    </row>
    <row r="9" spans="1:11" ht="18" customHeight="1">
      <c r="A9" s="326" t="s">
        <v>394</v>
      </c>
      <c r="B9" s="326"/>
      <c r="C9" s="141">
        <v>3131.9644074396865</v>
      </c>
      <c r="E9" s="125"/>
      <c r="F9" s="200"/>
    </row>
    <row r="10" spans="1:11" ht="16.5" customHeight="1">
      <c r="A10" s="326" t="s">
        <v>81</v>
      </c>
      <c r="B10" s="326"/>
      <c r="C10" s="141"/>
      <c r="E10" s="200"/>
      <c r="F10" s="200"/>
    </row>
    <row r="11" spans="1:11" ht="18.75" customHeight="1">
      <c r="A11" s="337" t="s">
        <v>82</v>
      </c>
      <c r="B11" s="338"/>
      <c r="C11" s="142">
        <v>3615.0005348259806</v>
      </c>
      <c r="E11" s="200"/>
      <c r="F11" s="200"/>
    </row>
    <row r="12" spans="1:11" ht="20.25" customHeight="1">
      <c r="A12" s="326" t="s">
        <v>83</v>
      </c>
      <c r="B12" s="326"/>
      <c r="C12" s="142">
        <v>1885.5280244761755</v>
      </c>
      <c r="D12" s="5"/>
      <c r="E12" s="200"/>
      <c r="F12" s="200"/>
    </row>
    <row r="13" spans="1:11" ht="21" customHeight="1">
      <c r="A13" s="326" t="s">
        <v>84</v>
      </c>
      <c r="B13" s="326"/>
      <c r="C13" s="142">
        <v>0.53448586498600015</v>
      </c>
      <c r="E13" s="200"/>
      <c r="F13" s="200"/>
    </row>
    <row r="14" spans="1:11" ht="16.5" customHeight="1">
      <c r="A14" s="337" t="s">
        <v>85</v>
      </c>
      <c r="B14" s="338"/>
      <c r="C14" s="142">
        <v>0.53448586498600015</v>
      </c>
      <c r="E14" s="200"/>
      <c r="F14" s="200"/>
    </row>
    <row r="15" spans="1:11" ht="17.25" customHeight="1">
      <c r="A15" s="326" t="s">
        <v>86</v>
      </c>
      <c r="B15" s="326"/>
      <c r="C15" s="142">
        <v>1728.9380244848192</v>
      </c>
      <c r="D15" s="5"/>
      <c r="E15" s="200"/>
      <c r="F15" s="200"/>
    </row>
    <row r="16" spans="1:11" ht="14.25" customHeight="1">
      <c r="A16" s="326" t="s">
        <v>87</v>
      </c>
      <c r="B16" s="326"/>
      <c r="C16" s="142"/>
      <c r="E16" s="200"/>
      <c r="F16" s="200"/>
    </row>
    <row r="17" spans="1:6" ht="16.5" customHeight="1">
      <c r="A17" s="326" t="s">
        <v>248</v>
      </c>
      <c r="B17" s="326"/>
      <c r="C17" s="142">
        <v>3.9103210244999995</v>
      </c>
      <c r="E17" s="125"/>
      <c r="F17" s="276"/>
    </row>
    <row r="18" spans="1:6">
      <c r="A18" s="326" t="s">
        <v>435</v>
      </c>
      <c r="B18" s="326"/>
      <c r="C18" s="142">
        <v>1.0508255687097083</v>
      </c>
      <c r="E18" s="125"/>
      <c r="F18" s="276"/>
    </row>
    <row r="19" spans="1:6" ht="17.25" customHeight="1">
      <c r="A19" s="326" t="s">
        <v>90</v>
      </c>
      <c r="B19" s="326"/>
      <c r="C19" s="142">
        <v>86.149134059970123</v>
      </c>
      <c r="E19" s="125"/>
      <c r="F19" s="276"/>
    </row>
    <row r="20" spans="1:6" ht="18" customHeight="1">
      <c r="A20" s="337" t="s">
        <v>91</v>
      </c>
      <c r="B20" s="338"/>
      <c r="C20" s="78">
        <v>1.9900000000000001E-2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-89.477188743925723</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-89.477188743925723</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-2138.1202378160733</v>
      </c>
      <c r="D38" s="254">
        <v>-87.491654511241862</v>
      </c>
      <c r="E38" s="254">
        <v>-297.44490362180937</v>
      </c>
      <c r="F38" s="254">
        <v>-1753.1836796830219</v>
      </c>
    </row>
    <row r="39" spans="1:6">
      <c r="A39" s="324" t="s">
        <v>106</v>
      </c>
      <c r="B39" s="255" t="s">
        <v>22</v>
      </c>
      <c r="C39" s="256">
        <v>-1253.6258049624196</v>
      </c>
      <c r="D39" s="256">
        <v>-52.11230572300569</v>
      </c>
      <c r="E39" s="256">
        <v>-110.95458498605137</v>
      </c>
      <c r="F39" s="256">
        <v>-1090.5589142533624</v>
      </c>
    </row>
    <row r="40" spans="1:6">
      <c r="A40" s="325"/>
      <c r="B40" s="257" t="s">
        <v>23</v>
      </c>
      <c r="C40" s="256">
        <v>-884.49443285365362</v>
      </c>
      <c r="D40" s="256">
        <v>-35.379348788236172</v>
      </c>
      <c r="E40" s="256">
        <v>-186.490318635758</v>
      </c>
      <c r="F40" s="256">
        <v>-662.62476542965942</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-3920.68</v>
      </c>
      <c r="D44" s="151">
        <v>-729.15</v>
      </c>
      <c r="E44" s="151">
        <v>-653.55999999999995</v>
      </c>
      <c r="F44" s="151">
        <v>-2537.9699999999998</v>
      </c>
    </row>
    <row r="45" spans="1:6">
      <c r="A45" s="305" t="s">
        <v>27</v>
      </c>
      <c r="B45" s="306"/>
      <c r="C45" s="151">
        <v>0</v>
      </c>
      <c r="D45" s="151">
        <v>0</v>
      </c>
      <c r="E45" s="151">
        <v>0</v>
      </c>
      <c r="F45" s="151">
        <v>0</v>
      </c>
    </row>
    <row r="46" spans="1:6">
      <c r="A46" s="305" t="s">
        <v>28</v>
      </c>
      <c r="B46" s="306"/>
      <c r="C46" s="151">
        <v>-2.7749961204137881</v>
      </c>
      <c r="D46" s="151">
        <v>-2.7749961204137881</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-2.7749961204137881</v>
      </c>
      <c r="D51" s="151">
        <v>-2.7749961204137881</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-89.477188743925723</v>
      </c>
    </row>
    <row r="122" spans="1:3">
      <c r="A122" s="283" t="s">
        <v>170</v>
      </c>
      <c r="B122" s="284"/>
      <c r="C122" s="266">
        <v>0</v>
      </c>
    </row>
    <row r="123" spans="1:3">
      <c r="A123" s="283" t="s">
        <v>171</v>
      </c>
      <c r="B123" s="284"/>
      <c r="C123" s="267">
        <v>0</v>
      </c>
    </row>
    <row r="124" spans="1:3">
      <c r="A124" s="283" t="s">
        <v>172</v>
      </c>
      <c r="B124" s="284"/>
      <c r="C124" s="266">
        <v>-89.477188743925723</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v>6543.7288279523673</v>
      </c>
    </row>
    <row r="142" spans="1:3">
      <c r="A142" s="283" t="s">
        <v>190</v>
      </c>
      <c r="B142" s="284"/>
      <c r="C142" s="254">
        <v>294.34639494893236</v>
      </c>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02" t="s">
        <v>598</v>
      </c>
      <c r="B148" s="215"/>
      <c r="C148" s="273"/>
      <c r="D148" s="215"/>
      <c r="E148" s="215"/>
      <c r="F148" s="21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5.25" customHeight="1">
      <c r="A172" s="279"/>
      <c r="B172" s="279"/>
      <c r="C172" s="279"/>
    </row>
    <row r="173" spans="1:3">
      <c r="A173" s="280"/>
      <c r="B173" s="280"/>
      <c r="C173" s="280"/>
    </row>
    <row r="174" spans="1:3" ht="44.25" customHeight="1">
      <c r="A174" s="278"/>
      <c r="B174" s="278"/>
      <c r="C174" s="278"/>
    </row>
    <row r="176" spans="1:3" ht="76.5" customHeight="1">
      <c r="A176" s="278"/>
      <c r="B176" s="278"/>
      <c r="C176" s="278"/>
    </row>
  </sheetData>
  <mergeCells count="155">
    <mergeCell ref="A3:B3"/>
    <mergeCell ref="A4:B4"/>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E35:F35"/>
    <mergeCell ref="A36:B37"/>
    <mergeCell ref="C36:C37"/>
    <mergeCell ref="D36:F36"/>
    <mergeCell ref="A23:B23"/>
    <mergeCell ref="A24:B24"/>
    <mergeCell ref="A25:B25"/>
    <mergeCell ref="A26:B26"/>
    <mergeCell ref="A27:B27"/>
    <mergeCell ref="A28:B28"/>
    <mergeCell ref="A38:B38"/>
    <mergeCell ref="A39:A40"/>
    <mergeCell ref="A41:A42"/>
    <mergeCell ref="A43:B43"/>
    <mergeCell ref="A44:B44"/>
    <mergeCell ref="A45:B45"/>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3:C173"/>
    <mergeCell ref="A174:C174"/>
    <mergeCell ref="A176:C176"/>
    <mergeCell ref="A165:C165"/>
    <mergeCell ref="A166:C166"/>
    <mergeCell ref="A167:C167"/>
    <mergeCell ref="A168:C168"/>
    <mergeCell ref="A169:C169"/>
    <mergeCell ref="A170:C170"/>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4448-A9CF-46DD-8A39-A6403B851E6D}">
  <dimension ref="A2:K176"/>
  <sheetViews>
    <sheetView view="pageBreakPreview" zoomScale="106" zoomScaleNormal="100" zoomScaleSheetLayoutView="106" workbookViewId="0">
      <selection activeCell="A175" sqref="A175"/>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599</v>
      </c>
    </row>
    <row r="6" spans="1:11">
      <c r="A6" s="212"/>
      <c r="B6" s="248"/>
      <c r="C6" s="213" t="s">
        <v>77</v>
      </c>
    </row>
    <row r="7" spans="1:11" ht="16.5" customHeight="1">
      <c r="A7" s="343" t="s">
        <v>443</v>
      </c>
      <c r="B7" s="343"/>
      <c r="C7" s="249" t="s">
        <v>600</v>
      </c>
      <c r="D7" s="196"/>
      <c r="E7" s="191"/>
      <c r="F7" s="276"/>
      <c r="G7" s="192"/>
      <c r="H7" s="214"/>
      <c r="I7" s="199"/>
      <c r="J7" s="199"/>
      <c r="K7" s="199"/>
    </row>
    <row r="8" spans="1:11" ht="19.5" customHeight="1">
      <c r="A8" s="326" t="s">
        <v>79</v>
      </c>
      <c r="B8" s="326"/>
      <c r="C8" s="141">
        <v>6687.0855223423441</v>
      </c>
      <c r="D8" s="203"/>
      <c r="F8" s="200"/>
    </row>
    <row r="9" spans="1:11" ht="18" customHeight="1">
      <c r="A9" s="326" t="s">
        <v>394</v>
      </c>
      <c r="B9" s="326"/>
      <c r="C9" s="141">
        <v>3312.1139835157801</v>
      </c>
      <c r="E9" s="125"/>
      <c r="F9" s="200"/>
    </row>
    <row r="10" spans="1:11" ht="16.5" customHeight="1">
      <c r="A10" s="326" t="s">
        <v>81</v>
      </c>
      <c r="B10" s="326"/>
      <c r="C10" s="141"/>
      <c r="E10" s="200"/>
      <c r="F10" s="200"/>
    </row>
    <row r="11" spans="1:11" ht="18.75" customHeight="1">
      <c r="A11" s="337" t="s">
        <v>82</v>
      </c>
      <c r="B11" s="338"/>
      <c r="C11" s="142">
        <v>3374.9715388265636</v>
      </c>
      <c r="E11" s="200"/>
      <c r="F11" s="200"/>
    </row>
    <row r="12" spans="1:11" ht="20.25" customHeight="1">
      <c r="A12" s="326" t="s">
        <v>83</v>
      </c>
      <c r="B12" s="326"/>
      <c r="C12" s="142">
        <v>1885.8641461628483</v>
      </c>
      <c r="D12" s="5"/>
      <c r="E12" s="200"/>
      <c r="F12" s="200"/>
    </row>
    <row r="13" spans="1:11" ht="21" customHeight="1">
      <c r="A13" s="326" t="s">
        <v>84</v>
      </c>
      <c r="B13" s="326"/>
      <c r="C13" s="142">
        <v>0.71325035153100003</v>
      </c>
      <c r="E13" s="200"/>
      <c r="F13" s="200"/>
    </row>
    <row r="14" spans="1:11" ht="16.5" customHeight="1">
      <c r="A14" s="337" t="s">
        <v>85</v>
      </c>
      <c r="B14" s="338"/>
      <c r="C14" s="142">
        <v>0.71325035153100003</v>
      </c>
      <c r="E14" s="200"/>
      <c r="F14" s="200"/>
    </row>
    <row r="15" spans="1:11" ht="17.25" customHeight="1">
      <c r="A15" s="326" t="s">
        <v>86</v>
      </c>
      <c r="B15" s="326"/>
      <c r="C15" s="142">
        <v>1488.3941423121846</v>
      </c>
      <c r="D15" s="5"/>
      <c r="E15" s="200"/>
      <c r="F15" s="200"/>
    </row>
    <row r="16" spans="1:11" ht="14.25" customHeight="1">
      <c r="A16" s="326" t="s">
        <v>87</v>
      </c>
      <c r="B16" s="326"/>
      <c r="C16" s="142"/>
      <c r="E16" s="200"/>
      <c r="F16" s="200"/>
    </row>
    <row r="17" spans="1:6" ht="16.5" customHeight="1">
      <c r="A17" s="326" t="s">
        <v>248</v>
      </c>
      <c r="B17" s="326"/>
      <c r="C17" s="142">
        <v>3.9456409741699994</v>
      </c>
      <c r="E17" s="125"/>
      <c r="F17" s="276"/>
    </row>
    <row r="18" spans="1:6">
      <c r="A18" s="326" t="s">
        <v>435</v>
      </c>
      <c r="B18" s="326"/>
      <c r="C18" s="142">
        <v>31.599644143932441</v>
      </c>
      <c r="E18" s="125"/>
      <c r="F18" s="276"/>
    </row>
    <row r="19" spans="1:6" ht="17.25" customHeight="1">
      <c r="A19" s="326" t="s">
        <v>90</v>
      </c>
      <c r="B19" s="326"/>
      <c r="C19" s="142">
        <v>109.22240042995251</v>
      </c>
      <c r="E19" s="125"/>
      <c r="F19" s="276"/>
    </row>
    <row r="20" spans="1:6" ht="18" customHeight="1">
      <c r="A20" s="337" t="s">
        <v>91</v>
      </c>
      <c r="B20" s="338"/>
      <c r="C20" s="78">
        <v>2.23E-2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-72.731150157528617</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-72.731150157528617</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-2127.984811724476</v>
      </c>
      <c r="D38" s="254">
        <v>-169.40398122018144</v>
      </c>
      <c r="E38" s="254">
        <v>-504.88319939781047</v>
      </c>
      <c r="F38" s="254">
        <v>-1453.6976311064841</v>
      </c>
    </row>
    <row r="39" spans="1:6">
      <c r="A39" s="324" t="s">
        <v>106</v>
      </c>
      <c r="B39" s="255" t="s">
        <v>22</v>
      </c>
      <c r="C39" s="256">
        <v>-1256.7133343497014</v>
      </c>
      <c r="D39" s="256">
        <v>-43.099612826264874</v>
      </c>
      <c r="E39" s="256">
        <v>-411.47459784238606</v>
      </c>
      <c r="F39" s="256">
        <v>-802.13912368105048</v>
      </c>
    </row>
    <row r="40" spans="1:6">
      <c r="A40" s="325"/>
      <c r="B40" s="257" t="s">
        <v>23</v>
      </c>
      <c r="C40" s="256">
        <v>-871.27147737477458</v>
      </c>
      <c r="D40" s="256">
        <v>-126.30436839391658</v>
      </c>
      <c r="E40" s="256">
        <v>-93.408601555424383</v>
      </c>
      <c r="F40" s="256">
        <v>-651.55850742543362</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-3848.55</v>
      </c>
      <c r="D44" s="151">
        <v>-374.93</v>
      </c>
      <c r="E44" s="151">
        <v>-830.71</v>
      </c>
      <c r="F44" s="151">
        <v>-2642.91</v>
      </c>
    </row>
    <row r="45" spans="1:6">
      <c r="A45" s="305" t="s">
        <v>27</v>
      </c>
      <c r="B45" s="306"/>
      <c r="C45" s="151">
        <v>0</v>
      </c>
      <c r="D45" s="151">
        <v>0</v>
      </c>
      <c r="E45" s="151">
        <v>0</v>
      </c>
      <c r="F45" s="151">
        <v>0</v>
      </c>
    </row>
    <row r="46" spans="1:6">
      <c r="A46" s="305" t="s">
        <v>28</v>
      </c>
      <c r="B46" s="306"/>
      <c r="C46" s="151">
        <v>-2.1956304894389098</v>
      </c>
      <c r="D46" s="151">
        <v>-2.1956304894389098</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-2.1956304894389098</v>
      </c>
      <c r="D51" s="151">
        <v>-2.1956304894389098</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-72.731150157528617</v>
      </c>
    </row>
    <row r="122" spans="1:3">
      <c r="A122" s="283" t="s">
        <v>170</v>
      </c>
      <c r="B122" s="284"/>
      <c r="C122" s="266">
        <v>0</v>
      </c>
    </row>
    <row r="123" spans="1:3">
      <c r="A123" s="283" t="s">
        <v>171</v>
      </c>
      <c r="B123" s="284"/>
      <c r="C123" s="267">
        <v>0</v>
      </c>
    </row>
    <row r="124" spans="1:3">
      <c r="A124" s="283" t="s">
        <v>172</v>
      </c>
      <c r="B124" s="284"/>
      <c r="C124" s="266">
        <v>-72.731150157528617</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02" t="s">
        <v>601</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5.25" customHeight="1">
      <c r="A172" s="279"/>
      <c r="B172" s="279"/>
      <c r="C172" s="279"/>
    </row>
    <row r="173" spans="1:3">
      <c r="A173" s="280"/>
      <c r="B173" s="280"/>
      <c r="C173" s="280"/>
    </row>
    <row r="174" spans="1:3" ht="44.25" customHeight="1">
      <c r="A174" s="278"/>
      <c r="B174" s="278"/>
      <c r="C174" s="278"/>
    </row>
    <row r="176" spans="1:3" ht="76.5" customHeight="1">
      <c r="A176" s="278"/>
      <c r="B176" s="278"/>
      <c r="C176" s="278"/>
    </row>
  </sheetData>
  <mergeCells count="155">
    <mergeCell ref="A172:C172"/>
    <mergeCell ref="A173:C173"/>
    <mergeCell ref="A174:C174"/>
    <mergeCell ref="A176:C176"/>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 ref="A17:B17"/>
    <mergeCell ref="A18:B18"/>
    <mergeCell ref="A19:B19"/>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AFA6-DA1E-4B9E-AC2C-77863BD7EB6A}">
  <dimension ref="A2:K177"/>
  <sheetViews>
    <sheetView view="pageBreakPreview" zoomScale="106" zoomScaleNormal="100" zoomScaleSheetLayoutView="106" workbookViewId="0">
      <selection activeCell="E168" sqref="E168"/>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602</v>
      </c>
    </row>
    <row r="6" spans="1:11">
      <c r="A6" s="212"/>
      <c r="B6" s="248"/>
      <c r="C6" s="213" t="s">
        <v>77</v>
      </c>
    </row>
    <row r="7" spans="1:11" ht="16.5" customHeight="1">
      <c r="A7" s="343" t="s">
        <v>443</v>
      </c>
      <c r="B7" s="343"/>
      <c r="C7" s="249" t="s">
        <v>603</v>
      </c>
      <c r="D7" s="196"/>
      <c r="E7" s="191"/>
      <c r="F7" s="276"/>
      <c r="G7" s="192"/>
      <c r="H7" s="214"/>
      <c r="I7" s="199"/>
      <c r="J7" s="199"/>
      <c r="K7" s="199"/>
    </row>
    <row r="8" spans="1:11" ht="19.5" customHeight="1">
      <c r="A8" s="326" t="s">
        <v>79</v>
      </c>
      <c r="B8" s="326"/>
      <c r="C8" s="141">
        <v>7062.7165286290947</v>
      </c>
      <c r="D8" s="203"/>
      <c r="F8" s="200"/>
    </row>
    <row r="9" spans="1:11" ht="18" customHeight="1">
      <c r="A9" s="326" t="s">
        <v>394</v>
      </c>
      <c r="B9" s="326"/>
      <c r="C9" s="141">
        <v>3708.7256520975016</v>
      </c>
      <c r="E9" s="125"/>
      <c r="F9" s="200"/>
    </row>
    <row r="10" spans="1:11" ht="16.5" customHeight="1">
      <c r="A10" s="326" t="s">
        <v>81</v>
      </c>
      <c r="B10" s="326"/>
      <c r="C10" s="141"/>
      <c r="E10" s="200"/>
      <c r="F10" s="200"/>
    </row>
    <row r="11" spans="1:11" ht="18.75" customHeight="1">
      <c r="A11" s="337" t="s">
        <v>82</v>
      </c>
      <c r="B11" s="338"/>
      <c r="C11" s="142">
        <v>3353.9908765315936</v>
      </c>
      <c r="E11" s="200"/>
      <c r="F11" s="200"/>
    </row>
    <row r="12" spans="1:11" ht="20.25" customHeight="1">
      <c r="A12" s="326" t="s">
        <v>83</v>
      </c>
      <c r="B12" s="326"/>
      <c r="C12" s="142">
        <v>1802.3935887540281</v>
      </c>
      <c r="D12" s="5"/>
      <c r="E12" s="200"/>
      <c r="F12" s="200"/>
    </row>
    <row r="13" spans="1:11" ht="21" customHeight="1">
      <c r="A13" s="326" t="s">
        <v>84</v>
      </c>
      <c r="B13" s="326"/>
      <c r="C13" s="142">
        <v>0.77082828633100009</v>
      </c>
      <c r="E13" s="200"/>
      <c r="F13" s="200"/>
    </row>
    <row r="14" spans="1:11" ht="16.5" customHeight="1">
      <c r="A14" s="337" t="s">
        <v>85</v>
      </c>
      <c r="B14" s="338"/>
      <c r="C14" s="142">
        <v>0.77082828633100009</v>
      </c>
      <c r="E14" s="200"/>
      <c r="F14" s="200"/>
    </row>
    <row r="15" spans="1:11" ht="17.25" customHeight="1">
      <c r="A15" s="326" t="s">
        <v>86</v>
      </c>
      <c r="B15" s="326"/>
      <c r="C15" s="142">
        <v>1550.8264594912348</v>
      </c>
      <c r="D15" s="5"/>
      <c r="E15" s="200"/>
      <c r="F15" s="200"/>
    </row>
    <row r="16" spans="1:11" ht="14.25" customHeight="1">
      <c r="A16" s="326" t="s">
        <v>87</v>
      </c>
      <c r="B16" s="326"/>
      <c r="C16" s="142"/>
      <c r="E16" s="200"/>
      <c r="F16" s="200"/>
    </row>
    <row r="17" spans="1:6" ht="16.5" customHeight="1">
      <c r="A17" s="326" t="s">
        <v>248</v>
      </c>
      <c r="B17" s="326"/>
      <c r="C17" s="142">
        <v>3.9253684080699998</v>
      </c>
      <c r="E17" s="125"/>
      <c r="F17" s="276"/>
    </row>
    <row r="18" spans="1:6">
      <c r="A18" s="326" t="s">
        <v>435</v>
      </c>
      <c r="B18" s="326"/>
      <c r="C18" s="142">
        <v>2.9407292656134967</v>
      </c>
      <c r="E18" s="125"/>
      <c r="F18" s="276"/>
    </row>
    <row r="19" spans="1:6" ht="17.25" customHeight="1">
      <c r="A19" s="326" t="s">
        <v>90</v>
      </c>
      <c r="B19" s="326"/>
      <c r="C19" s="142">
        <v>200.26953851997888</v>
      </c>
      <c r="E19" s="125"/>
      <c r="F19" s="276"/>
    </row>
    <row r="20" spans="1:6" ht="18" customHeight="1">
      <c r="A20" s="337" t="s">
        <v>91</v>
      </c>
      <c r="B20" s="338"/>
      <c r="C20" s="78">
        <v>3.7900000000000003E-2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-62.675025746963165</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-62.675025746963165</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-2139.9140661477054</v>
      </c>
      <c r="D38" s="254">
        <v>-125.25399349711986</v>
      </c>
      <c r="E38" s="254">
        <v>-638.68149411354261</v>
      </c>
      <c r="F38" s="254">
        <v>-1375.9785785370432</v>
      </c>
    </row>
    <row r="39" spans="1:6">
      <c r="A39" s="324" t="s">
        <v>106</v>
      </c>
      <c r="B39" s="255" t="s">
        <v>22</v>
      </c>
      <c r="C39" s="256">
        <v>-1267.9217032320562</v>
      </c>
      <c r="D39" s="256">
        <v>-65.08893530775525</v>
      </c>
      <c r="E39" s="256">
        <v>-492.40194502039617</v>
      </c>
      <c r="F39" s="256">
        <v>-710.43082290390475</v>
      </c>
    </row>
    <row r="40" spans="1:6">
      <c r="A40" s="325"/>
      <c r="B40" s="257" t="s">
        <v>23</v>
      </c>
      <c r="C40" s="256">
        <v>-871.99236291564921</v>
      </c>
      <c r="D40" s="256">
        <v>-60.165058189364615</v>
      </c>
      <c r="E40" s="256">
        <v>-146.27954909314639</v>
      </c>
      <c r="F40" s="256">
        <v>-665.54775563313831</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-3899.8999999999996</v>
      </c>
      <c r="D44" s="151">
        <v>-247.86</v>
      </c>
      <c r="E44" s="151">
        <v>-896.65</v>
      </c>
      <c r="F44" s="151">
        <v>-2755.39</v>
      </c>
    </row>
    <row r="45" spans="1:6">
      <c r="A45" s="305" t="s">
        <v>27</v>
      </c>
      <c r="B45" s="306"/>
      <c r="C45" s="151">
        <v>0</v>
      </c>
      <c r="D45" s="151">
        <v>0</v>
      </c>
      <c r="E45" s="151">
        <v>0</v>
      </c>
      <c r="F45" s="151">
        <v>0</v>
      </c>
    </row>
    <row r="46" spans="1:6">
      <c r="A46" s="305" t="s">
        <v>28</v>
      </c>
      <c r="B46" s="306"/>
      <c r="C46" s="151">
        <v>-1.6694248753754741</v>
      </c>
      <c r="D46" s="151">
        <v>-1.6694248753754741</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-1.6694248753754741</v>
      </c>
      <c r="D51" s="151">
        <v>-1.6694248753754741</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-62.675025746963165</v>
      </c>
    </row>
    <row r="122" spans="1:3">
      <c r="A122" s="283" t="s">
        <v>170</v>
      </c>
      <c r="B122" s="284"/>
      <c r="C122" s="266">
        <v>0</v>
      </c>
    </row>
    <row r="123" spans="1:3">
      <c r="A123" s="283" t="s">
        <v>171</v>
      </c>
      <c r="B123" s="284"/>
      <c r="C123" s="267">
        <v>0</v>
      </c>
    </row>
    <row r="124" spans="1:3">
      <c r="A124" s="283" t="s">
        <v>172</v>
      </c>
      <c r="B124" s="284"/>
      <c r="C124" s="266">
        <v>-62.675025746963165</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02" t="s">
        <v>604</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ht="35.25" customHeight="1">
      <c r="A173" s="279"/>
      <c r="B173" s="279"/>
      <c r="C173" s="279"/>
    </row>
    <row r="174" spans="1:3">
      <c r="A174" s="280"/>
      <c r="B174" s="280"/>
      <c r="C174" s="280"/>
    </row>
    <row r="175" spans="1:3" ht="44.25" customHeight="1">
      <c r="A175" s="278"/>
      <c r="B175" s="278"/>
      <c r="C175" s="278"/>
    </row>
    <row r="177" spans="1:3" ht="76.5" customHeight="1">
      <c r="A177" s="278"/>
      <c r="B177" s="278"/>
      <c r="C177" s="278"/>
    </row>
  </sheetData>
  <mergeCells count="156">
    <mergeCell ref="A172:C172"/>
    <mergeCell ref="A173:C173"/>
    <mergeCell ref="A174:C174"/>
    <mergeCell ref="A175:C175"/>
    <mergeCell ref="A177:C177"/>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 ref="A17:B17"/>
    <mergeCell ref="A18:B18"/>
    <mergeCell ref="A19:B19"/>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B6482-B879-4972-A03C-00F7677EC630}">
  <dimension ref="A2:K177"/>
  <sheetViews>
    <sheetView view="pageBreakPreview" zoomScale="106" zoomScaleNormal="100" zoomScaleSheetLayoutView="106" workbookViewId="0">
      <selection activeCell="G167" sqref="G167"/>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605</v>
      </c>
    </row>
    <row r="6" spans="1:11">
      <c r="A6" s="212"/>
      <c r="B6" s="248"/>
      <c r="C6" s="213" t="s">
        <v>77</v>
      </c>
    </row>
    <row r="7" spans="1:11" ht="16.5" customHeight="1">
      <c r="A7" s="343" t="s">
        <v>443</v>
      </c>
      <c r="B7" s="343"/>
      <c r="C7" s="277" t="s">
        <v>606</v>
      </c>
      <c r="D7" s="196"/>
      <c r="E7" s="191"/>
      <c r="F7" s="276"/>
      <c r="G7" s="192"/>
      <c r="H7" s="214"/>
      <c r="I7" s="199"/>
      <c r="J7" s="199"/>
      <c r="K7" s="199"/>
    </row>
    <row r="8" spans="1:11" ht="19.5" customHeight="1">
      <c r="A8" s="326" t="s">
        <v>79</v>
      </c>
      <c r="B8" s="326"/>
      <c r="C8" s="141">
        <v>6799.5954674193636</v>
      </c>
      <c r="D8" s="203"/>
      <c r="F8" s="200"/>
    </row>
    <row r="9" spans="1:11" ht="18" customHeight="1">
      <c r="A9" s="326" t="s">
        <v>394</v>
      </c>
      <c r="B9" s="326"/>
      <c r="C9" s="141">
        <v>4024.5565577440748</v>
      </c>
      <c r="E9" s="125"/>
      <c r="F9" s="200"/>
    </row>
    <row r="10" spans="1:11" ht="16.5" customHeight="1">
      <c r="A10" s="326" t="s">
        <v>81</v>
      </c>
      <c r="B10" s="326"/>
      <c r="C10" s="141"/>
      <c r="E10" s="200"/>
      <c r="F10" s="200"/>
    </row>
    <row r="11" spans="1:11" ht="18.75" customHeight="1">
      <c r="A11" s="337" t="s">
        <v>82</v>
      </c>
      <c r="B11" s="338"/>
      <c r="C11" s="142">
        <v>2775.0389096752883</v>
      </c>
      <c r="E11" s="200"/>
      <c r="F11" s="200"/>
    </row>
    <row r="12" spans="1:11" ht="20.25" customHeight="1">
      <c r="A12" s="326" t="s">
        <v>83</v>
      </c>
      <c r="B12" s="326"/>
      <c r="C12" s="142">
        <v>1714.2500979973397</v>
      </c>
      <c r="D12" s="5"/>
      <c r="E12" s="200"/>
      <c r="F12" s="200"/>
    </row>
    <row r="13" spans="1:11" ht="21" customHeight="1">
      <c r="A13" s="326" t="s">
        <v>84</v>
      </c>
      <c r="B13" s="326"/>
      <c r="C13" s="142">
        <v>0.74617838232999989</v>
      </c>
      <c r="E13" s="200"/>
      <c r="F13" s="200"/>
    </row>
    <row r="14" spans="1:11" ht="16.5" customHeight="1">
      <c r="A14" s="337" t="s">
        <v>85</v>
      </c>
      <c r="B14" s="338"/>
      <c r="C14" s="142">
        <v>0.74617838232999989</v>
      </c>
      <c r="E14" s="200"/>
      <c r="F14" s="200"/>
    </row>
    <row r="15" spans="1:11" ht="17.25" customHeight="1">
      <c r="A15" s="326" t="s">
        <v>86</v>
      </c>
      <c r="B15" s="326"/>
      <c r="C15" s="142">
        <v>1060.0426332956185</v>
      </c>
      <c r="D15" s="5"/>
      <c r="E15" s="200"/>
      <c r="F15" s="200"/>
    </row>
    <row r="16" spans="1:11" ht="14.25" customHeight="1">
      <c r="A16" s="326" t="s">
        <v>87</v>
      </c>
      <c r="B16" s="326"/>
      <c r="C16" s="142"/>
      <c r="E16" s="200"/>
      <c r="F16" s="200"/>
    </row>
    <row r="17" spans="1:6" ht="16.5" customHeight="1">
      <c r="A17" s="326" t="s">
        <v>248</v>
      </c>
      <c r="B17" s="326"/>
      <c r="C17" s="142">
        <v>3.8728881594899995</v>
      </c>
      <c r="E17" s="125"/>
      <c r="F17" s="276"/>
    </row>
    <row r="18" spans="1:6">
      <c r="A18" s="326" t="s">
        <v>435</v>
      </c>
      <c r="B18" s="326"/>
      <c r="C18" s="142">
        <v>0.83427479898152057</v>
      </c>
      <c r="E18" s="125"/>
      <c r="F18" s="276"/>
    </row>
    <row r="19" spans="1:6" ht="17.25" customHeight="1">
      <c r="A19" s="326" t="s">
        <v>90</v>
      </c>
      <c r="B19" s="326"/>
      <c r="C19" s="142">
        <v>221.90673710995463</v>
      </c>
      <c r="E19" s="125"/>
      <c r="F19" s="276"/>
    </row>
    <row r="20" spans="1:6" ht="18" customHeight="1">
      <c r="A20" s="337" t="s">
        <v>91</v>
      </c>
      <c r="B20" s="338"/>
      <c r="C20" s="78">
        <v>4.7600000000000003E-2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-93.442692154342041</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-93.442692154342041</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-2105.7643996393531</v>
      </c>
      <c r="D38" s="254">
        <v>-372.39779466702817</v>
      </c>
      <c r="E38" s="254">
        <v>-447.75669574218631</v>
      </c>
      <c r="F38" s="254">
        <v>-1285.6099092301386</v>
      </c>
    </row>
    <row r="39" spans="1:6">
      <c r="A39" s="324" t="s">
        <v>106</v>
      </c>
      <c r="B39" s="255" t="s">
        <v>22</v>
      </c>
      <c r="C39" s="256">
        <v>-1245.2628196879311</v>
      </c>
      <c r="D39" s="256">
        <v>-339.62877735366089</v>
      </c>
      <c r="E39" s="256">
        <v>-261.15533118645578</v>
      </c>
      <c r="F39" s="256">
        <v>-644.47871114781447</v>
      </c>
    </row>
    <row r="40" spans="1:6">
      <c r="A40" s="325"/>
      <c r="B40" s="257" t="s">
        <v>23</v>
      </c>
      <c r="C40" s="256">
        <v>-860.50157995142183</v>
      </c>
      <c r="D40" s="256">
        <v>-32.769017313367279</v>
      </c>
      <c r="E40" s="256">
        <v>-186.60136455573053</v>
      </c>
      <c r="F40" s="256">
        <v>-641.13119808232409</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-3869.3099999999995</v>
      </c>
      <c r="D44" s="151">
        <v>-442.68</v>
      </c>
      <c r="E44" s="151">
        <v>-630.64</v>
      </c>
      <c r="F44" s="151">
        <v>-2795.99</v>
      </c>
    </row>
    <row r="45" spans="1:6">
      <c r="A45" s="305" t="s">
        <v>27</v>
      </c>
      <c r="B45" s="306"/>
      <c r="C45" s="151">
        <v>0</v>
      </c>
      <c r="D45" s="151">
        <v>0</v>
      </c>
      <c r="E45" s="151">
        <v>0</v>
      </c>
      <c r="F45" s="151">
        <v>0</v>
      </c>
    </row>
    <row r="46" spans="1:6">
      <c r="A46" s="305" t="s">
        <v>28</v>
      </c>
      <c r="B46" s="306"/>
      <c r="C46" s="151">
        <v>-1.1685430046362377</v>
      </c>
      <c r="D46" s="151">
        <v>-1.1685430046362377</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-1.1685430046362377</v>
      </c>
      <c r="D51" s="151">
        <v>-1.1685430046362377</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-93.442692154342041</v>
      </c>
    </row>
    <row r="122" spans="1:3">
      <c r="A122" s="283" t="s">
        <v>170</v>
      </c>
      <c r="B122" s="284"/>
      <c r="C122" s="266">
        <v>0</v>
      </c>
    </row>
    <row r="123" spans="1:3">
      <c r="A123" s="283" t="s">
        <v>171</v>
      </c>
      <c r="B123" s="284"/>
      <c r="C123" s="267">
        <v>0</v>
      </c>
    </row>
    <row r="124" spans="1:3">
      <c r="A124" s="283" t="s">
        <v>172</v>
      </c>
      <c r="B124" s="284"/>
      <c r="C124" s="266">
        <v>-93.442692154342041</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02" t="s">
        <v>607</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ht="35.25" customHeight="1">
      <c r="A173" s="279"/>
      <c r="B173" s="279"/>
      <c r="C173" s="279"/>
    </row>
    <row r="174" spans="1:3">
      <c r="A174" s="280"/>
      <c r="B174" s="280"/>
      <c r="C174" s="280"/>
    </row>
    <row r="175" spans="1:3" ht="44.25" customHeight="1">
      <c r="A175" s="278"/>
      <c r="B175" s="278"/>
      <c r="C175" s="278"/>
    </row>
    <row r="177" spans="1:3" ht="76.5" customHeight="1">
      <c r="A177" s="278"/>
      <c r="B177" s="278"/>
      <c r="C177" s="278"/>
    </row>
  </sheetData>
  <mergeCells count="156">
    <mergeCell ref="A3:B3"/>
    <mergeCell ref="A4:B4"/>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E35:F35"/>
    <mergeCell ref="A36:B37"/>
    <mergeCell ref="C36:C37"/>
    <mergeCell ref="D36:F36"/>
    <mergeCell ref="A23:B23"/>
    <mergeCell ref="A24:B24"/>
    <mergeCell ref="A25:B25"/>
    <mergeCell ref="A26:B26"/>
    <mergeCell ref="A27:B27"/>
    <mergeCell ref="A28:B28"/>
    <mergeCell ref="A38:B38"/>
    <mergeCell ref="A39:A40"/>
    <mergeCell ref="A41:A42"/>
    <mergeCell ref="A43:B43"/>
    <mergeCell ref="A44:B44"/>
    <mergeCell ref="A45:B45"/>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3:C173"/>
    <mergeCell ref="A174:C174"/>
    <mergeCell ref="A175:C175"/>
    <mergeCell ref="A177:C177"/>
    <mergeCell ref="A165:C165"/>
    <mergeCell ref="A166:C166"/>
    <mergeCell ref="A167:C167"/>
    <mergeCell ref="A168:C168"/>
    <mergeCell ref="A169:C169"/>
    <mergeCell ref="A170:C170"/>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G34"/>
  <sheetViews>
    <sheetView topLeftCell="A4"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64</v>
      </c>
      <c r="B6" s="3"/>
      <c r="C6" s="3"/>
      <c r="D6" s="3"/>
      <c r="E6" s="3"/>
      <c r="F6" s="4">
        <f>F7+F13+F14+F15+F16</f>
        <v>7252.4289365408331</v>
      </c>
      <c r="G6" s="5"/>
    </row>
    <row r="7" spans="1:7" ht="15.75" customHeight="1">
      <c r="A7" s="6" t="s">
        <v>3</v>
      </c>
      <c r="B7" s="7"/>
      <c r="C7" s="7"/>
      <c r="D7" s="7"/>
      <c r="E7" s="7"/>
      <c r="F7" s="8">
        <f>F8+F9</f>
        <v>6272.1485652424362</v>
      </c>
      <c r="G7" s="5"/>
    </row>
    <row r="8" spans="1:7" ht="16.5">
      <c r="A8" s="9" t="s">
        <v>4</v>
      </c>
      <c r="B8" s="10"/>
      <c r="C8" s="10"/>
      <c r="D8" s="10"/>
      <c r="E8" s="10"/>
      <c r="F8" s="11">
        <v>2963.6206137429658</v>
      </c>
    </row>
    <row r="9" spans="1:7" ht="16.5">
      <c r="A9" s="9" t="s">
        <v>5</v>
      </c>
      <c r="B9" s="10"/>
      <c r="C9" s="10"/>
      <c r="D9" s="10"/>
      <c r="E9" s="10"/>
      <c r="F9" s="11">
        <f>F10+F11+F12</f>
        <v>3308.5279514994709</v>
      </c>
    </row>
    <row r="10" spans="1:7" ht="16.5">
      <c r="A10" s="9" t="s">
        <v>6</v>
      </c>
      <c r="B10" s="10"/>
      <c r="C10" s="10"/>
      <c r="D10" s="10"/>
      <c r="E10" s="10"/>
      <c r="F10" s="11">
        <v>1252.8594811861528</v>
      </c>
    </row>
    <row r="11" spans="1:7" ht="16.5">
      <c r="A11" s="367" t="s">
        <v>7</v>
      </c>
      <c r="B11" s="368"/>
      <c r="C11" s="368"/>
      <c r="D11" s="368"/>
      <c r="E11" s="369"/>
      <c r="F11" s="11">
        <v>1.0059122779649998</v>
      </c>
    </row>
    <row r="12" spans="1:7" ht="16.5">
      <c r="A12" s="12" t="s">
        <v>66</v>
      </c>
      <c r="B12" s="13"/>
      <c r="C12" s="13"/>
      <c r="D12" s="13"/>
      <c r="E12" s="13"/>
      <c r="F12" s="11">
        <v>2054.662558035353</v>
      </c>
    </row>
    <row r="13" spans="1:7" ht="16.5">
      <c r="A13" s="12" t="s">
        <v>9</v>
      </c>
      <c r="B13" s="13"/>
      <c r="C13" s="13"/>
      <c r="D13" s="13"/>
      <c r="E13" s="13"/>
      <c r="F13" s="14">
        <v>67.466387841999989</v>
      </c>
    </row>
    <row r="14" spans="1:7" ht="16.5">
      <c r="A14" s="15" t="s">
        <v>10</v>
      </c>
      <c r="B14" s="3"/>
      <c r="C14" s="3"/>
      <c r="D14" s="3"/>
      <c r="E14" s="3"/>
      <c r="F14" s="14">
        <v>8.9136480169863841</v>
      </c>
    </row>
    <row r="15" spans="1:7" ht="16.5">
      <c r="A15" s="15" t="s">
        <v>11</v>
      </c>
      <c r="B15" s="3"/>
      <c r="C15" s="3"/>
      <c r="D15" s="3"/>
      <c r="E15" s="3"/>
      <c r="F15" s="14">
        <v>902.96209802995475</v>
      </c>
    </row>
    <row r="16" spans="1:7" ht="16.5">
      <c r="A16" s="6" t="s">
        <v>12</v>
      </c>
      <c r="B16" s="7"/>
      <c r="C16" s="7"/>
      <c r="D16" s="7"/>
      <c r="E16" s="7"/>
      <c r="F16" s="16">
        <v>0.93823740945537071</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-2813.1347733234193</v>
      </c>
      <c r="D21" s="11">
        <v>-81.746210446293503</v>
      </c>
      <c r="E21" s="11">
        <v>-817.99997438242053</v>
      </c>
      <c r="F21" s="11">
        <v>-1913.3885884947053</v>
      </c>
      <c r="G21" s="5"/>
    </row>
    <row r="22" spans="1:7" ht="16.5">
      <c r="A22" s="372"/>
      <c r="B22" s="19" t="s">
        <v>23</v>
      </c>
      <c r="C22" s="11">
        <f>SUM(D22:F22)</f>
        <v>-983.18919107183274</v>
      </c>
      <c r="D22" s="11">
        <v>-26.865188076023603</v>
      </c>
      <c r="E22" s="11">
        <v>-166.55623731969959</v>
      </c>
      <c r="F22" s="11">
        <v>-789.76776567610955</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-2111.1689999999999</v>
      </c>
      <c r="D26" s="24">
        <v>-381.49400000000003</v>
      </c>
      <c r="E26" s="24">
        <v>-704.75</v>
      </c>
      <c r="F26" s="11">
        <v>-1024.925</v>
      </c>
      <c r="G26" s="5"/>
    </row>
    <row r="27" spans="1:7" ht="24" customHeight="1">
      <c r="A27" s="375" t="s">
        <v>27</v>
      </c>
      <c r="B27" s="375"/>
      <c r="C27" s="25"/>
      <c r="D27" s="25"/>
      <c r="E27" s="25"/>
      <c r="F27" s="25"/>
    </row>
    <row r="28" spans="1:7" ht="21" customHeight="1">
      <c r="A28" s="371" t="s">
        <v>28</v>
      </c>
      <c r="B28" s="371"/>
      <c r="C28" s="16">
        <f>C30</f>
        <v>-4.9336857261724661E-2</v>
      </c>
      <c r="D28" s="16">
        <f>D30</f>
        <v>-4.9336857261724661E-2</v>
      </c>
      <c r="E28" s="26"/>
      <c r="F28" s="26"/>
    </row>
    <row r="29" spans="1:7" ht="24.75" customHeight="1">
      <c r="A29" s="372" t="s">
        <v>29</v>
      </c>
      <c r="B29" s="372"/>
      <c r="C29" s="27"/>
      <c r="D29" s="27"/>
      <c r="E29" s="28"/>
      <c r="F29" s="28"/>
    </row>
    <row r="30" spans="1:7" ht="23.25" customHeight="1">
      <c r="A30" s="373" t="s">
        <v>30</v>
      </c>
      <c r="B30" s="374"/>
      <c r="C30" s="29">
        <f>D30</f>
        <v>-4.9336857261724661E-2</v>
      </c>
      <c r="D30" s="29">
        <v>-4.9336857261724661E-2</v>
      </c>
      <c r="E30" s="30"/>
      <c r="F30" s="30"/>
    </row>
    <row r="31" spans="1:7" ht="130.5" customHeight="1">
      <c r="A31" s="385" t="s">
        <v>65</v>
      </c>
      <c r="B31" s="385"/>
      <c r="C31" s="385"/>
      <c r="D31" s="385"/>
      <c r="E31" s="385"/>
      <c r="F31" s="385"/>
    </row>
    <row r="34" spans="1:2">
      <c r="A34" s="71"/>
      <c r="B34" s="71"/>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273E-0D52-4547-AD69-09E69ADEC6C4}">
  <dimension ref="A2:K177"/>
  <sheetViews>
    <sheetView view="pageBreakPreview" zoomScaleNormal="100" zoomScaleSheetLayoutView="100" workbookViewId="0">
      <selection activeCell="A176" sqref="A176"/>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608</v>
      </c>
    </row>
    <row r="6" spans="1:11">
      <c r="A6" s="212"/>
      <c r="B6" s="248"/>
      <c r="C6" s="213" t="s">
        <v>77</v>
      </c>
    </row>
    <row r="7" spans="1:11" ht="16.5" customHeight="1">
      <c r="A7" s="343" t="s">
        <v>443</v>
      </c>
      <c r="B7" s="343"/>
      <c r="C7" s="277" t="s">
        <v>609</v>
      </c>
      <c r="D7" s="196"/>
      <c r="E7" s="191"/>
      <c r="F7" s="276"/>
      <c r="G7" s="192"/>
      <c r="H7" s="214"/>
      <c r="I7" s="199"/>
      <c r="J7" s="199"/>
      <c r="K7" s="199"/>
    </row>
    <row r="8" spans="1:11" ht="19.5" customHeight="1">
      <c r="A8" s="326" t="s">
        <v>79</v>
      </c>
      <c r="B8" s="326"/>
      <c r="C8" s="141">
        <v>6511.3744951749377</v>
      </c>
      <c r="D8" s="203"/>
      <c r="F8" s="200"/>
    </row>
    <row r="9" spans="1:11" ht="18" customHeight="1">
      <c r="A9" s="326" t="s">
        <v>394</v>
      </c>
      <c r="B9" s="326"/>
      <c r="C9" s="141">
        <v>3923.8388898340177</v>
      </c>
      <c r="E9" s="125"/>
      <c r="F9" s="200"/>
    </row>
    <row r="10" spans="1:11" ht="16.5" customHeight="1">
      <c r="A10" s="326" t="s">
        <v>81</v>
      </c>
      <c r="B10" s="326"/>
      <c r="C10" s="141"/>
      <c r="E10" s="200"/>
      <c r="F10" s="200"/>
    </row>
    <row r="11" spans="1:11" ht="18.75" customHeight="1">
      <c r="A11" s="337" t="s">
        <v>82</v>
      </c>
      <c r="B11" s="338"/>
      <c r="C11" s="142">
        <v>2587.5356053409196</v>
      </c>
      <c r="E11" s="200"/>
      <c r="F11" s="200"/>
    </row>
    <row r="12" spans="1:11" ht="20.25" customHeight="1">
      <c r="A12" s="326" t="s">
        <v>83</v>
      </c>
      <c r="B12" s="326"/>
      <c r="C12" s="142">
        <v>1808.5446149231329</v>
      </c>
      <c r="D12" s="5"/>
      <c r="E12" s="200"/>
      <c r="F12" s="200"/>
    </row>
    <row r="13" spans="1:11" ht="21" customHeight="1">
      <c r="A13" s="326" t="s">
        <v>84</v>
      </c>
      <c r="B13" s="326"/>
      <c r="C13" s="142">
        <v>0.7658964206940001</v>
      </c>
      <c r="E13" s="200"/>
      <c r="F13" s="200"/>
    </row>
    <row r="14" spans="1:11" ht="16.5" customHeight="1">
      <c r="A14" s="337" t="s">
        <v>85</v>
      </c>
      <c r="B14" s="338"/>
      <c r="C14" s="142">
        <v>0.7658964206940001</v>
      </c>
      <c r="E14" s="200"/>
      <c r="F14" s="200"/>
    </row>
    <row r="15" spans="1:11" ht="17.25" customHeight="1">
      <c r="A15" s="326" t="s">
        <v>86</v>
      </c>
      <c r="B15" s="326"/>
      <c r="C15" s="142">
        <v>778.22509399709281</v>
      </c>
      <c r="D15" s="5"/>
      <c r="E15" s="200"/>
      <c r="F15" s="200"/>
    </row>
    <row r="16" spans="1:11" ht="14.25" customHeight="1">
      <c r="A16" s="326" t="s">
        <v>87</v>
      </c>
      <c r="B16" s="326"/>
      <c r="C16" s="142"/>
      <c r="E16" s="200"/>
      <c r="F16" s="200"/>
    </row>
    <row r="17" spans="1:6" ht="16.5" customHeight="1">
      <c r="A17" s="326" t="s">
        <v>248</v>
      </c>
      <c r="B17" s="326"/>
      <c r="C17" s="142">
        <v>3.9175163578199999</v>
      </c>
      <c r="E17" s="125"/>
      <c r="F17" s="276"/>
    </row>
    <row r="18" spans="1:6">
      <c r="A18" s="326" t="s">
        <v>435</v>
      </c>
      <c r="B18" s="326"/>
      <c r="C18" s="142">
        <v>31.598500066479623</v>
      </c>
      <c r="E18" s="125"/>
      <c r="F18" s="276"/>
    </row>
    <row r="19" spans="1:6" ht="17.25" customHeight="1">
      <c r="A19" s="326" t="s">
        <v>90</v>
      </c>
      <c r="B19" s="326"/>
      <c r="C19" s="142">
        <v>219.22918607997138</v>
      </c>
      <c r="E19" s="125"/>
      <c r="F19" s="276"/>
    </row>
    <row r="20" spans="1:6" ht="18" customHeight="1">
      <c r="A20" s="337" t="s">
        <v>91</v>
      </c>
      <c r="B20" s="338"/>
      <c r="C20" s="78">
        <v>4.7600000000000003E-2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-112.60293765724168</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-112.60293765724168</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-2142.1422400383476</v>
      </c>
      <c r="D38" s="254">
        <v>-256.17401997922775</v>
      </c>
      <c r="E38" s="254">
        <v>-274.79411795619342</v>
      </c>
      <c r="F38" s="254">
        <v>-1611.1741021029261</v>
      </c>
    </row>
    <row r="39" spans="1:6">
      <c r="A39" s="324" t="s">
        <v>106</v>
      </c>
      <c r="B39" s="255" t="s">
        <v>22</v>
      </c>
      <c r="C39" s="256">
        <v>-1281.5309715653425</v>
      </c>
      <c r="D39" s="256">
        <v>-143.91580020005929</v>
      </c>
      <c r="E39" s="256">
        <v>-169.45143978446168</v>
      </c>
      <c r="F39" s="256">
        <v>-968.16373158082138</v>
      </c>
    </row>
    <row r="40" spans="1:6">
      <c r="A40" s="325"/>
      <c r="B40" s="257" t="s">
        <v>23</v>
      </c>
      <c r="C40" s="256">
        <v>-860.611268473005</v>
      </c>
      <c r="D40" s="256">
        <v>-112.25821977916846</v>
      </c>
      <c r="E40" s="256">
        <v>-105.34267817173176</v>
      </c>
      <c r="F40" s="256">
        <v>-643.01037052210472</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-3987.16</v>
      </c>
      <c r="D44" s="151">
        <v>-633.47</v>
      </c>
      <c r="E44" s="151">
        <v>-533.55999999999995</v>
      </c>
      <c r="F44" s="151">
        <v>-2820.13</v>
      </c>
    </row>
    <row r="45" spans="1:6">
      <c r="A45" s="305" t="s">
        <v>27</v>
      </c>
      <c r="B45" s="306"/>
      <c r="C45" s="151">
        <v>0</v>
      </c>
      <c r="D45" s="151">
        <v>0</v>
      </c>
      <c r="E45" s="151">
        <v>0</v>
      </c>
      <c r="F45" s="151">
        <v>0</v>
      </c>
    </row>
    <row r="46" spans="1:6">
      <c r="A46" s="305" t="s">
        <v>28</v>
      </c>
      <c r="B46" s="306"/>
      <c r="C46" s="151">
        <v>-18.553903918813639</v>
      </c>
      <c r="D46" s="151">
        <v>-18.553903918813639</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-18.553903918813639</v>
      </c>
      <c r="D51" s="151">
        <v>-18.553903918813639</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-112.60293765724168</v>
      </c>
    </row>
    <row r="122" spans="1:3">
      <c r="A122" s="283" t="s">
        <v>170</v>
      </c>
      <c r="B122" s="284"/>
      <c r="C122" s="266">
        <v>0</v>
      </c>
    </row>
    <row r="123" spans="1:3">
      <c r="A123" s="283" t="s">
        <v>171</v>
      </c>
      <c r="B123" s="284"/>
      <c r="C123" s="267">
        <v>0</v>
      </c>
    </row>
    <row r="124" spans="1:3">
      <c r="A124" s="283" t="s">
        <v>172</v>
      </c>
      <c r="B124" s="284"/>
      <c r="C124" s="266">
        <v>-112.60293765724168</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81" t="s">
        <v>610</v>
      </c>
      <c r="B148" s="281"/>
      <c r="C148" s="281"/>
      <c r="D148" s="281"/>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ht="35.25" customHeight="1">
      <c r="A173" s="279"/>
      <c r="B173" s="279"/>
      <c r="C173" s="279"/>
    </row>
    <row r="174" spans="1:3">
      <c r="A174" s="280"/>
      <c r="B174" s="280"/>
      <c r="C174" s="280"/>
    </row>
    <row r="175" spans="1:3" ht="44.25" customHeight="1">
      <c r="A175" s="278"/>
      <c r="B175" s="278"/>
      <c r="C175" s="278"/>
    </row>
    <row r="177" spans="1:3" ht="76.5" customHeight="1">
      <c r="A177" s="278"/>
      <c r="B177" s="278"/>
      <c r="C177" s="278"/>
    </row>
  </sheetData>
  <mergeCells count="157">
    <mergeCell ref="A170:C170"/>
    <mergeCell ref="A172:C172"/>
    <mergeCell ref="A173:C173"/>
    <mergeCell ref="A174:C174"/>
    <mergeCell ref="A175:C175"/>
    <mergeCell ref="A177:C177"/>
    <mergeCell ref="A164:C164"/>
    <mergeCell ref="A165:C165"/>
    <mergeCell ref="A166:C166"/>
    <mergeCell ref="A167:C167"/>
    <mergeCell ref="A168:C168"/>
    <mergeCell ref="A169:C169"/>
    <mergeCell ref="A156:C156"/>
    <mergeCell ref="A158:C158"/>
    <mergeCell ref="A160:C160"/>
    <mergeCell ref="A161:C161"/>
    <mergeCell ref="A162:C162"/>
    <mergeCell ref="A163:C163"/>
    <mergeCell ref="A146:C146"/>
    <mergeCell ref="A147:D147"/>
    <mergeCell ref="A148:D148"/>
    <mergeCell ref="A151:F151"/>
    <mergeCell ref="A152:C152"/>
    <mergeCell ref="A155:C155"/>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 ref="A17:B17"/>
    <mergeCell ref="A18:B18"/>
    <mergeCell ref="A19:B19"/>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8ECF3-7348-4EF8-95F1-B248E742A254}">
  <dimension ref="A2:K177"/>
  <sheetViews>
    <sheetView view="pageBreakPreview" zoomScale="106" zoomScaleNormal="100" zoomScaleSheetLayoutView="106" workbookViewId="0">
      <selection activeCell="E169" sqref="E169"/>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611</v>
      </c>
    </row>
    <row r="6" spans="1:11">
      <c r="A6" s="212"/>
      <c r="B6" s="248"/>
      <c r="C6" s="213" t="s">
        <v>77</v>
      </c>
    </row>
    <row r="7" spans="1:11" ht="16.5" customHeight="1">
      <c r="A7" s="343" t="s">
        <v>443</v>
      </c>
      <c r="B7" s="343"/>
      <c r="C7" s="249" t="s">
        <v>612</v>
      </c>
      <c r="D7" s="196"/>
      <c r="E7" s="191"/>
      <c r="F7" s="276"/>
      <c r="G7" s="192"/>
      <c r="H7" s="214"/>
      <c r="I7" s="199"/>
      <c r="J7" s="199"/>
      <c r="K7" s="199"/>
    </row>
    <row r="8" spans="1:11" ht="19.5" customHeight="1">
      <c r="A8" s="326" t="s">
        <v>79</v>
      </c>
      <c r="B8" s="326"/>
      <c r="C8" s="141">
        <v>6660.6423480766143</v>
      </c>
      <c r="D8" s="203"/>
      <c r="F8" s="200"/>
    </row>
    <row r="9" spans="1:11" ht="18" customHeight="1">
      <c r="A9" s="326" t="s">
        <v>394</v>
      </c>
      <c r="B9" s="326"/>
      <c r="C9" s="141">
        <v>3637.4189140371482</v>
      </c>
      <c r="E9" s="125"/>
      <c r="F9" s="200"/>
    </row>
    <row r="10" spans="1:11" ht="16.5" customHeight="1">
      <c r="A10" s="326" t="s">
        <v>81</v>
      </c>
      <c r="B10" s="326"/>
      <c r="C10" s="141"/>
      <c r="E10" s="200"/>
      <c r="F10" s="200"/>
    </row>
    <row r="11" spans="1:11" ht="18.75" customHeight="1">
      <c r="A11" s="337" t="s">
        <v>82</v>
      </c>
      <c r="B11" s="338"/>
      <c r="C11" s="142">
        <v>3023.2234340394662</v>
      </c>
      <c r="E11" s="200"/>
      <c r="F11" s="200"/>
    </row>
    <row r="12" spans="1:11" ht="20.25" customHeight="1">
      <c r="A12" s="326" t="s">
        <v>83</v>
      </c>
      <c r="B12" s="326"/>
      <c r="C12" s="142">
        <v>2487.643246928496</v>
      </c>
      <c r="D12" s="5"/>
      <c r="E12" s="200"/>
      <c r="F12" s="200"/>
    </row>
    <row r="13" spans="1:11" ht="21" customHeight="1">
      <c r="A13" s="326" t="s">
        <v>84</v>
      </c>
      <c r="B13" s="326"/>
      <c r="C13" s="142">
        <v>0.76410973429300011</v>
      </c>
      <c r="E13" s="200"/>
      <c r="F13" s="200"/>
    </row>
    <row r="14" spans="1:11" ht="16.5" customHeight="1">
      <c r="A14" s="337" t="s">
        <v>85</v>
      </c>
      <c r="B14" s="338"/>
      <c r="C14" s="142">
        <v>0.76410973429300011</v>
      </c>
      <c r="E14" s="200"/>
      <c r="F14" s="200"/>
    </row>
    <row r="15" spans="1:11" ht="17.25" customHeight="1">
      <c r="A15" s="326" t="s">
        <v>86</v>
      </c>
      <c r="B15" s="326"/>
      <c r="C15" s="142">
        <v>534.81607737667707</v>
      </c>
      <c r="D15" s="5"/>
      <c r="E15" s="200"/>
      <c r="F15" s="200"/>
    </row>
    <row r="16" spans="1:11" ht="14.25" customHeight="1">
      <c r="A16" s="326" t="s">
        <v>87</v>
      </c>
      <c r="B16" s="326"/>
      <c r="C16" s="142"/>
      <c r="E16" s="200"/>
      <c r="F16" s="200"/>
    </row>
    <row r="17" spans="1:6" ht="16.5" customHeight="1">
      <c r="A17" s="326" t="s">
        <v>248</v>
      </c>
      <c r="B17" s="326"/>
      <c r="C17" s="142">
        <v>3.9081795562499995</v>
      </c>
      <c r="E17" s="125"/>
      <c r="F17" s="276"/>
    </row>
    <row r="18" spans="1:6">
      <c r="A18" s="326" t="s">
        <v>435</v>
      </c>
      <c r="B18" s="326"/>
      <c r="C18" s="142">
        <v>1.1155914766167383</v>
      </c>
      <c r="E18" s="125"/>
      <c r="F18" s="276"/>
    </row>
    <row r="19" spans="1:6" ht="17.25" customHeight="1">
      <c r="A19" s="326" t="s">
        <v>90</v>
      </c>
      <c r="B19" s="326"/>
      <c r="C19" s="142">
        <v>215.81841114997388</v>
      </c>
      <c r="E19" s="125"/>
      <c r="F19" s="276"/>
    </row>
    <row r="20" spans="1:6" ht="18" customHeight="1">
      <c r="A20" s="337" t="s">
        <v>91</v>
      </c>
      <c r="B20" s="338"/>
      <c r="C20" s="78">
        <v>4.7600000000000003E-2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-149.85600102428003</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-149.85600102428003</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-2146.5991510228723</v>
      </c>
      <c r="D38" s="254">
        <v>-191.38566017679594</v>
      </c>
      <c r="E38" s="254">
        <v>-255.03530961458409</v>
      </c>
      <c r="F38" s="254">
        <v>-1700.1781812314925</v>
      </c>
    </row>
    <row r="39" spans="1:6">
      <c r="A39" s="324" t="s">
        <v>106</v>
      </c>
      <c r="B39" s="255" t="s">
        <v>22</v>
      </c>
      <c r="C39" s="256">
        <v>-1269.7066361745199</v>
      </c>
      <c r="D39" s="256">
        <v>-117.3033498880861</v>
      </c>
      <c r="E39" s="256">
        <v>-100.7407384220358</v>
      </c>
      <c r="F39" s="256">
        <v>-1051.662547864398</v>
      </c>
    </row>
    <row r="40" spans="1:6">
      <c r="A40" s="325"/>
      <c r="B40" s="257" t="s">
        <v>23</v>
      </c>
      <c r="C40" s="256">
        <v>-876.89251484835245</v>
      </c>
      <c r="D40" s="256">
        <v>-74.082310288709834</v>
      </c>
      <c r="E40" s="256">
        <v>-154.29457119254829</v>
      </c>
      <c r="F40" s="256">
        <v>-648.51563336709444</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-4043.63</v>
      </c>
      <c r="D44" s="151">
        <v>-436.78</v>
      </c>
      <c r="E44" s="151">
        <v>-853.75</v>
      </c>
      <c r="F44" s="151">
        <v>-2753.1</v>
      </c>
    </row>
    <row r="45" spans="1:6">
      <c r="A45" s="305" t="s">
        <v>27</v>
      </c>
      <c r="B45" s="306"/>
      <c r="C45" s="151">
        <v>0</v>
      </c>
      <c r="D45" s="151">
        <v>0</v>
      </c>
      <c r="E45" s="151">
        <v>0</v>
      </c>
      <c r="F45" s="151">
        <v>0</v>
      </c>
    </row>
    <row r="46" spans="1:6">
      <c r="A46" s="305" t="s">
        <v>28</v>
      </c>
      <c r="B46" s="306"/>
      <c r="C46" s="151">
        <v>-0.62397824345945418</v>
      </c>
      <c r="D46" s="151">
        <v>-0.62397824345945418</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-0.62397824345945418</v>
      </c>
      <c r="D51" s="151">
        <v>-0.62397824345945418</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-149.85600102428003</v>
      </c>
    </row>
    <row r="122" spans="1:3">
      <c r="A122" s="283" t="s">
        <v>170</v>
      </c>
      <c r="B122" s="284"/>
      <c r="C122" s="266">
        <v>0</v>
      </c>
    </row>
    <row r="123" spans="1:3">
      <c r="A123" s="283" t="s">
        <v>171</v>
      </c>
      <c r="B123" s="284"/>
      <c r="C123" s="267">
        <v>0</v>
      </c>
    </row>
    <row r="124" spans="1:3">
      <c r="A124" s="283" t="s">
        <v>172</v>
      </c>
      <c r="B124" s="284"/>
      <c r="C124" s="266">
        <v>-149.85600102428003</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15" t="s">
        <v>613</v>
      </c>
      <c r="B148" s="215"/>
      <c r="C148" s="215"/>
      <c r="D148" s="215"/>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ht="35.25" customHeight="1">
      <c r="A173" s="279"/>
      <c r="B173" s="279"/>
      <c r="C173" s="279"/>
    </row>
    <row r="174" spans="1:3">
      <c r="A174" s="280"/>
      <c r="B174" s="280"/>
      <c r="C174" s="280"/>
    </row>
    <row r="175" spans="1:3" ht="44.25" customHeight="1">
      <c r="A175" s="278"/>
      <c r="B175" s="278"/>
      <c r="C175" s="278"/>
    </row>
    <row r="177" spans="1:3" ht="76.5" customHeight="1">
      <c r="A177" s="278"/>
      <c r="B177" s="278"/>
      <c r="C177" s="278"/>
    </row>
  </sheetData>
  <mergeCells count="156">
    <mergeCell ref="A3:B3"/>
    <mergeCell ref="A4:B4"/>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E35:F35"/>
    <mergeCell ref="A36:B37"/>
    <mergeCell ref="C36:C37"/>
    <mergeCell ref="D36:F36"/>
    <mergeCell ref="A23:B23"/>
    <mergeCell ref="A24:B24"/>
    <mergeCell ref="A25:B25"/>
    <mergeCell ref="A26:B26"/>
    <mergeCell ref="A27:B27"/>
    <mergeCell ref="A28:B28"/>
    <mergeCell ref="A38:B38"/>
    <mergeCell ref="A39:A40"/>
    <mergeCell ref="A41:A42"/>
    <mergeCell ref="A43:B43"/>
    <mergeCell ref="A44:B44"/>
    <mergeCell ref="A45:B45"/>
    <mergeCell ref="A29:B29"/>
    <mergeCell ref="A30:B30"/>
    <mergeCell ref="A31:B31"/>
    <mergeCell ref="A52:B52"/>
    <mergeCell ref="A54:A55"/>
    <mergeCell ref="A56:B58"/>
    <mergeCell ref="C56:C58"/>
    <mergeCell ref="D56:F57"/>
    <mergeCell ref="A59:B59"/>
    <mergeCell ref="A46:B46"/>
    <mergeCell ref="A47:B47"/>
    <mergeCell ref="A48:B48"/>
    <mergeCell ref="A49:B49"/>
    <mergeCell ref="A50:B50"/>
    <mergeCell ref="A51:B51"/>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4:C104"/>
    <mergeCell ref="A105:C105"/>
    <mergeCell ref="A106:B106"/>
    <mergeCell ref="A107:B107"/>
    <mergeCell ref="A108:B108"/>
    <mergeCell ref="A96:B96"/>
    <mergeCell ref="A97:B97"/>
    <mergeCell ref="A98:B98"/>
    <mergeCell ref="A99:B99"/>
    <mergeCell ref="A100:B100"/>
    <mergeCell ref="A101:B101"/>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72:C172"/>
    <mergeCell ref="A173:C173"/>
    <mergeCell ref="A174:C174"/>
    <mergeCell ref="A175:C175"/>
    <mergeCell ref="A177:C177"/>
    <mergeCell ref="A165:C165"/>
    <mergeCell ref="A166:C166"/>
    <mergeCell ref="A167:C167"/>
    <mergeCell ref="A168:C168"/>
    <mergeCell ref="A169:C169"/>
    <mergeCell ref="A170:C170"/>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30E1-C02B-4DE4-9562-B998A73BD644}">
  <dimension ref="A2:K177"/>
  <sheetViews>
    <sheetView tabSelected="1" view="pageBreakPreview" zoomScale="106" zoomScaleNormal="100" zoomScaleSheetLayoutView="106" workbookViewId="0">
      <selection activeCell="I166" sqref="I166"/>
    </sheetView>
  </sheetViews>
  <sheetFormatPr defaultColWidth="9.140625" defaultRowHeight="1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c r="A2" t="s">
        <v>208</v>
      </c>
    </row>
    <row r="3" spans="1:11" ht="27.75" customHeight="1">
      <c r="A3" s="341" t="s">
        <v>225</v>
      </c>
      <c r="B3" s="341"/>
    </row>
    <row r="4" spans="1:11" ht="27" customHeight="1">
      <c r="A4" s="342" t="s">
        <v>75</v>
      </c>
      <c r="B4" s="342"/>
    </row>
    <row r="5" spans="1:11" ht="26.25" customHeight="1">
      <c r="A5" s="72"/>
      <c r="B5" s="248"/>
      <c r="C5" s="211" t="s">
        <v>614</v>
      </c>
    </row>
    <row r="6" spans="1:11">
      <c r="A6" s="212"/>
      <c r="B6" s="248"/>
      <c r="C6" s="213" t="s">
        <v>77</v>
      </c>
    </row>
    <row r="7" spans="1:11" ht="16.5" customHeight="1">
      <c r="A7" s="343" t="s">
        <v>443</v>
      </c>
      <c r="B7" s="343"/>
      <c r="C7" s="277" t="s">
        <v>615</v>
      </c>
      <c r="D7" s="196"/>
      <c r="E7" s="191"/>
      <c r="F7" s="276"/>
      <c r="G7" s="192"/>
      <c r="H7" s="214"/>
      <c r="I7" s="199"/>
      <c r="J7" s="199"/>
      <c r="K7" s="199"/>
    </row>
    <row r="8" spans="1:11" ht="19.5" customHeight="1">
      <c r="A8" s="326" t="s">
        <v>79</v>
      </c>
      <c r="B8" s="326"/>
      <c r="C8" s="141">
        <v>6262.6735856646255</v>
      </c>
      <c r="D8" s="203"/>
      <c r="F8" s="200"/>
    </row>
    <row r="9" spans="1:11" ht="18" customHeight="1">
      <c r="A9" s="326" t="s">
        <v>394</v>
      </c>
      <c r="B9" s="326"/>
      <c r="C9" s="141">
        <v>3378.1223007218559</v>
      </c>
      <c r="E9" s="125"/>
      <c r="F9" s="200"/>
    </row>
    <row r="10" spans="1:11" ht="16.5" customHeight="1">
      <c r="A10" s="326" t="s">
        <v>81</v>
      </c>
      <c r="B10" s="326"/>
      <c r="C10" s="141"/>
      <c r="E10" s="200"/>
      <c r="F10" s="200"/>
    </row>
    <row r="11" spans="1:11" ht="18.75" customHeight="1">
      <c r="A11" s="337" t="s">
        <v>82</v>
      </c>
      <c r="B11" s="338"/>
      <c r="C11" s="142">
        <v>2884.5512849427696</v>
      </c>
      <c r="E11" s="200"/>
      <c r="F11" s="200"/>
    </row>
    <row r="12" spans="1:11" ht="20.25" customHeight="1">
      <c r="A12" s="326" t="s">
        <v>83</v>
      </c>
      <c r="B12" s="326"/>
      <c r="C12" s="142">
        <v>2194.6892981598935</v>
      </c>
      <c r="D12" s="5"/>
      <c r="E12" s="200"/>
      <c r="F12" s="200"/>
    </row>
    <row r="13" spans="1:11" ht="21" customHeight="1">
      <c r="A13" s="326" t="s">
        <v>84</v>
      </c>
      <c r="B13" s="326"/>
      <c r="C13" s="142">
        <v>0.771672472788</v>
      </c>
      <c r="E13" s="200"/>
      <c r="F13" s="200"/>
    </row>
    <row r="14" spans="1:11" ht="16.5" customHeight="1">
      <c r="A14" s="337" t="s">
        <v>85</v>
      </c>
      <c r="B14" s="338"/>
      <c r="C14" s="142">
        <v>0.771672472788</v>
      </c>
      <c r="E14" s="200"/>
      <c r="F14" s="200"/>
    </row>
    <row r="15" spans="1:11" ht="17.25" customHeight="1">
      <c r="A15" s="326" t="s">
        <v>86</v>
      </c>
      <c r="B15" s="326"/>
      <c r="C15" s="142">
        <v>689.09031431008793</v>
      </c>
      <c r="D15" s="5"/>
      <c r="E15" s="200"/>
      <c r="F15" s="200"/>
    </row>
    <row r="16" spans="1:11" ht="14.25" customHeight="1">
      <c r="A16" s="326" t="s">
        <v>87</v>
      </c>
      <c r="B16" s="326"/>
      <c r="C16" s="142"/>
      <c r="E16" s="200"/>
      <c r="F16" s="200"/>
    </row>
    <row r="17" spans="1:6" ht="16.5" customHeight="1">
      <c r="A17" s="326" t="s">
        <v>248</v>
      </c>
      <c r="B17" s="326"/>
      <c r="C17" s="142">
        <v>3.8720601251</v>
      </c>
      <c r="E17" s="125"/>
      <c r="F17" s="276"/>
    </row>
    <row r="18" spans="1:6">
      <c r="A18" s="326" t="s">
        <v>435</v>
      </c>
      <c r="B18" s="326"/>
      <c r="C18" s="142">
        <v>1.1211082130742778</v>
      </c>
      <c r="E18" s="125"/>
      <c r="F18" s="276"/>
    </row>
    <row r="19" spans="1:6" ht="17.25" customHeight="1">
      <c r="A19" s="326" t="s">
        <v>90</v>
      </c>
      <c r="B19" s="326"/>
      <c r="C19" s="142">
        <v>190.51838314999927</v>
      </c>
      <c r="E19" s="125"/>
      <c r="F19" s="276"/>
    </row>
    <row r="20" spans="1:6" ht="18" customHeight="1">
      <c r="A20" s="337" t="s">
        <v>91</v>
      </c>
      <c r="B20" s="338"/>
      <c r="C20" s="78">
        <v>4.7600000000000003E-2</v>
      </c>
      <c r="E20" s="200"/>
      <c r="F20" s="208"/>
    </row>
    <row r="21" spans="1:6" ht="16.5" customHeight="1">
      <c r="A21" s="326" t="s">
        <v>92</v>
      </c>
      <c r="B21" s="326"/>
      <c r="C21" s="142">
        <v>0</v>
      </c>
      <c r="E21" s="200"/>
      <c r="F21" s="208"/>
    </row>
    <row r="22" spans="1:6" ht="20.25" customHeight="1">
      <c r="A22" s="326" t="s">
        <v>93</v>
      </c>
      <c r="B22" s="326"/>
      <c r="C22" s="142">
        <v>0</v>
      </c>
    </row>
    <row r="23" spans="1:6" ht="16.5" customHeight="1">
      <c r="A23" s="326" t="s">
        <v>94</v>
      </c>
      <c r="B23" s="326"/>
      <c r="C23" s="142">
        <v>0</v>
      </c>
    </row>
    <row r="24" spans="1:6" ht="15" customHeight="1">
      <c r="A24" s="337" t="s">
        <v>95</v>
      </c>
      <c r="B24" s="338"/>
      <c r="C24" s="142"/>
    </row>
    <row r="25" spans="1:6" ht="18" customHeight="1">
      <c r="A25" s="339" t="s">
        <v>96</v>
      </c>
      <c r="B25" s="340"/>
      <c r="C25" s="250">
        <v>-178.88288186423011</v>
      </c>
    </row>
    <row r="26" spans="1:6" ht="17.25" customHeight="1">
      <c r="A26" s="326" t="s">
        <v>97</v>
      </c>
      <c r="B26" s="326"/>
      <c r="C26" s="142"/>
    </row>
    <row r="27" spans="1:6" ht="16.5" customHeight="1">
      <c r="A27" s="326" t="s">
        <v>98</v>
      </c>
      <c r="B27" s="326"/>
      <c r="C27" s="142"/>
    </row>
    <row r="28" spans="1:6" ht="18" customHeight="1">
      <c r="A28" s="326" t="s">
        <v>99</v>
      </c>
      <c r="B28" s="326"/>
      <c r="C28" s="142"/>
    </row>
    <row r="29" spans="1:6" ht="16.5" customHeight="1">
      <c r="A29" s="326" t="s">
        <v>100</v>
      </c>
      <c r="B29" s="326"/>
      <c r="C29" s="142">
        <v>-178.88288186423011</v>
      </c>
    </row>
    <row r="30" spans="1:6" ht="15" customHeight="1">
      <c r="A30" s="326" t="s">
        <v>101</v>
      </c>
      <c r="B30" s="326"/>
      <c r="C30" s="142"/>
    </row>
    <row r="31" spans="1:6" ht="15.75" customHeight="1">
      <c r="A31" s="326" t="s">
        <v>95</v>
      </c>
      <c r="B31" s="326"/>
      <c r="C31" s="142"/>
    </row>
    <row r="32" spans="1:6">
      <c r="A32" s="72"/>
      <c r="B32" s="72"/>
    </row>
    <row r="33" spans="1:6">
      <c r="A33" s="72"/>
      <c r="B33" s="72"/>
    </row>
    <row r="34" spans="1:6">
      <c r="A34" s="251" t="s">
        <v>451</v>
      </c>
      <c r="B34" s="212"/>
      <c r="C34" s="212"/>
      <c r="D34" s="212"/>
      <c r="E34" s="212"/>
      <c r="F34" s="212"/>
    </row>
    <row r="35" spans="1:6">
      <c r="A35" s="251"/>
      <c r="B35" s="212"/>
      <c r="C35" s="212"/>
      <c r="D35" s="212"/>
      <c r="E35" s="327"/>
      <c r="F35" s="327"/>
    </row>
    <row r="36" spans="1:6" ht="32.25" customHeight="1">
      <c r="A36" s="328"/>
      <c r="B36" s="329"/>
      <c r="C36" s="332" t="s">
        <v>15</v>
      </c>
      <c r="D36" s="334" t="s">
        <v>16</v>
      </c>
      <c r="E36" s="335"/>
      <c r="F36" s="336"/>
    </row>
    <row r="37" spans="1:6" ht="38.25">
      <c r="A37" s="330"/>
      <c r="B37" s="331"/>
      <c r="C37" s="333"/>
      <c r="D37" s="252" t="s">
        <v>103</v>
      </c>
      <c r="E37" s="252" t="s">
        <v>104</v>
      </c>
      <c r="F37" s="253" t="s">
        <v>19</v>
      </c>
    </row>
    <row r="38" spans="1:6">
      <c r="A38" s="322" t="s">
        <v>456</v>
      </c>
      <c r="B38" s="323"/>
      <c r="C38" s="254">
        <v>-2183.3894185818831</v>
      </c>
      <c r="D38" s="254">
        <v>-80.278499575154115</v>
      </c>
      <c r="E38" s="254">
        <v>-300.88506432067817</v>
      </c>
      <c r="F38" s="254">
        <v>-1802.2258546860508</v>
      </c>
    </row>
    <row r="39" spans="1:6">
      <c r="A39" s="324" t="s">
        <v>106</v>
      </c>
      <c r="B39" s="255" t="s">
        <v>22</v>
      </c>
      <c r="C39" s="256">
        <v>-1281.4475478205188</v>
      </c>
      <c r="D39" s="256">
        <v>-50.175336850964321</v>
      </c>
      <c r="E39" s="256">
        <v>-111.51798107480404</v>
      </c>
      <c r="F39" s="256">
        <v>-1119.7542298947506</v>
      </c>
    </row>
    <row r="40" spans="1:6">
      <c r="A40" s="325"/>
      <c r="B40" s="257" t="s">
        <v>23</v>
      </c>
      <c r="C40" s="256">
        <v>-901.94187076136416</v>
      </c>
      <c r="D40" s="256">
        <v>-30.10316272418979</v>
      </c>
      <c r="E40" s="256">
        <v>-189.36708324587411</v>
      </c>
      <c r="F40" s="256">
        <v>-682.4716247913002</v>
      </c>
    </row>
    <row r="41" spans="1:6">
      <c r="A41" s="324" t="s">
        <v>107</v>
      </c>
      <c r="B41" s="257" t="s">
        <v>22</v>
      </c>
      <c r="C41" s="258"/>
      <c r="D41" s="258"/>
      <c r="E41" s="258"/>
      <c r="F41" s="259"/>
    </row>
    <row r="42" spans="1:6" ht="14.25" customHeight="1">
      <c r="A42" s="325"/>
      <c r="B42" s="257" t="s">
        <v>23</v>
      </c>
      <c r="C42" s="151"/>
      <c r="D42" s="151"/>
      <c r="E42" s="151"/>
      <c r="F42" s="260"/>
    </row>
    <row r="43" spans="1:6" ht="39" customHeight="1">
      <c r="A43" s="322" t="s">
        <v>108</v>
      </c>
      <c r="B43" s="323"/>
      <c r="C43" s="254"/>
      <c r="D43" s="254"/>
      <c r="E43" s="254"/>
      <c r="F43" s="261"/>
    </row>
    <row r="44" spans="1:6">
      <c r="A44" s="305" t="s">
        <v>540</v>
      </c>
      <c r="B44" s="306"/>
      <c r="C44" s="151">
        <v>-3769.98</v>
      </c>
      <c r="D44" s="151">
        <v>-396.23</v>
      </c>
      <c r="E44" s="151">
        <v>-859.15</v>
      </c>
      <c r="F44" s="151">
        <v>-2514.6</v>
      </c>
    </row>
    <row r="45" spans="1:6">
      <c r="A45" s="305" t="s">
        <v>27</v>
      </c>
      <c r="B45" s="306"/>
      <c r="C45" s="151">
        <v>0</v>
      </c>
      <c r="D45" s="151">
        <v>0</v>
      </c>
      <c r="E45" s="151">
        <v>0</v>
      </c>
      <c r="F45" s="151">
        <v>0</v>
      </c>
    </row>
    <row r="46" spans="1:6">
      <c r="A46" s="305" t="s">
        <v>28</v>
      </c>
      <c r="B46" s="306"/>
      <c r="C46" s="151">
        <v>-3.0425234798787981</v>
      </c>
      <c r="D46" s="151">
        <v>-3.0425234798787981</v>
      </c>
      <c r="E46" s="151"/>
      <c r="F46" s="151"/>
    </row>
    <row r="47" spans="1:6">
      <c r="A47" s="305" t="s">
        <v>110</v>
      </c>
      <c r="B47" s="306"/>
      <c r="C47" s="151"/>
      <c r="D47" s="151"/>
      <c r="E47" s="151"/>
      <c r="F47" s="151"/>
    </row>
    <row r="48" spans="1:6">
      <c r="A48" s="305" t="s">
        <v>111</v>
      </c>
      <c r="B48" s="306"/>
      <c r="C48" s="151"/>
      <c r="D48" s="151"/>
      <c r="E48" s="166"/>
      <c r="F48" s="166"/>
    </row>
    <row r="49" spans="1:10">
      <c r="A49" s="305" t="s">
        <v>112</v>
      </c>
      <c r="B49" s="306"/>
      <c r="C49" s="151"/>
      <c r="D49" s="151"/>
      <c r="E49" s="166"/>
      <c r="F49" s="166"/>
    </row>
    <row r="50" spans="1:10">
      <c r="A50" s="305" t="s">
        <v>113</v>
      </c>
      <c r="B50" s="306"/>
      <c r="C50" s="151"/>
      <c r="D50" s="151"/>
      <c r="E50" s="166"/>
      <c r="F50" s="166"/>
      <c r="J50" s="262"/>
    </row>
    <row r="51" spans="1:10">
      <c r="A51" s="305" t="s">
        <v>114</v>
      </c>
      <c r="B51" s="306"/>
      <c r="C51" s="151">
        <v>-3.0425234798787981</v>
      </c>
      <c r="D51" s="151">
        <v>-3.0425234798787981</v>
      </c>
      <c r="E51" s="166"/>
      <c r="F51" s="166"/>
    </row>
    <row r="52" spans="1:10">
      <c r="A52" s="305" t="s">
        <v>115</v>
      </c>
      <c r="B52" s="306"/>
      <c r="C52" s="156"/>
      <c r="D52" s="151"/>
      <c r="E52" s="151"/>
      <c r="F52" s="260"/>
    </row>
    <row r="54" spans="1:10">
      <c r="A54" s="307" t="s">
        <v>116</v>
      </c>
    </row>
    <row r="55" spans="1:10">
      <c r="A55" s="308"/>
    </row>
    <row r="56" spans="1:10" ht="15" customHeight="1">
      <c r="A56" s="309"/>
      <c r="B56" s="310"/>
      <c r="C56" s="313" t="s">
        <v>15</v>
      </c>
      <c r="D56" s="316" t="s">
        <v>16</v>
      </c>
      <c r="E56" s="317"/>
      <c r="F56" s="318"/>
    </row>
    <row r="57" spans="1:10" ht="22.5" customHeight="1">
      <c r="A57" s="311"/>
      <c r="B57" s="312"/>
      <c r="C57" s="314"/>
      <c r="D57" s="319"/>
      <c r="E57" s="320"/>
      <c r="F57" s="321"/>
    </row>
    <row r="58" spans="1:10" ht="38.25">
      <c r="A58" s="311"/>
      <c r="B58" s="312"/>
      <c r="C58" s="315"/>
      <c r="D58" s="263" t="s">
        <v>103</v>
      </c>
      <c r="E58" s="263" t="s">
        <v>104</v>
      </c>
      <c r="F58" s="263" t="s">
        <v>19</v>
      </c>
    </row>
    <row r="59" spans="1:10">
      <c r="A59" s="299" t="s">
        <v>117</v>
      </c>
      <c r="B59" s="300"/>
      <c r="C59" s="157"/>
      <c r="D59" s="157"/>
      <c r="E59" s="157"/>
      <c r="F59" s="157"/>
    </row>
    <row r="60" spans="1:10">
      <c r="A60" s="299" t="s">
        <v>118</v>
      </c>
      <c r="B60" s="300"/>
      <c r="C60" s="158"/>
      <c r="D60" s="137"/>
      <c r="E60" s="158"/>
      <c r="F60" s="159"/>
    </row>
    <row r="61" spans="1:10">
      <c r="A61" s="299" t="s">
        <v>119</v>
      </c>
      <c r="B61" s="300"/>
      <c r="C61" s="157"/>
      <c r="D61" s="157"/>
      <c r="E61" s="157"/>
      <c r="F61" s="157"/>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285" t="s">
        <v>152</v>
      </c>
      <c r="B106" s="286"/>
      <c r="C106" s="264"/>
    </row>
    <row r="107" spans="1:6">
      <c r="A107" s="283" t="s">
        <v>153</v>
      </c>
      <c r="B107" s="284"/>
      <c r="C107" s="118" t="s">
        <v>154</v>
      </c>
    </row>
    <row r="108" spans="1:6">
      <c r="A108" s="287" t="s">
        <v>155</v>
      </c>
      <c r="B108" s="288"/>
      <c r="C108" s="265" t="s">
        <v>154</v>
      </c>
    </row>
    <row r="109" spans="1:6">
      <c r="A109" s="283" t="s">
        <v>156</v>
      </c>
      <c r="B109" s="284"/>
      <c r="C109" s="118" t="s">
        <v>157</v>
      </c>
    </row>
    <row r="110" spans="1:6">
      <c r="A110" s="283" t="s">
        <v>158</v>
      </c>
      <c r="B110" s="284"/>
      <c r="C110" s="118" t="s">
        <v>157</v>
      </c>
    </row>
    <row r="111" spans="1:6">
      <c r="A111" s="283" t="s">
        <v>159</v>
      </c>
      <c r="B111" s="284"/>
      <c r="C111" s="118" t="s">
        <v>157</v>
      </c>
    </row>
    <row r="112" spans="1:6">
      <c r="A112" s="283" t="s">
        <v>160</v>
      </c>
      <c r="B112" s="284"/>
      <c r="C112" s="118" t="s">
        <v>154</v>
      </c>
    </row>
    <row r="113" spans="1:3">
      <c r="A113" s="283" t="s">
        <v>161</v>
      </c>
      <c r="B113" s="284"/>
      <c r="C113" s="118" t="s">
        <v>157</v>
      </c>
    </row>
    <row r="114" spans="1:3">
      <c r="A114" s="283" t="s">
        <v>162</v>
      </c>
      <c r="B114" s="284"/>
      <c r="C114" s="118" t="s">
        <v>157</v>
      </c>
    </row>
    <row r="115" spans="1:3">
      <c r="A115" s="283" t="s">
        <v>163</v>
      </c>
      <c r="B115" s="284"/>
      <c r="C115" s="118" t="s">
        <v>157</v>
      </c>
    </row>
    <row r="116" spans="1:3">
      <c r="A116" s="283" t="s">
        <v>164</v>
      </c>
      <c r="B116" s="284"/>
      <c r="C116" s="266"/>
    </row>
    <row r="117" spans="1:3">
      <c r="A117" s="283" t="s">
        <v>245</v>
      </c>
      <c r="B117" s="284"/>
      <c r="C117" s="266"/>
    </row>
    <row r="118" spans="1:3">
      <c r="A118" s="283" t="s">
        <v>166</v>
      </c>
      <c r="B118" s="284"/>
      <c r="C118" s="266"/>
    </row>
    <row r="119" spans="1:3">
      <c r="A119" s="283" t="s">
        <v>167</v>
      </c>
      <c r="B119" s="284"/>
      <c r="C119" s="266" t="s">
        <v>154</v>
      </c>
    </row>
    <row r="120" spans="1:3">
      <c r="A120" s="283" t="s">
        <v>168</v>
      </c>
      <c r="B120" s="284"/>
      <c r="C120" s="266"/>
    </row>
    <row r="121" spans="1:3">
      <c r="A121" s="283" t="s">
        <v>169</v>
      </c>
      <c r="B121" s="284"/>
      <c r="C121" s="266">
        <v>-178.88288186423011</v>
      </c>
    </row>
    <row r="122" spans="1:3">
      <c r="A122" s="283" t="s">
        <v>170</v>
      </c>
      <c r="B122" s="284"/>
      <c r="C122" s="266">
        <v>0</v>
      </c>
    </row>
    <row r="123" spans="1:3">
      <c r="A123" s="283" t="s">
        <v>171</v>
      </c>
      <c r="B123" s="284"/>
      <c r="C123" s="267">
        <v>0</v>
      </c>
    </row>
    <row r="124" spans="1:3">
      <c r="A124" s="283" t="s">
        <v>172</v>
      </c>
      <c r="B124" s="284"/>
      <c r="C124" s="266">
        <v>-178.88288186423011</v>
      </c>
    </row>
    <row r="125" spans="1:3">
      <c r="A125" s="283" t="s">
        <v>173</v>
      </c>
      <c r="B125" s="284"/>
      <c r="C125" s="268">
        <v>0</v>
      </c>
    </row>
    <row r="126" spans="1:3">
      <c r="A126" s="283" t="s">
        <v>174</v>
      </c>
      <c r="B126" s="284"/>
      <c r="C126" s="113" t="s">
        <v>202</v>
      </c>
    </row>
    <row r="127" spans="1:3" ht="13.5" customHeight="1">
      <c r="A127" s="287" t="s">
        <v>175</v>
      </c>
      <c r="B127" s="288"/>
      <c r="C127" s="290" t="s">
        <v>157</v>
      </c>
    </row>
    <row r="128" spans="1:3">
      <c r="A128" s="292" t="s">
        <v>204</v>
      </c>
      <c r="B128" s="293"/>
      <c r="C128" s="291"/>
    </row>
    <row r="129" spans="1:3" ht="26.25" customHeight="1">
      <c r="A129" s="287" t="s">
        <v>177</v>
      </c>
      <c r="B129" s="294"/>
      <c r="C129" s="269" t="s">
        <v>157</v>
      </c>
    </row>
    <row r="130" spans="1:3">
      <c r="A130" s="283" t="s">
        <v>178</v>
      </c>
      <c r="B130" s="289"/>
      <c r="C130" s="269"/>
    </row>
    <row r="131" spans="1:3">
      <c r="A131" s="283" t="s">
        <v>179</v>
      </c>
      <c r="B131" s="284"/>
      <c r="C131" s="270"/>
    </row>
    <row r="132" spans="1:3">
      <c r="A132" s="287" t="s">
        <v>180</v>
      </c>
      <c r="B132" s="288"/>
      <c r="C132" s="118" t="s">
        <v>157</v>
      </c>
    </row>
    <row r="133" spans="1:3">
      <c r="A133" s="283" t="s">
        <v>181</v>
      </c>
      <c r="B133" s="289"/>
      <c r="C133" s="269" t="s">
        <v>157</v>
      </c>
    </row>
    <row r="134" spans="1:3">
      <c r="A134" s="283" t="s">
        <v>182</v>
      </c>
      <c r="B134" s="284"/>
      <c r="C134" s="270"/>
    </row>
    <row r="135" spans="1:3">
      <c r="A135" s="283" t="s">
        <v>183</v>
      </c>
      <c r="B135" s="284"/>
      <c r="C135" s="118" t="s">
        <v>157</v>
      </c>
    </row>
    <row r="136" spans="1:3">
      <c r="A136" s="283" t="s">
        <v>184</v>
      </c>
      <c r="B136" s="284"/>
      <c r="C136" s="118" t="s">
        <v>157</v>
      </c>
    </row>
    <row r="137" spans="1:3">
      <c r="A137" s="283" t="s">
        <v>185</v>
      </c>
      <c r="B137" s="284"/>
      <c r="C137" s="118" t="s">
        <v>157</v>
      </c>
    </row>
    <row r="138" spans="1:3">
      <c r="A138" s="283" t="s">
        <v>186</v>
      </c>
      <c r="B138" s="284"/>
      <c r="C138" s="118" t="s">
        <v>157</v>
      </c>
    </row>
    <row r="139" spans="1:3">
      <c r="A139" s="285" t="s">
        <v>187</v>
      </c>
      <c r="B139" s="286"/>
      <c r="C139" s="271" t="s">
        <v>157</v>
      </c>
    </row>
    <row r="140" spans="1:3">
      <c r="A140" s="283" t="s">
        <v>188</v>
      </c>
      <c r="B140" s="284"/>
      <c r="C140" s="118" t="s">
        <v>157</v>
      </c>
    </row>
    <row r="141" spans="1:3">
      <c r="A141" s="283" t="s">
        <v>189</v>
      </c>
      <c r="B141" s="284"/>
      <c r="C141" s="254"/>
    </row>
    <row r="142" spans="1:3">
      <c r="A142" s="283" t="s">
        <v>190</v>
      </c>
      <c r="B142" s="284"/>
      <c r="C142" s="254"/>
    </row>
    <row r="143" spans="1:3">
      <c r="A143" s="283" t="s">
        <v>191</v>
      </c>
      <c r="B143" s="284"/>
      <c r="C143" s="272" t="s">
        <v>154</v>
      </c>
    </row>
    <row r="144" spans="1:3">
      <c r="C144" s="204" t="s">
        <v>154</v>
      </c>
    </row>
    <row r="145" spans="1:7">
      <c r="A145" s="121" t="s">
        <v>210</v>
      </c>
      <c r="C145" s="204"/>
    </row>
    <row r="146" spans="1:7">
      <c r="A146" s="281" t="s">
        <v>192</v>
      </c>
      <c r="B146" s="281"/>
      <c r="C146" s="281"/>
      <c r="D146" s="215"/>
      <c r="E146" s="215"/>
      <c r="F146" s="215"/>
    </row>
    <row r="147" spans="1:7">
      <c r="A147" s="281" t="s">
        <v>532</v>
      </c>
      <c r="B147" s="281"/>
      <c r="C147" s="281"/>
      <c r="D147" s="281"/>
      <c r="E147" s="215"/>
      <c r="F147" s="215"/>
      <c r="G147" s="205"/>
    </row>
    <row r="148" spans="1:7">
      <c r="A148" s="215" t="s">
        <v>616</v>
      </c>
      <c r="B148" s="202"/>
      <c r="C148" s="202"/>
      <c r="D148" s="202"/>
      <c r="E148" s="215"/>
      <c r="F148" s="215"/>
      <c r="G148" s="205"/>
    </row>
    <row r="149" spans="1:7">
      <c r="A149" s="215" t="s">
        <v>391</v>
      </c>
      <c r="B149" s="215"/>
      <c r="C149" s="273"/>
      <c r="D149" s="215"/>
      <c r="E149" s="215"/>
      <c r="F149" s="215"/>
    </row>
    <row r="150" spans="1:7" ht="17.25" customHeight="1">
      <c r="A150" s="215" t="s">
        <v>444</v>
      </c>
      <c r="B150" s="215"/>
      <c r="C150" s="273"/>
      <c r="D150" s="215"/>
      <c r="E150" s="215"/>
      <c r="F150" s="215"/>
    </row>
    <row r="151" spans="1:7" ht="15.75" customHeight="1">
      <c r="A151" s="282" t="s">
        <v>561</v>
      </c>
      <c r="B151" s="282"/>
      <c r="C151" s="282"/>
      <c r="D151" s="282"/>
      <c r="E151" s="282"/>
      <c r="F151" s="282"/>
    </row>
    <row r="152" spans="1:7" ht="17.25" customHeight="1">
      <c r="A152" s="282" t="s">
        <v>415</v>
      </c>
      <c r="B152" s="282"/>
      <c r="C152" s="282"/>
      <c r="D152" s="215"/>
      <c r="E152" s="215"/>
      <c r="F152" s="215"/>
    </row>
    <row r="153" spans="1:7">
      <c r="C153" s="204"/>
    </row>
    <row r="154" spans="1:7">
      <c r="A154" s="121" t="s">
        <v>211</v>
      </c>
      <c r="B154" s="121"/>
      <c r="C154" s="204" t="s">
        <v>157</v>
      </c>
    </row>
    <row r="155" spans="1:7" ht="61.5" customHeight="1">
      <c r="A155" s="278" t="s">
        <v>212</v>
      </c>
      <c r="B155" s="278"/>
      <c r="C155" s="278"/>
    </row>
    <row r="156" spans="1:7" ht="33" customHeight="1">
      <c r="A156" s="278" t="s">
        <v>213</v>
      </c>
      <c r="B156" s="278"/>
      <c r="C156" s="278"/>
    </row>
    <row r="157" spans="1:7" ht="18.75" customHeight="1">
      <c r="A157" t="s">
        <v>197</v>
      </c>
    </row>
    <row r="158" spans="1:7" ht="31.5" customHeight="1">
      <c r="A158" s="278" t="s">
        <v>214</v>
      </c>
      <c r="B158" s="278"/>
      <c r="C158" s="278"/>
    </row>
    <row r="159" spans="1:7" ht="17.25">
      <c r="A159" t="s">
        <v>198</v>
      </c>
    </row>
    <row r="160" spans="1:7"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ht="35.25" customHeight="1">
      <c r="A173" s="279"/>
      <c r="B173" s="279"/>
      <c r="C173" s="279"/>
    </row>
    <row r="174" spans="1:3">
      <c r="A174" s="280"/>
      <c r="B174" s="280"/>
      <c r="C174" s="280"/>
    </row>
    <row r="175" spans="1:3" ht="44.25" customHeight="1">
      <c r="A175" s="278"/>
      <c r="B175" s="278"/>
      <c r="C175" s="278"/>
    </row>
    <row r="177" spans="1:3" ht="76.5" customHeight="1">
      <c r="A177" s="278"/>
      <c r="B177" s="278"/>
      <c r="C177" s="278"/>
    </row>
  </sheetData>
  <mergeCells count="156">
    <mergeCell ref="A172:C172"/>
    <mergeCell ref="A173:C173"/>
    <mergeCell ref="A174:C174"/>
    <mergeCell ref="A175:C175"/>
    <mergeCell ref="A177:C177"/>
    <mergeCell ref="A165:C165"/>
    <mergeCell ref="A166:C166"/>
    <mergeCell ref="A167:C167"/>
    <mergeCell ref="A168:C168"/>
    <mergeCell ref="A169:C169"/>
    <mergeCell ref="A170:C170"/>
    <mergeCell ref="A158:C158"/>
    <mergeCell ref="A160:C160"/>
    <mergeCell ref="A161:C161"/>
    <mergeCell ref="A162:C162"/>
    <mergeCell ref="A163:C163"/>
    <mergeCell ref="A164:C164"/>
    <mergeCell ref="A146:C146"/>
    <mergeCell ref="A147:D147"/>
    <mergeCell ref="A151:F151"/>
    <mergeCell ref="A152:C152"/>
    <mergeCell ref="A155:C155"/>
    <mergeCell ref="A156:C156"/>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s>
  <printOptions horizontalCentered="1"/>
  <pageMargins left="0.7" right="0.7" top="0.25" bottom="0" header="0.3" footer="0.3"/>
  <pageSetup paperSize="9" scale="70" orientation="landscape" r:id="rId1"/>
  <headerFooter>
    <oddHeader xml:space="preserve">&amp;C&amp;G&amp;L&amp;"Calibri"&amp;10 [Confidential]&amp;1#_x000D_&amp;"Calibri"&amp;11 </oddHeader>
  </headerFooter>
  <rowBreaks count="4" manualBreakCount="4">
    <brk id="31" max="5" man="1"/>
    <brk id="53" max="5" man="1"/>
    <brk id="103" max="5" man="1"/>
    <brk id="152" max="5"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G34"/>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7420.4554996301695</v>
      </c>
      <c r="G6" s="5"/>
    </row>
    <row r="7" spans="1:7" ht="15.75" customHeight="1">
      <c r="A7" s="6" t="s">
        <v>3</v>
      </c>
      <c r="B7" s="7"/>
      <c r="C7" s="7"/>
      <c r="D7" s="7"/>
      <c r="E7" s="7"/>
      <c r="F7" s="8">
        <f>F8+F9</f>
        <v>6477.1580425910452</v>
      </c>
      <c r="G7" s="5"/>
    </row>
    <row r="8" spans="1:7" ht="16.5">
      <c r="A8" s="9" t="s">
        <v>4</v>
      </c>
      <c r="B8" s="10"/>
      <c r="C8" s="10"/>
      <c r="D8" s="10"/>
      <c r="E8" s="10"/>
      <c r="F8" s="11">
        <v>3339.4334128225732</v>
      </c>
    </row>
    <row r="9" spans="1:7" ht="16.5">
      <c r="A9" s="9" t="s">
        <v>5</v>
      </c>
      <c r="B9" s="10"/>
      <c r="C9" s="10"/>
      <c r="D9" s="10"/>
      <c r="E9" s="10"/>
      <c r="F9" s="11">
        <f>F10+F11+F12</f>
        <v>3137.7246297684715</v>
      </c>
    </row>
    <row r="10" spans="1:7" ht="16.5">
      <c r="A10" s="9" t="s">
        <v>6</v>
      </c>
      <c r="B10" s="10"/>
      <c r="C10" s="10"/>
      <c r="D10" s="10"/>
      <c r="E10" s="10"/>
      <c r="F10" s="11">
        <v>1206.2524851011676</v>
      </c>
    </row>
    <row r="11" spans="1:7" ht="16.5">
      <c r="A11" s="367" t="s">
        <v>7</v>
      </c>
      <c r="B11" s="368"/>
      <c r="C11" s="368"/>
      <c r="D11" s="368"/>
      <c r="E11" s="369"/>
      <c r="F11" s="11">
        <v>1.02895963975</v>
      </c>
    </row>
    <row r="12" spans="1:7" ht="16.5">
      <c r="A12" s="12" t="s">
        <v>66</v>
      </c>
      <c r="B12" s="13"/>
      <c r="C12" s="13"/>
      <c r="D12" s="13"/>
      <c r="E12" s="13"/>
      <c r="F12" s="11">
        <v>1930.4431850275541</v>
      </c>
    </row>
    <row r="13" spans="1:7" ht="16.5">
      <c r="A13" s="12" t="s">
        <v>9</v>
      </c>
      <c r="B13" s="13"/>
      <c r="C13" s="13"/>
      <c r="D13" s="13"/>
      <c r="E13" s="13"/>
      <c r="F13" s="14">
        <v>67.351056593099997</v>
      </c>
    </row>
    <row r="14" spans="1:7" ht="16.5">
      <c r="A14" s="15" t="s">
        <v>10</v>
      </c>
      <c r="B14" s="3"/>
      <c r="C14" s="3"/>
      <c r="D14" s="3"/>
      <c r="E14" s="3"/>
      <c r="F14" s="14">
        <v>9.0228945777767642</v>
      </c>
    </row>
    <row r="15" spans="1:7" ht="16.5">
      <c r="A15" s="15" t="s">
        <v>11</v>
      </c>
      <c r="B15" s="3"/>
      <c r="C15" s="3"/>
      <c r="D15" s="3"/>
      <c r="E15" s="3"/>
      <c r="F15" s="14">
        <v>865.98687019992474</v>
      </c>
    </row>
    <row r="16" spans="1:7" ht="16.5">
      <c r="A16" s="6" t="s">
        <v>12</v>
      </c>
      <c r="B16" s="7"/>
      <c r="C16" s="7"/>
      <c r="D16" s="7"/>
      <c r="E16" s="7"/>
      <c r="F16" s="16">
        <v>0.93663566832204648</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-2930.6577110803382</v>
      </c>
      <c r="D21" s="11">
        <v>-687.27760918079002</v>
      </c>
      <c r="E21" s="11">
        <v>-220.10424027370203</v>
      </c>
      <c r="F21" s="11">
        <v>-2023.2758616258463</v>
      </c>
      <c r="G21" s="5"/>
    </row>
    <row r="22" spans="1:7" ht="16.5">
      <c r="A22" s="372"/>
      <c r="B22" s="19" t="s">
        <v>23</v>
      </c>
      <c r="C22" s="11">
        <f>SUM(D22:F22)</f>
        <v>-986.63218365611101</v>
      </c>
      <c r="D22" s="11">
        <v>-69.038995220601947</v>
      </c>
      <c r="E22" s="11">
        <v>-113.18601489781537</v>
      </c>
      <c r="F22" s="11">
        <v>-804.40717353769367</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-2105.3260749999999</v>
      </c>
      <c r="D26" s="24">
        <v>-585.65107499999999</v>
      </c>
      <c r="E26" s="24">
        <v>-727.75</v>
      </c>
      <c r="F26" s="11">
        <v>-791.92499999999995</v>
      </c>
      <c r="G26" s="5"/>
    </row>
    <row r="27" spans="1:7" ht="24" customHeight="1">
      <c r="A27" s="375" t="s">
        <v>27</v>
      </c>
      <c r="B27" s="375"/>
      <c r="C27" s="25"/>
      <c r="D27" s="25"/>
      <c r="E27" s="25"/>
      <c r="F27" s="25"/>
    </row>
    <row r="28" spans="1:7" ht="21" customHeight="1">
      <c r="A28" s="371" t="s">
        <v>28</v>
      </c>
      <c r="B28" s="371"/>
      <c r="C28" s="16">
        <f>C30</f>
        <v>-0.2325225611738149</v>
      </c>
      <c r="D28" s="16">
        <f>D30</f>
        <v>-0.2325225611738149</v>
      </c>
      <c r="E28" s="26"/>
      <c r="F28" s="26"/>
    </row>
    <row r="29" spans="1:7" ht="24.75" customHeight="1">
      <c r="A29" s="372" t="s">
        <v>29</v>
      </c>
      <c r="B29" s="372"/>
      <c r="C29" s="27"/>
      <c r="D29" s="27"/>
      <c r="E29" s="28"/>
      <c r="F29" s="28"/>
    </row>
    <row r="30" spans="1:7" ht="23.25" customHeight="1">
      <c r="A30" s="373" t="s">
        <v>30</v>
      </c>
      <c r="B30" s="374"/>
      <c r="C30" s="29">
        <f>D30</f>
        <v>-0.2325225611738149</v>
      </c>
      <c r="D30" s="29">
        <v>-0.2325225611738149</v>
      </c>
      <c r="E30" s="30"/>
      <c r="F30" s="30"/>
    </row>
    <row r="31" spans="1:7" ht="130.5" customHeight="1">
      <c r="A31" s="385" t="s">
        <v>67</v>
      </c>
      <c r="B31" s="385"/>
      <c r="C31" s="385"/>
      <c r="D31" s="385"/>
      <c r="E31" s="385"/>
      <c r="F31" s="385"/>
    </row>
    <row r="34" spans="1:2">
      <c r="A34" s="71"/>
      <c r="B34" s="71"/>
    </row>
  </sheetData>
  <mergeCells count="16">
    <mergeCell ref="A5:F5"/>
    <mergeCell ref="A11:E11"/>
    <mergeCell ref="A17:F17"/>
    <mergeCell ref="A18:B19"/>
    <mergeCell ref="C18:C19"/>
    <mergeCell ref="D18:F18"/>
    <mergeCell ref="A28:B28"/>
    <mergeCell ref="A29:B29"/>
    <mergeCell ref="A30:B30"/>
    <mergeCell ref="A31:F31"/>
    <mergeCell ref="A20:B20"/>
    <mergeCell ref="A21:A22"/>
    <mergeCell ref="A23:A24"/>
    <mergeCell ref="A25:B25"/>
    <mergeCell ref="A26:B26"/>
    <mergeCell ref="A27:B27"/>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G34"/>
  <sheetViews>
    <sheetView workbookViewId="0">
      <selection activeCell="A27" sqref="A27:B27"/>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64</v>
      </c>
      <c r="B6" s="3"/>
      <c r="C6" s="3"/>
      <c r="D6" s="3"/>
      <c r="E6" s="3"/>
      <c r="F6" s="4">
        <f>F7+F13+F14+F15+F16</f>
        <v>6819.5455052273519</v>
      </c>
      <c r="G6" s="5"/>
    </row>
    <row r="7" spans="1:7" ht="15.75" customHeight="1">
      <c r="A7" s="6" t="s">
        <v>3</v>
      </c>
      <c r="B7" s="7"/>
      <c r="C7" s="7"/>
      <c r="D7" s="7"/>
      <c r="E7" s="7"/>
      <c r="F7" s="8">
        <f>F8+F9</f>
        <v>5894.9628383390518</v>
      </c>
      <c r="G7" s="5"/>
    </row>
    <row r="8" spans="1:7" ht="16.5">
      <c r="A8" s="9" t="s">
        <v>4</v>
      </c>
      <c r="B8" s="10"/>
      <c r="C8" s="10"/>
      <c r="D8" s="10"/>
      <c r="E8" s="10"/>
      <c r="F8" s="11">
        <v>3196.5210050439428</v>
      </c>
    </row>
    <row r="9" spans="1:7" ht="16.5">
      <c r="A9" s="9" t="s">
        <v>5</v>
      </c>
      <c r="B9" s="10"/>
      <c r="C9" s="10"/>
      <c r="D9" s="10"/>
      <c r="E9" s="10"/>
      <c r="F9" s="11">
        <f>F10+F11+F12</f>
        <v>2698.4418332951091</v>
      </c>
    </row>
    <row r="10" spans="1:7" ht="16.5">
      <c r="A10" s="9" t="s">
        <v>6</v>
      </c>
      <c r="B10" s="10"/>
      <c r="C10" s="10"/>
      <c r="D10" s="10"/>
      <c r="E10" s="10"/>
      <c r="F10" s="11">
        <v>1297.4311626166416</v>
      </c>
    </row>
    <row r="11" spans="1:7" ht="16.5">
      <c r="A11" s="367" t="s">
        <v>7</v>
      </c>
      <c r="B11" s="368"/>
      <c r="C11" s="368"/>
      <c r="D11" s="368"/>
      <c r="E11" s="369"/>
      <c r="F11" s="11">
        <v>0.98680064510999987</v>
      </c>
    </row>
    <row r="12" spans="1:7" ht="16.5">
      <c r="A12" s="12" t="s">
        <v>8</v>
      </c>
      <c r="B12" s="13"/>
      <c r="C12" s="13"/>
      <c r="D12" s="13"/>
      <c r="E12" s="13"/>
      <c r="F12" s="11">
        <v>1400.0238700333573</v>
      </c>
    </row>
    <row r="13" spans="1:7" ht="16.5">
      <c r="A13" s="12" t="s">
        <v>9</v>
      </c>
      <c r="B13" s="13"/>
      <c r="C13" s="13"/>
      <c r="D13" s="13"/>
      <c r="E13" s="13"/>
      <c r="F13" s="14">
        <v>66.015894002099998</v>
      </c>
    </row>
    <row r="14" spans="1:7" ht="16.5">
      <c r="A14" s="15" t="s">
        <v>10</v>
      </c>
      <c r="B14" s="3"/>
      <c r="C14" s="3"/>
      <c r="D14" s="3"/>
      <c r="E14" s="3"/>
      <c r="F14" s="14">
        <v>8.8452825419564505</v>
      </c>
    </row>
    <row r="15" spans="1:7" ht="16.5">
      <c r="A15" s="15" t="s">
        <v>11</v>
      </c>
      <c r="B15" s="3"/>
      <c r="C15" s="3"/>
      <c r="D15" s="3"/>
      <c r="E15" s="3"/>
      <c r="F15" s="14">
        <v>848.80342283980428</v>
      </c>
    </row>
    <row r="16" spans="1:7" ht="16.5">
      <c r="A16" s="6" t="s">
        <v>12</v>
      </c>
      <c r="B16" s="7"/>
      <c r="C16" s="7"/>
      <c r="D16" s="7"/>
      <c r="E16" s="7"/>
      <c r="F16" s="16">
        <v>0.91806750443942808</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-3025.5367366863275</v>
      </c>
      <c r="D21" s="11">
        <v>-58.51774060139202</v>
      </c>
      <c r="E21" s="11">
        <v>-779.94753925762211</v>
      </c>
      <c r="F21" s="11">
        <v>-2187.0714568273133</v>
      </c>
      <c r="G21" s="5"/>
    </row>
    <row r="22" spans="1:7" ht="16.5">
      <c r="A22" s="372"/>
      <c r="B22" s="19" t="s">
        <v>23</v>
      </c>
      <c r="C22" s="11">
        <f>SUM(D22:F22)</f>
        <v>-996.11581136211055</v>
      </c>
      <c r="D22" s="11">
        <v>-96.114054795613839</v>
      </c>
      <c r="E22" s="11">
        <v>-43.858879177152637</v>
      </c>
      <c r="F22" s="11">
        <v>-856.14287738934411</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-2215.3261000000002</v>
      </c>
      <c r="D26" s="24">
        <v>-820.40110000000004</v>
      </c>
      <c r="E26" s="24">
        <v>-342</v>
      </c>
      <c r="F26" s="11">
        <v>-1052.925</v>
      </c>
      <c r="G26" s="5"/>
    </row>
    <row r="27" spans="1:7" ht="24" customHeight="1">
      <c r="A27" s="375" t="s">
        <v>27</v>
      </c>
      <c r="B27" s="375"/>
      <c r="C27" s="25"/>
      <c r="D27" s="25"/>
      <c r="E27" s="25"/>
      <c r="F27" s="25"/>
    </row>
    <row r="28" spans="1:7" ht="21" customHeight="1">
      <c r="A28" s="371" t="s">
        <v>28</v>
      </c>
      <c r="B28" s="371"/>
      <c r="C28" s="16">
        <f>C30</f>
        <v>-0.11692161903686983</v>
      </c>
      <c r="D28" s="16">
        <f>D30</f>
        <v>-0.11692161903686983</v>
      </c>
      <c r="E28" s="26"/>
      <c r="F28" s="26"/>
    </row>
    <row r="29" spans="1:7" ht="24.75" customHeight="1">
      <c r="A29" s="372" t="s">
        <v>29</v>
      </c>
      <c r="B29" s="372"/>
      <c r="C29" s="27"/>
      <c r="D29" s="27"/>
      <c r="E29" s="28"/>
      <c r="F29" s="28"/>
    </row>
    <row r="30" spans="1:7" ht="23.25" customHeight="1">
      <c r="A30" s="373" t="s">
        <v>30</v>
      </c>
      <c r="B30" s="374"/>
      <c r="C30" s="29">
        <f>D30</f>
        <v>-0.11692161903686983</v>
      </c>
      <c r="D30" s="29">
        <v>-0.11692161903686983</v>
      </c>
      <c r="E30" s="30"/>
      <c r="F30" s="30"/>
    </row>
    <row r="31" spans="1:7" ht="130.5" customHeight="1">
      <c r="A31" s="385" t="s">
        <v>68</v>
      </c>
      <c r="B31" s="385"/>
      <c r="C31" s="385"/>
      <c r="D31" s="385"/>
      <c r="E31" s="385"/>
      <c r="F31" s="385"/>
    </row>
    <row r="32" spans="1:7">
      <c r="A32" s="280"/>
      <c r="B32" s="280"/>
    </row>
    <row r="33" spans="1:2">
      <c r="A33" s="386"/>
      <c r="B33" s="280"/>
    </row>
    <row r="34" spans="1:2">
      <c r="A34" s="71"/>
      <c r="B34" s="71"/>
    </row>
  </sheetData>
  <mergeCells count="18">
    <mergeCell ref="A33:B33"/>
    <mergeCell ref="A20:B20"/>
    <mergeCell ref="A21:A22"/>
    <mergeCell ref="A23:A24"/>
    <mergeCell ref="A25:B25"/>
    <mergeCell ref="A26:B26"/>
    <mergeCell ref="A27:B27"/>
    <mergeCell ref="A28:B28"/>
    <mergeCell ref="A29:B29"/>
    <mergeCell ref="A30:B30"/>
    <mergeCell ref="A31:F31"/>
    <mergeCell ref="A32:B32"/>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A1:G34"/>
  <sheetViews>
    <sheetView topLeftCell="A28" workbookViewId="0">
      <selection activeCell="D33" sqref="D3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7454.6314734788693</v>
      </c>
      <c r="G6" s="5"/>
    </row>
    <row r="7" spans="1:7" ht="15.75" customHeight="1">
      <c r="A7" s="6" t="s">
        <v>3</v>
      </c>
      <c r="B7" s="7"/>
      <c r="C7" s="7"/>
      <c r="D7" s="7"/>
      <c r="E7" s="7"/>
      <c r="F7" s="8">
        <f>F8+F9</f>
        <v>6521.7492656325066</v>
      </c>
      <c r="G7" s="5"/>
    </row>
    <row r="8" spans="1:7" ht="16.5">
      <c r="A8" s="9" t="s">
        <v>4</v>
      </c>
      <c r="B8" s="10"/>
      <c r="C8" s="10"/>
      <c r="D8" s="10"/>
      <c r="E8" s="10"/>
      <c r="F8" s="11">
        <v>3324.9575333225735</v>
      </c>
    </row>
    <row r="9" spans="1:7" ht="16.5">
      <c r="A9" s="9" t="s">
        <v>5</v>
      </c>
      <c r="B9" s="10"/>
      <c r="C9" s="10"/>
      <c r="D9" s="10"/>
      <c r="E9" s="10"/>
      <c r="F9" s="11">
        <f>F10+F11+F12</f>
        <v>3196.7917323099327</v>
      </c>
    </row>
    <row r="10" spans="1:7" ht="16.5">
      <c r="A10" s="9" t="s">
        <v>6</v>
      </c>
      <c r="B10" s="10"/>
      <c r="C10" s="10"/>
      <c r="D10" s="10"/>
      <c r="E10" s="10"/>
      <c r="F10" s="11">
        <v>1717.4403580926214</v>
      </c>
    </row>
    <row r="11" spans="1:7" ht="16.5">
      <c r="A11" s="367" t="s">
        <v>7</v>
      </c>
      <c r="B11" s="368"/>
      <c r="C11" s="368"/>
      <c r="D11" s="368"/>
      <c r="E11" s="369"/>
      <c r="F11" s="11">
        <v>1.029193115195</v>
      </c>
    </row>
    <row r="12" spans="1:7" ht="16.5">
      <c r="A12" s="12" t="s">
        <v>66</v>
      </c>
      <c r="B12" s="13"/>
      <c r="C12" s="13"/>
      <c r="D12" s="13"/>
      <c r="E12" s="13"/>
      <c r="F12" s="11">
        <v>1478.322181102116</v>
      </c>
    </row>
    <row r="13" spans="1:7" ht="16.5">
      <c r="A13" s="12" t="s">
        <v>9</v>
      </c>
      <c r="B13" s="13"/>
      <c r="C13" s="13"/>
      <c r="D13" s="13"/>
      <c r="E13" s="13"/>
      <c r="F13" s="14">
        <v>67.3046369618</v>
      </c>
    </row>
    <row r="14" spans="1:7" ht="16.5">
      <c r="A14" s="15" t="s">
        <v>10</v>
      </c>
      <c r="B14" s="3"/>
      <c r="C14" s="3"/>
      <c r="D14" s="3"/>
      <c r="E14" s="3"/>
      <c r="F14" s="14">
        <v>14.776070733848245</v>
      </c>
    </row>
    <row r="15" spans="1:7" ht="16.5">
      <c r="A15" s="15" t="s">
        <v>11</v>
      </c>
      <c r="B15" s="3"/>
      <c r="C15" s="3"/>
      <c r="D15" s="3"/>
      <c r="E15" s="3"/>
      <c r="F15" s="14">
        <v>849.30799438991721</v>
      </c>
    </row>
    <row r="16" spans="1:7" ht="16.5">
      <c r="A16" s="6" t="s">
        <v>12</v>
      </c>
      <c r="B16" s="7"/>
      <c r="C16" s="7"/>
      <c r="D16" s="7"/>
      <c r="E16" s="7"/>
      <c r="F16" s="16">
        <v>1.4935057607975921</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-3100.0970068663278</v>
      </c>
      <c r="D21" s="11">
        <v>-333.62604827829193</v>
      </c>
      <c r="E21" s="11">
        <v>-608.29416218472534</v>
      </c>
      <c r="F21" s="11">
        <v>-2158.1767964033106</v>
      </c>
      <c r="G21" s="5"/>
    </row>
    <row r="22" spans="1:7" ht="16.5">
      <c r="A22" s="372"/>
      <c r="B22" s="19" t="s">
        <v>23</v>
      </c>
      <c r="C22" s="11">
        <f>SUM(D22:F22)</f>
        <v>-997.28507910405733</v>
      </c>
      <c r="D22" s="11">
        <v>-18.33270667089899</v>
      </c>
      <c r="E22" s="11">
        <v>-279.84535754212675</v>
      </c>
      <c r="F22" s="11">
        <v>-699.10701489103167</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-2485.5761000000002</v>
      </c>
      <c r="D26" s="24">
        <v>-358.65109999999999</v>
      </c>
      <c r="E26" s="24">
        <v>-534</v>
      </c>
      <c r="F26" s="11">
        <v>-1592.925</v>
      </c>
      <c r="G26" s="5"/>
    </row>
    <row r="27" spans="1:7" ht="24" customHeight="1">
      <c r="A27" s="375" t="s">
        <v>27</v>
      </c>
      <c r="B27" s="375"/>
      <c r="C27" s="25"/>
      <c r="D27" s="25"/>
      <c r="E27" s="25"/>
      <c r="F27" s="25"/>
    </row>
    <row r="28" spans="1:7" ht="21" customHeight="1">
      <c r="A28" s="371" t="s">
        <v>28</v>
      </c>
      <c r="B28" s="371"/>
      <c r="C28" s="16">
        <f>C30</f>
        <v>-0.11692161903686983</v>
      </c>
      <c r="D28" s="16">
        <f>D30</f>
        <v>-0.11692161903686983</v>
      </c>
      <c r="E28" s="26"/>
      <c r="F28" s="26"/>
    </row>
    <row r="29" spans="1:7" ht="24.75" customHeight="1">
      <c r="A29" s="372" t="s">
        <v>29</v>
      </c>
      <c r="B29" s="372"/>
      <c r="C29" s="27"/>
      <c r="D29" s="27"/>
      <c r="E29" s="28"/>
      <c r="F29" s="28"/>
    </row>
    <row r="30" spans="1:7" ht="23.25" customHeight="1">
      <c r="A30" s="373" t="s">
        <v>30</v>
      </c>
      <c r="B30" s="374"/>
      <c r="C30" s="29">
        <f>D30</f>
        <v>-0.11692161903686983</v>
      </c>
      <c r="D30" s="29">
        <v>-0.11692161903686983</v>
      </c>
      <c r="E30" s="30"/>
      <c r="F30" s="30"/>
    </row>
    <row r="31" spans="1:7" ht="130.5" customHeight="1">
      <c r="A31" s="385" t="s">
        <v>69</v>
      </c>
      <c r="B31" s="385"/>
      <c r="C31" s="385"/>
      <c r="D31" s="385"/>
      <c r="E31" s="385"/>
      <c r="F31" s="385"/>
    </row>
    <row r="33" spans="1:2">
      <c r="A33" s="280"/>
      <c r="B33" s="280"/>
    </row>
    <row r="34" spans="1:2">
      <c r="A34" s="386"/>
      <c r="B34" s="280"/>
    </row>
  </sheetData>
  <mergeCells count="18">
    <mergeCell ref="A34:B34"/>
    <mergeCell ref="A20:B20"/>
    <mergeCell ref="A21:A22"/>
    <mergeCell ref="A23:A24"/>
    <mergeCell ref="A25:B25"/>
    <mergeCell ref="A26:B26"/>
    <mergeCell ref="A27:B27"/>
    <mergeCell ref="A28:B28"/>
    <mergeCell ref="A29:B29"/>
    <mergeCell ref="A30:B30"/>
    <mergeCell ref="A31:F31"/>
    <mergeCell ref="A33:B33"/>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G34"/>
  <sheetViews>
    <sheetView topLeftCell="A23" workbookViewId="0">
      <selection activeCell="A31" sqref="A31:F31"/>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1</v>
      </c>
      <c r="B5" s="377"/>
      <c r="C5" s="377"/>
      <c r="D5" s="377"/>
      <c r="E5" s="377"/>
      <c r="F5" s="378"/>
    </row>
    <row r="6" spans="1:7" ht="18.75">
      <c r="A6" s="2" t="s">
        <v>2</v>
      </c>
      <c r="B6" s="3"/>
      <c r="C6" s="3"/>
      <c r="D6" s="3"/>
      <c r="E6" s="3"/>
      <c r="F6" s="4">
        <f>F7+F13+F14+F15+F16</f>
        <v>6845.7725302659537</v>
      </c>
      <c r="G6" s="5"/>
    </row>
    <row r="7" spans="1:7" ht="15.75" customHeight="1">
      <c r="A7" s="6" t="s">
        <v>3</v>
      </c>
      <c r="B7" s="7"/>
      <c r="C7" s="7"/>
      <c r="D7" s="7"/>
      <c r="E7" s="7"/>
      <c r="F7" s="8">
        <f>F8+F9</f>
        <v>5915.1305160333832</v>
      </c>
      <c r="G7" s="5"/>
    </row>
    <row r="8" spans="1:7" ht="16.5">
      <c r="A8" s="9" t="s">
        <v>4</v>
      </c>
      <c r="B8" s="10"/>
      <c r="C8" s="10"/>
      <c r="D8" s="10"/>
      <c r="E8" s="10"/>
      <c r="F8" s="11">
        <v>3555.4240935918597</v>
      </c>
    </row>
    <row r="9" spans="1:7" ht="16.5">
      <c r="A9" s="9" t="s">
        <v>5</v>
      </c>
      <c r="B9" s="10"/>
      <c r="C9" s="10"/>
      <c r="D9" s="10"/>
      <c r="E9" s="10"/>
      <c r="F9" s="11">
        <f>F10+F11+F12</f>
        <v>2359.7064224415235</v>
      </c>
    </row>
    <row r="10" spans="1:7" ht="16.5">
      <c r="A10" s="9" t="s">
        <v>6</v>
      </c>
      <c r="B10" s="10"/>
      <c r="C10" s="10"/>
      <c r="D10" s="10"/>
      <c r="E10" s="10"/>
      <c r="F10" s="11">
        <v>1118.4725007940351</v>
      </c>
    </row>
    <row r="11" spans="1:7" ht="16.5">
      <c r="A11" s="367" t="s">
        <v>7</v>
      </c>
      <c r="B11" s="368"/>
      <c r="C11" s="368"/>
      <c r="D11" s="368"/>
      <c r="E11" s="369"/>
      <c r="F11" s="11">
        <v>1.0227892172749999</v>
      </c>
    </row>
    <row r="12" spans="1:7" ht="16.5">
      <c r="A12" s="12" t="s">
        <v>72</v>
      </c>
      <c r="B12" s="13"/>
      <c r="C12" s="13"/>
      <c r="D12" s="13"/>
      <c r="E12" s="13"/>
      <c r="F12" s="11">
        <v>1240.2111324302132</v>
      </c>
    </row>
    <row r="13" spans="1:7" ht="16.5">
      <c r="A13" s="12" t="s">
        <v>9</v>
      </c>
      <c r="B13" s="13"/>
      <c r="C13" s="13"/>
      <c r="D13" s="13"/>
      <c r="E13" s="13"/>
      <c r="F13" s="14">
        <v>66.542780745000002</v>
      </c>
    </row>
    <row r="14" spans="1:7" ht="16.5">
      <c r="A14" s="15" t="s">
        <v>10</v>
      </c>
      <c r="B14" s="3"/>
      <c r="C14" s="3"/>
      <c r="D14" s="3"/>
      <c r="E14" s="3"/>
      <c r="F14" s="14">
        <v>11.682172654935275</v>
      </c>
    </row>
    <row r="15" spans="1:7" ht="16.5">
      <c r="A15" s="15" t="s">
        <v>11</v>
      </c>
      <c r="B15" s="3"/>
      <c r="C15" s="3"/>
      <c r="D15" s="3"/>
      <c r="E15" s="3"/>
      <c r="F15" s="14">
        <v>851.51241830993274</v>
      </c>
    </row>
    <row r="16" spans="1:7" ht="16.5">
      <c r="A16" s="6" t="s">
        <v>12</v>
      </c>
      <c r="B16" s="7"/>
      <c r="C16" s="7"/>
      <c r="D16" s="7"/>
      <c r="E16" s="7"/>
      <c r="F16" s="16">
        <v>0.90464252270351009</v>
      </c>
    </row>
    <row r="17" spans="1:7" ht="27.75" customHeight="1">
      <c r="A17" s="382" t="s">
        <v>13</v>
      </c>
      <c r="B17" s="383"/>
      <c r="C17" s="383"/>
      <c r="D17" s="383"/>
      <c r="E17" s="383"/>
      <c r="F17" s="384"/>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-3028.5881114563181</v>
      </c>
      <c r="D21" s="11">
        <v>-378.12352738050782</v>
      </c>
      <c r="E21" s="11">
        <v>-799.55827743839427</v>
      </c>
      <c r="F21" s="11">
        <v>-1850.906306637416</v>
      </c>
      <c r="G21" s="5"/>
    </row>
    <row r="22" spans="1:7" ht="16.5">
      <c r="A22" s="372"/>
      <c r="B22" s="19" t="s">
        <v>23</v>
      </c>
      <c r="C22" s="11">
        <f>SUM(D22:F22)</f>
        <v>-1060.6673060747887</v>
      </c>
      <c r="D22" s="11">
        <v>-28.443360775457766</v>
      </c>
      <c r="E22" s="11">
        <v>-281.72374066445514</v>
      </c>
      <c r="F22" s="11">
        <v>-750.50020463487579</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-2484.5760749999999</v>
      </c>
      <c r="D26" s="24">
        <v>-434.65107499999999</v>
      </c>
      <c r="E26" s="24">
        <v>-722.5</v>
      </c>
      <c r="F26" s="11">
        <v>-1327.425</v>
      </c>
      <c r="G26" s="5"/>
    </row>
    <row r="27" spans="1:7" ht="24" customHeight="1">
      <c r="A27" s="375" t="s">
        <v>27</v>
      </c>
      <c r="B27" s="375"/>
      <c r="C27" s="25"/>
      <c r="D27" s="25"/>
      <c r="E27" s="25"/>
      <c r="F27" s="25"/>
    </row>
    <row r="28" spans="1:7" ht="21" customHeight="1">
      <c r="A28" s="371" t="s">
        <v>28</v>
      </c>
      <c r="B28" s="371"/>
      <c r="C28" s="16">
        <f>C30</f>
        <v>-7.8168010455563874E-2</v>
      </c>
      <c r="D28" s="16">
        <f>D30</f>
        <v>-7.8168010455563874E-2</v>
      </c>
      <c r="E28" s="26"/>
      <c r="F28" s="26"/>
    </row>
    <row r="29" spans="1:7" ht="24.75" customHeight="1">
      <c r="A29" s="372" t="s">
        <v>29</v>
      </c>
      <c r="B29" s="372"/>
      <c r="C29" s="27"/>
      <c r="D29" s="27"/>
      <c r="E29" s="28"/>
      <c r="F29" s="28"/>
    </row>
    <row r="30" spans="1:7" ht="23.25" customHeight="1">
      <c r="A30" s="373" t="s">
        <v>30</v>
      </c>
      <c r="B30" s="374"/>
      <c r="C30" s="29">
        <f>D30</f>
        <v>-7.8168010455563874E-2</v>
      </c>
      <c r="D30" s="29">
        <v>-7.8168010455563874E-2</v>
      </c>
      <c r="E30" s="30"/>
      <c r="F30" s="30"/>
    </row>
    <row r="31" spans="1:7" ht="130.5" customHeight="1">
      <c r="A31" s="366" t="s">
        <v>74</v>
      </c>
      <c r="B31" s="366"/>
      <c r="C31" s="366"/>
      <c r="D31" s="366"/>
      <c r="E31" s="366"/>
      <c r="F31" s="366"/>
    </row>
    <row r="33" spans="1:2">
      <c r="A33" s="280" t="s">
        <v>70</v>
      </c>
      <c r="B33" s="280"/>
    </row>
    <row r="34" spans="1:2">
      <c r="A34" s="386" t="s">
        <v>71</v>
      </c>
      <c r="B34" s="386"/>
    </row>
  </sheetData>
  <mergeCells count="18">
    <mergeCell ref="A5:F5"/>
    <mergeCell ref="A11:E11"/>
    <mergeCell ref="A17:F17"/>
    <mergeCell ref="A18:B19"/>
    <mergeCell ref="C18:C19"/>
    <mergeCell ref="D18:F18"/>
    <mergeCell ref="A34:B34"/>
    <mergeCell ref="A20:B20"/>
    <mergeCell ref="A21:A22"/>
    <mergeCell ref="A23:A24"/>
    <mergeCell ref="A25:B25"/>
    <mergeCell ref="A26:B26"/>
    <mergeCell ref="A27:B27"/>
    <mergeCell ref="A28:B28"/>
    <mergeCell ref="A29:B29"/>
    <mergeCell ref="A30:B30"/>
    <mergeCell ref="A31:F31"/>
    <mergeCell ref="A33:B33"/>
  </mergeCells>
  <hyperlinks>
    <hyperlink ref="A34" r:id="rId1" xr:uid="{00000000-0004-0000-1200-000000000000}"/>
  </hyperlinks>
  <pageMargins left="1.75" right="0.92" top="0.75" bottom="0.25" header="0.3" footer="0.3"/>
  <pageSetup paperSize="9" scale="57" orientation="portrait" r:id="rId2"/>
  <headerFooter>
    <oddHeader xml:space="preserve">&amp;L&amp;"Calibri"&amp;10 [Public]&amp;1#_x000D_&amp;"Calibri"&amp;11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G30"/>
  <sheetViews>
    <sheetView zoomScaleNormal="100" workbookViewId="0">
      <selection activeCell="J10" sqref="J10"/>
    </sheetView>
  </sheetViews>
  <sheetFormatPr defaultRowHeight="15"/>
  <cols>
    <col min="1" max="1" width="16.140625" customWidth="1"/>
    <col min="2" max="2" width="42.85546875" customWidth="1"/>
    <col min="3" max="3" width="10.7109375" customWidth="1"/>
    <col min="4" max="4" width="11.7109375" customWidth="1"/>
    <col min="5" max="5" width="14.5703125" customWidth="1"/>
    <col min="6" max="6" width="17.28515625" customWidth="1"/>
  </cols>
  <sheetData>
    <row r="1" spans="1:7">
      <c r="A1" s="1"/>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47</v>
      </c>
      <c r="B5" s="345"/>
      <c r="C5" s="345"/>
      <c r="D5" s="345"/>
      <c r="E5" s="345"/>
      <c r="F5" s="346"/>
    </row>
    <row r="6" spans="1:7" ht="18.75">
      <c r="A6" s="31" t="s">
        <v>39</v>
      </c>
      <c r="B6" s="32"/>
      <c r="C6" s="32"/>
      <c r="D6" s="32"/>
      <c r="E6" s="32"/>
      <c r="F6" s="47">
        <v>7495.27</v>
      </c>
      <c r="G6" s="5"/>
    </row>
    <row r="7" spans="1:7" ht="15.75" customHeight="1">
      <c r="A7" s="33" t="s">
        <v>3</v>
      </c>
      <c r="B7" s="34"/>
      <c r="C7" s="34"/>
      <c r="D7" s="34"/>
      <c r="E7" s="34"/>
      <c r="F7" s="48">
        <f>F8+F9</f>
        <v>6521.1284820641213</v>
      </c>
    </row>
    <row r="8" spans="1:7" ht="16.5">
      <c r="A8" s="35" t="s">
        <v>40</v>
      </c>
      <c r="B8" s="36"/>
      <c r="C8" s="36"/>
      <c r="D8" s="36"/>
      <c r="E8" s="36"/>
      <c r="F8" s="49">
        <v>3213.4382776991733</v>
      </c>
    </row>
    <row r="9" spans="1:7" ht="16.5">
      <c r="A9" s="35" t="s">
        <v>5</v>
      </c>
      <c r="B9" s="36"/>
      <c r="C9" s="36"/>
      <c r="D9" s="36"/>
      <c r="E9" s="36"/>
      <c r="F9" s="50">
        <f>F10+F11</f>
        <v>3307.6902043649479</v>
      </c>
    </row>
    <row r="10" spans="1:7" ht="16.5">
      <c r="A10" s="35" t="s">
        <v>34</v>
      </c>
      <c r="B10" s="36"/>
      <c r="C10" s="36"/>
      <c r="D10" s="36"/>
      <c r="E10" s="36"/>
      <c r="F10" s="49">
        <v>1099.2866198929071</v>
      </c>
    </row>
    <row r="11" spans="1:7" ht="16.5">
      <c r="A11" s="347" t="s">
        <v>54</v>
      </c>
      <c r="B11" s="348"/>
      <c r="C11" s="348"/>
      <c r="D11" s="348"/>
      <c r="E11" s="349"/>
      <c r="F11" s="67">
        <v>2208.4035844720406</v>
      </c>
    </row>
    <row r="12" spans="1:7" ht="16.5">
      <c r="A12" s="39" t="s">
        <v>9</v>
      </c>
      <c r="B12" s="32"/>
      <c r="C12" s="32"/>
      <c r="D12" s="32"/>
      <c r="E12" s="32"/>
      <c r="F12" s="51">
        <v>73.704400000000007</v>
      </c>
    </row>
    <row r="13" spans="1:7" ht="16.5">
      <c r="A13" s="39" t="s">
        <v>42</v>
      </c>
      <c r="B13" s="32"/>
      <c r="C13" s="32"/>
      <c r="D13" s="32"/>
      <c r="E13" s="32"/>
      <c r="F13" s="51">
        <v>15.5466214006562</v>
      </c>
    </row>
    <row r="14" spans="1:7" ht="16.5">
      <c r="A14" s="39" t="s">
        <v>11</v>
      </c>
      <c r="B14" s="32"/>
      <c r="C14" s="32"/>
      <c r="D14" s="32"/>
      <c r="E14" s="32"/>
      <c r="F14" s="51">
        <v>883.91038591848758</v>
      </c>
    </row>
    <row r="15" spans="1:7" ht="16.5">
      <c r="A15" s="33" t="s">
        <v>12</v>
      </c>
      <c r="B15" s="34"/>
      <c r="C15" s="34"/>
      <c r="D15" s="34"/>
      <c r="E15" s="34"/>
      <c r="F15" s="52">
        <v>0.98223213998913994</v>
      </c>
    </row>
    <row r="16" spans="1:7" ht="27.75" customHeight="1">
      <c r="A16" s="350" t="s">
        <v>48</v>
      </c>
      <c r="B16" s="351"/>
      <c r="C16" s="351"/>
      <c r="D16" s="351"/>
      <c r="E16" s="351"/>
      <c r="F16" s="352"/>
    </row>
    <row r="17" spans="1:6" ht="39" customHeight="1">
      <c r="A17" s="353" t="s">
        <v>14</v>
      </c>
      <c r="B17" s="353"/>
      <c r="C17" s="353" t="s">
        <v>15</v>
      </c>
      <c r="D17" s="353" t="s">
        <v>16</v>
      </c>
      <c r="E17" s="353"/>
      <c r="F17" s="353"/>
    </row>
    <row r="18" spans="1:6" ht="54" customHeight="1">
      <c r="A18" s="353"/>
      <c r="B18" s="353"/>
      <c r="C18" s="353"/>
      <c r="D18" s="40" t="s">
        <v>44</v>
      </c>
      <c r="E18" s="40" t="s">
        <v>18</v>
      </c>
      <c r="F18" s="40" t="s">
        <v>19</v>
      </c>
    </row>
    <row r="19" spans="1:6" ht="25.5" customHeight="1">
      <c r="A19" s="354" t="s">
        <v>59</v>
      </c>
      <c r="B19" s="354"/>
      <c r="C19" s="53"/>
      <c r="D19" s="53"/>
      <c r="E19" s="53"/>
      <c r="F19" s="53"/>
    </row>
    <row r="20" spans="1:6" ht="16.5">
      <c r="A20" s="355" t="s">
        <v>21</v>
      </c>
      <c r="B20" s="41" t="s">
        <v>22</v>
      </c>
      <c r="C20" s="50">
        <f>D20+E20+F20</f>
        <v>-2276.8832743810544</v>
      </c>
      <c r="D20" s="50">
        <v>-269.01029389877129</v>
      </c>
      <c r="E20" s="49">
        <v>-668.68092301515071</v>
      </c>
      <c r="F20" s="50">
        <v>-1339.1920574671326</v>
      </c>
    </row>
    <row r="21" spans="1:6" ht="16.5">
      <c r="A21" s="355"/>
      <c r="B21" s="41" t="s">
        <v>23</v>
      </c>
      <c r="C21" s="50">
        <f>D21+E21+F21</f>
        <v>-792.28692727028954</v>
      </c>
      <c r="D21" s="49">
        <v>-110.89595701289304</v>
      </c>
      <c r="E21" s="50">
        <v>-103.73539079283901</v>
      </c>
      <c r="F21" s="50">
        <v>-577.65557946455749</v>
      </c>
    </row>
    <row r="22" spans="1:6" ht="16.5">
      <c r="A22" s="355" t="s">
        <v>24</v>
      </c>
      <c r="B22" s="41" t="s">
        <v>22</v>
      </c>
      <c r="C22" s="54"/>
      <c r="D22" s="54"/>
      <c r="E22" s="54"/>
      <c r="F22" s="54"/>
    </row>
    <row r="23" spans="1:6" ht="16.5">
      <c r="A23" s="359"/>
      <c r="B23" s="42" t="s">
        <v>23</v>
      </c>
      <c r="C23" s="55"/>
      <c r="D23" s="55"/>
      <c r="E23" s="55"/>
      <c r="F23" s="55"/>
    </row>
    <row r="24" spans="1:6" ht="60.75" customHeight="1">
      <c r="A24" s="354" t="s">
        <v>25</v>
      </c>
      <c r="B24" s="354"/>
      <c r="C24" s="56"/>
      <c r="D24" s="56"/>
      <c r="E24" s="56"/>
      <c r="F24" s="56"/>
    </row>
    <row r="25" spans="1:6" ht="23.25" customHeight="1">
      <c r="A25" s="355" t="s">
        <v>57</v>
      </c>
      <c r="B25" s="355"/>
      <c r="C25" s="50">
        <f>D25+E25+F25</f>
        <v>-2338</v>
      </c>
      <c r="D25" s="57">
        <v>-329.87</v>
      </c>
      <c r="E25" s="58">
        <v>-502.2</v>
      </c>
      <c r="F25" s="50">
        <v>-1505.93</v>
      </c>
    </row>
    <row r="26" spans="1:6" ht="24" customHeight="1">
      <c r="A26" s="359" t="s">
        <v>27</v>
      </c>
      <c r="B26" s="359"/>
      <c r="C26" s="59"/>
      <c r="D26" s="59"/>
      <c r="E26" s="59"/>
      <c r="F26" s="59"/>
    </row>
    <row r="27" spans="1:6" ht="21" customHeight="1">
      <c r="A27" s="354" t="s">
        <v>28</v>
      </c>
      <c r="B27" s="354"/>
      <c r="C27" s="60">
        <f>C28+C29</f>
        <v>-0.23036454995296476</v>
      </c>
      <c r="D27" s="60">
        <f>D28+D29</f>
        <v>-0.23036454995296476</v>
      </c>
      <c r="E27" s="61"/>
      <c r="F27" s="61"/>
    </row>
    <row r="28" spans="1:6" ht="24.75" customHeight="1">
      <c r="A28" s="355" t="s">
        <v>29</v>
      </c>
      <c r="B28" s="355"/>
      <c r="C28" s="57"/>
      <c r="D28" s="57"/>
      <c r="E28" s="62"/>
      <c r="F28" s="62"/>
    </row>
    <row r="29" spans="1:6" ht="23.25" customHeight="1">
      <c r="A29" s="356" t="s">
        <v>30</v>
      </c>
      <c r="B29" s="357"/>
      <c r="C29" s="63">
        <f>D29</f>
        <v>-0.23036454995296476</v>
      </c>
      <c r="D29" s="63">
        <v>-0.23036454995296476</v>
      </c>
      <c r="E29" s="64"/>
      <c r="F29" s="64"/>
    </row>
    <row r="30" spans="1:6" ht="137.25" customHeight="1">
      <c r="A30" s="358" t="s">
        <v>60</v>
      </c>
      <c r="B30" s="358"/>
      <c r="C30" s="358"/>
      <c r="D30" s="358"/>
      <c r="E30" s="358"/>
      <c r="F30" s="358"/>
    </row>
  </sheetData>
  <mergeCells count="16">
    <mergeCell ref="A27:B27"/>
    <mergeCell ref="A28:B28"/>
    <mergeCell ref="A29:B29"/>
    <mergeCell ref="A30:F30"/>
    <mergeCell ref="A19:B19"/>
    <mergeCell ref="A20:A21"/>
    <mergeCell ref="A22:A23"/>
    <mergeCell ref="A24:B24"/>
    <mergeCell ref="A25:B25"/>
    <mergeCell ref="A26:B26"/>
    <mergeCell ref="A5:F5"/>
    <mergeCell ref="A11:E11"/>
    <mergeCell ref="A16:F16"/>
    <mergeCell ref="A17:B18"/>
    <mergeCell ref="C17:C18"/>
    <mergeCell ref="D17:F17"/>
  </mergeCells>
  <pageMargins left="1.1499999999999999" right="0.92" top="0.75" bottom="0.84" header="0.3" footer="0.3"/>
  <pageSetup paperSize="9" scale="69" fitToHeight="0" orientation="portrait" r:id="rId1"/>
  <headerFooter>
    <oddHeader xml:space="preserve">&amp;L&amp;"Calibri"&amp;10 [Public]&amp;1#_x000D_&amp;"Calibri"&amp;11 </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F170"/>
  <sheetViews>
    <sheetView topLeftCell="A140" workbookViewId="0">
      <selection activeCell="F151" sqref="F15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ht="15" customHeight="1">
      <c r="A2" t="s">
        <v>208</v>
      </c>
    </row>
    <row r="3" spans="1:4" ht="27.75" customHeight="1">
      <c r="A3" s="341" t="s">
        <v>209</v>
      </c>
      <c r="B3" s="341"/>
    </row>
    <row r="4" spans="1:4" ht="27" customHeight="1">
      <c r="A4" s="433" t="s">
        <v>75</v>
      </c>
      <c r="B4" s="433"/>
    </row>
    <row r="5" spans="1:4" ht="26.25" customHeight="1">
      <c r="A5" s="72"/>
      <c r="B5" s="434"/>
      <c r="C5" s="73" t="s">
        <v>76</v>
      </c>
    </row>
    <row r="6" spans="1:4">
      <c r="A6" s="74"/>
      <c r="B6" s="434"/>
      <c r="C6" s="75" t="s">
        <v>77</v>
      </c>
    </row>
    <row r="7" spans="1:4" ht="16.5" customHeight="1">
      <c r="A7" s="435" t="s">
        <v>78</v>
      </c>
      <c r="B7" s="435"/>
      <c r="C7" s="76">
        <v>7525.4853794783576</v>
      </c>
      <c r="D7" s="5"/>
    </row>
    <row r="8" spans="1:4" ht="19.5" customHeight="1">
      <c r="A8" s="418" t="s">
        <v>79</v>
      </c>
      <c r="B8" s="418"/>
      <c r="C8" s="77">
        <v>6606.3699170622294</v>
      </c>
    </row>
    <row r="9" spans="1:4" ht="18" customHeight="1">
      <c r="A9" s="418" t="s">
        <v>80</v>
      </c>
      <c r="B9" s="418"/>
      <c r="C9" s="77">
        <v>3531.4491855386691</v>
      </c>
    </row>
    <row r="10" spans="1:4" ht="16.5" customHeight="1">
      <c r="A10" s="418" t="s">
        <v>81</v>
      </c>
      <c r="B10" s="418"/>
      <c r="C10" s="77"/>
    </row>
    <row r="11" spans="1:4" ht="18.75" customHeight="1">
      <c r="A11" s="429" t="s">
        <v>82</v>
      </c>
      <c r="B11" s="430"/>
      <c r="C11" s="78">
        <v>3074.9207315235608</v>
      </c>
    </row>
    <row r="12" spans="1:4" ht="20.25" customHeight="1">
      <c r="A12" s="326" t="s">
        <v>83</v>
      </c>
      <c r="B12" s="326"/>
      <c r="C12" s="78">
        <v>1813.461911009249</v>
      </c>
      <c r="D12" s="5"/>
    </row>
    <row r="13" spans="1:4" ht="21" customHeight="1">
      <c r="A13" s="418" t="s">
        <v>84</v>
      </c>
      <c r="B13" s="418"/>
      <c r="C13" s="78">
        <v>1.0492386498299999</v>
      </c>
    </row>
    <row r="14" spans="1:4" ht="16.5" customHeight="1">
      <c r="A14" s="429" t="s">
        <v>85</v>
      </c>
      <c r="B14" s="430"/>
      <c r="C14" s="78">
        <v>1.0492386498299999</v>
      </c>
    </row>
    <row r="15" spans="1:4" ht="17.25" customHeight="1">
      <c r="A15" s="418" t="s">
        <v>86</v>
      </c>
      <c r="B15" s="418"/>
      <c r="C15" s="78">
        <v>1260.4095818644821</v>
      </c>
      <c r="D15" s="5"/>
    </row>
    <row r="16" spans="1:4" ht="14.25" customHeight="1">
      <c r="A16" s="418" t="s">
        <v>87</v>
      </c>
      <c r="B16" s="418"/>
      <c r="C16" s="78"/>
    </row>
    <row r="17" spans="1:3" ht="16.5" customHeight="1">
      <c r="A17" s="429" t="s">
        <v>88</v>
      </c>
      <c r="B17" s="430"/>
      <c r="C17" s="78">
        <v>67.303201303099996</v>
      </c>
    </row>
    <row r="18" spans="1:3">
      <c r="A18" s="418" t="s">
        <v>89</v>
      </c>
      <c r="B18" s="418"/>
      <c r="C18" s="78">
        <v>11.815671215645805</v>
      </c>
    </row>
    <row r="19" spans="1:3" ht="17.25" customHeight="1">
      <c r="A19" s="418" t="s">
        <v>90</v>
      </c>
      <c r="B19" s="418"/>
      <c r="C19" s="78">
        <v>839.05527598982803</v>
      </c>
    </row>
    <row r="20" spans="1:3" ht="18" customHeight="1">
      <c r="A20" s="337" t="s">
        <v>91</v>
      </c>
      <c r="B20" s="338"/>
      <c r="C20" s="78">
        <v>0.7157</v>
      </c>
    </row>
    <row r="21" spans="1:3" ht="16.5" customHeight="1">
      <c r="A21" s="418" t="s">
        <v>92</v>
      </c>
      <c r="B21" s="418"/>
      <c r="C21" s="78">
        <v>0.94131390755422595</v>
      </c>
    </row>
    <row r="22" spans="1:3" ht="20.25" customHeight="1">
      <c r="A22" s="418" t="s">
        <v>93</v>
      </c>
      <c r="B22" s="418"/>
      <c r="C22" s="78">
        <v>5.344829917726255E-3</v>
      </c>
    </row>
    <row r="23" spans="1:3" ht="16.5" customHeight="1">
      <c r="A23" s="418" t="s">
        <v>94</v>
      </c>
      <c r="B23" s="418"/>
      <c r="C23" s="78">
        <v>0.93596907763649972</v>
      </c>
    </row>
    <row r="24" spans="1:3" ht="15" customHeight="1">
      <c r="A24" s="429" t="s">
        <v>95</v>
      </c>
      <c r="B24" s="430"/>
      <c r="C24" s="78"/>
    </row>
    <row r="25" spans="1:3" ht="18" customHeight="1">
      <c r="A25" s="431" t="s">
        <v>96</v>
      </c>
      <c r="B25" s="432"/>
      <c r="C25" s="79">
        <v>71.955288048964036</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71.955288048964036</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c r="D38" s="84"/>
      <c r="E38" s="85"/>
      <c r="F38" s="86"/>
    </row>
    <row r="39" spans="1:6">
      <c r="A39" s="416" t="s">
        <v>106</v>
      </c>
      <c r="B39" s="87" t="s">
        <v>22</v>
      </c>
      <c r="C39" s="88">
        <v>-3205.8884286058419</v>
      </c>
      <c r="D39" s="88">
        <v>-427.5015205630217</v>
      </c>
      <c r="E39" s="88">
        <v>-680.56814440706808</v>
      </c>
      <c r="F39" s="88">
        <v>-2097.818763635752</v>
      </c>
    </row>
    <row r="40" spans="1:6">
      <c r="A40" s="417"/>
      <c r="B40" s="89" t="s">
        <v>23</v>
      </c>
      <c r="C40" s="88">
        <v>-1098.8649831131147</v>
      </c>
      <c r="D40" s="88">
        <v>-250.16531713538521</v>
      </c>
      <c r="E40" s="88">
        <v>-102.78236559770086</v>
      </c>
      <c r="F40" s="88">
        <v>-745.91730038002856</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-2459.5760749999999</v>
      </c>
      <c r="D44" s="95">
        <v>-800.65107499999999</v>
      </c>
      <c r="E44" s="95">
        <v>-455.92500000000001</v>
      </c>
      <c r="F44" s="95">
        <v>-1203</v>
      </c>
    </row>
    <row r="45" spans="1:6">
      <c r="A45" s="399" t="s">
        <v>27</v>
      </c>
      <c r="B45" s="400"/>
      <c r="C45" s="92"/>
      <c r="D45" s="92"/>
      <c r="E45" s="92"/>
      <c r="F45" s="93"/>
    </row>
    <row r="46" spans="1:6">
      <c r="A46" s="399" t="s">
        <v>28</v>
      </c>
      <c r="B46" s="400"/>
      <c r="C46" s="92">
        <v>-0.13748103343305909</v>
      </c>
      <c r="D46" s="92">
        <v>-0.13748103343305909</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-0.13748103343305909</v>
      </c>
      <c r="D51" s="97">
        <v>-0.13748103343305909</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2"/>
      <c r="D60" s="102"/>
      <c r="E60" s="102"/>
      <c r="F60" s="102"/>
    </row>
    <row r="61" spans="1:6">
      <c r="A61" s="299" t="s">
        <v>118</v>
      </c>
      <c r="B61" s="300"/>
      <c r="C61" s="103"/>
      <c r="D61" s="103"/>
      <c r="E61" s="103"/>
      <c r="F61" s="104"/>
    </row>
    <row r="62" spans="1:6">
      <c r="A62" s="299" t="s">
        <v>119</v>
      </c>
      <c r="B62" s="300"/>
      <c r="C62" s="105">
        <v>-231.87912304637248</v>
      </c>
      <c r="D62" s="105">
        <v>-89.131212550236853</v>
      </c>
      <c r="E62" s="105">
        <v>-13.715914334766893</v>
      </c>
      <c r="F62" s="105">
        <v>-129.03199616136874</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-227.13</v>
      </c>
    </row>
    <row r="118" spans="1:3">
      <c r="A118" s="387" t="s">
        <v>165</v>
      </c>
      <c r="B118" s="388"/>
      <c r="C118" s="113">
        <v>-227.13</v>
      </c>
    </row>
    <row r="119" spans="1:3">
      <c r="A119" s="387" t="s">
        <v>166</v>
      </c>
      <c r="B119" s="388"/>
      <c r="C119" s="112" t="s">
        <v>157</v>
      </c>
    </row>
    <row r="120" spans="1:3">
      <c r="A120" s="387" t="s">
        <v>167</v>
      </c>
      <c r="B120" s="388"/>
      <c r="C120" s="112" t="s">
        <v>154</v>
      </c>
    </row>
    <row r="121" spans="1:3">
      <c r="A121" s="387" t="s">
        <v>168</v>
      </c>
      <c r="B121" s="388"/>
      <c r="C121" s="112" t="s">
        <v>157</v>
      </c>
    </row>
    <row r="122" spans="1:3">
      <c r="A122" s="387" t="s">
        <v>169</v>
      </c>
      <c r="B122" s="388"/>
      <c r="C122" s="114">
        <v>71.960632878881768</v>
      </c>
    </row>
    <row r="123" spans="1:3">
      <c r="A123" s="387" t="s">
        <v>170</v>
      </c>
      <c r="B123" s="388"/>
      <c r="C123" s="114">
        <v>2.5905519970082277E-2</v>
      </c>
    </row>
    <row r="124" spans="1:3">
      <c r="A124" s="387" t="s">
        <v>171</v>
      </c>
      <c r="B124" s="388"/>
      <c r="C124" s="114"/>
    </row>
    <row r="125" spans="1:3">
      <c r="A125" s="387" t="s">
        <v>172</v>
      </c>
      <c r="B125" s="388"/>
      <c r="C125" s="114">
        <v>-30.615100084367995</v>
      </c>
    </row>
    <row r="126" spans="1:3">
      <c r="A126" s="387" t="s">
        <v>173</v>
      </c>
      <c r="B126" s="388"/>
      <c r="C126" s="114">
        <v>102.54982744327968</v>
      </c>
    </row>
    <row r="127" spans="1:3">
      <c r="A127" s="387" t="s">
        <v>174</v>
      </c>
      <c r="B127" s="388"/>
      <c r="C127" s="114" t="s">
        <v>202</v>
      </c>
    </row>
    <row r="128" spans="1:3" ht="15" customHeight="1">
      <c r="A128" s="391" t="s">
        <v>175</v>
      </c>
      <c r="B128" s="392"/>
      <c r="C128" s="394" t="s">
        <v>157</v>
      </c>
    </row>
    <row r="129" spans="1:3">
      <c r="A129" s="396" t="s">
        <v>176</v>
      </c>
      <c r="B129" s="397"/>
      <c r="C129" s="395"/>
    </row>
    <row r="130" spans="1:3" ht="27"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A146" s="121" t="s">
        <v>210</v>
      </c>
      <c r="C146" s="120"/>
    </row>
    <row r="147" spans="1:3">
      <c r="A147" t="s">
        <v>192</v>
      </c>
      <c r="C147" s="120"/>
    </row>
    <row r="148" spans="1:3" ht="30.75" customHeight="1">
      <c r="A148" s="278" t="s">
        <v>205</v>
      </c>
      <c r="B148" s="278"/>
      <c r="C148" s="278"/>
    </row>
    <row r="149" spans="1:3">
      <c r="A149" t="s">
        <v>193</v>
      </c>
      <c r="C149" s="120"/>
    </row>
    <row r="150" spans="1:3">
      <c r="A150" t="s">
        <v>194</v>
      </c>
      <c r="C150" s="120"/>
    </row>
    <row r="151" spans="1:3" ht="28.5" customHeight="1">
      <c r="A151" s="278" t="s">
        <v>195</v>
      </c>
      <c r="B151" s="278"/>
      <c r="C151" s="278"/>
    </row>
    <row r="152" spans="1:3">
      <c r="A152" t="s">
        <v>196</v>
      </c>
      <c r="C152" s="120"/>
    </row>
    <row r="153" spans="1:3">
      <c r="C153" s="120"/>
    </row>
    <row r="154" spans="1:3">
      <c r="A154" s="121" t="s">
        <v>211</v>
      </c>
      <c r="B154" s="121"/>
      <c r="C154" s="120" t="s">
        <v>157</v>
      </c>
    </row>
    <row r="155" spans="1:3" ht="63" customHeight="1">
      <c r="A155" s="278" t="s">
        <v>212</v>
      </c>
      <c r="B155" s="278"/>
      <c r="C155" s="278"/>
    </row>
    <row r="156" spans="1:3" ht="30.75" customHeight="1">
      <c r="A156" s="278" t="s">
        <v>213</v>
      </c>
      <c r="B156" s="278"/>
      <c r="C156" s="278"/>
    </row>
    <row r="157" spans="1:3" ht="15" customHeight="1">
      <c r="A157" t="s">
        <v>197</v>
      </c>
    </row>
    <row r="158" spans="1:3" ht="30.75" customHeight="1">
      <c r="A158" s="278" t="s">
        <v>214</v>
      </c>
      <c r="B158" s="278"/>
      <c r="C158" s="278"/>
    </row>
    <row r="159" spans="1:3" ht="21" customHeight="1">
      <c r="A159" t="s">
        <v>198</v>
      </c>
    </row>
    <row r="160" spans="1:3" ht="47.25" customHeight="1">
      <c r="A160" s="278" t="s">
        <v>215</v>
      </c>
      <c r="B160" s="278"/>
      <c r="C160" s="278"/>
    </row>
    <row r="161" spans="1:3" ht="32.25" customHeight="1">
      <c r="A161" s="278" t="s">
        <v>216</v>
      </c>
      <c r="B161" s="278"/>
      <c r="C161" s="278"/>
    </row>
    <row r="162" spans="1:3" ht="32.25" customHeight="1">
      <c r="A162" s="278" t="s">
        <v>217</v>
      </c>
      <c r="B162" s="278"/>
      <c r="C162" s="278"/>
    </row>
    <row r="163" spans="1:3" ht="31.5" customHeight="1">
      <c r="A163" s="278" t="s">
        <v>218</v>
      </c>
      <c r="B163" s="278"/>
      <c r="C163" s="278"/>
    </row>
    <row r="164" spans="1:3" ht="32.25" customHeight="1">
      <c r="A164" s="278" t="s">
        <v>219</v>
      </c>
      <c r="B164" s="278"/>
      <c r="C164" s="278"/>
    </row>
    <row r="165" spans="1:3" ht="62.25" customHeight="1">
      <c r="A165" s="278" t="s">
        <v>228</v>
      </c>
      <c r="B165" s="278"/>
      <c r="C165" s="278"/>
    </row>
    <row r="166" spans="1:3" ht="16.5" customHeight="1">
      <c r="A166" s="280" t="s">
        <v>199</v>
      </c>
      <c r="B166" s="280"/>
      <c r="C166" s="280"/>
    </row>
    <row r="167" spans="1:3" ht="48" customHeight="1">
      <c r="A167" s="278" t="s">
        <v>220</v>
      </c>
      <c r="B167" s="278"/>
      <c r="C167" s="278"/>
    </row>
    <row r="168" spans="1:3" ht="17.25" customHeight="1">
      <c r="A168" s="280" t="s">
        <v>200</v>
      </c>
      <c r="B168" s="280"/>
      <c r="C168" s="280"/>
    </row>
    <row r="169" spans="1:3" ht="80.25" customHeight="1">
      <c r="A169" s="278" t="s">
        <v>221</v>
      </c>
      <c r="B169" s="278"/>
      <c r="C169" s="278"/>
    </row>
    <row r="170" spans="1:3" ht="15" customHeight="1">
      <c r="A170" s="280" t="s">
        <v>201</v>
      </c>
      <c r="B170" s="280"/>
      <c r="C170" s="280"/>
    </row>
  </sheetData>
  <mergeCells count="150">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48:C148"/>
    <mergeCell ref="A151:C151"/>
    <mergeCell ref="A155:C155"/>
    <mergeCell ref="A156:C156"/>
    <mergeCell ref="A158:C158"/>
    <mergeCell ref="A160:C160"/>
    <mergeCell ref="A139:B139"/>
    <mergeCell ref="A140:B140"/>
    <mergeCell ref="A141:B141"/>
    <mergeCell ref="A142:B142"/>
    <mergeCell ref="A143:B143"/>
    <mergeCell ref="A144:B144"/>
    <mergeCell ref="A167:C167"/>
    <mergeCell ref="A168:C168"/>
    <mergeCell ref="A169:C169"/>
    <mergeCell ref="A170:C170"/>
    <mergeCell ref="A161:C161"/>
    <mergeCell ref="A162:C162"/>
    <mergeCell ref="A163:C163"/>
    <mergeCell ref="A164:C164"/>
    <mergeCell ref="A165:C165"/>
    <mergeCell ref="A166:C166"/>
  </mergeCells>
  <pageMargins left="0.7" right="0.7" top="0.75" bottom="0.75" header="0.3" footer="0.3"/>
  <pageSetup paperSize="9" scale="16" orientation="landscape" r:id="rId1"/>
  <headerFooter>
    <oddHeader xml:space="preserve">&amp;L&amp;"Calibri"&amp;10 [Public]&amp;1#_x000D_&amp;"Calibri"&amp;11 </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G174"/>
  <sheetViews>
    <sheetView topLeftCell="A131" workbookViewId="0">
      <selection activeCell="E167" sqref="E167"/>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s="341" t="s">
        <v>208</v>
      </c>
      <c r="B2" s="341"/>
    </row>
    <row r="3" spans="1:4" ht="27.75" customHeight="1">
      <c r="A3" s="341" t="s">
        <v>209</v>
      </c>
      <c r="B3" s="341"/>
    </row>
    <row r="4" spans="1:4" ht="27" customHeight="1">
      <c r="A4" s="433" t="s">
        <v>75</v>
      </c>
      <c r="B4" s="433"/>
    </row>
    <row r="5" spans="1:4" ht="26.25" customHeight="1">
      <c r="A5" s="72"/>
      <c r="B5" s="434"/>
      <c r="C5" s="73" t="s">
        <v>203</v>
      </c>
    </row>
    <row r="6" spans="1:4">
      <c r="A6" s="74"/>
      <c r="B6" s="434"/>
      <c r="C6" s="75" t="s">
        <v>77</v>
      </c>
    </row>
    <row r="7" spans="1:4" ht="16.5" customHeight="1">
      <c r="A7" s="435" t="s">
        <v>206</v>
      </c>
      <c r="B7" s="435"/>
      <c r="C7" s="76">
        <v>6808.5506497728775</v>
      </c>
      <c r="D7" s="5"/>
    </row>
    <row r="8" spans="1:4" ht="19.5" customHeight="1">
      <c r="A8" s="418" t="s">
        <v>79</v>
      </c>
      <c r="B8" s="418"/>
      <c r="C8" s="77">
        <v>5957.6932452964065</v>
      </c>
    </row>
    <row r="9" spans="1:4" ht="18" customHeight="1">
      <c r="A9" s="418" t="s">
        <v>80</v>
      </c>
      <c r="B9" s="418"/>
      <c r="C9" s="77">
        <v>3133.1205292113027</v>
      </c>
    </row>
    <row r="10" spans="1:4" ht="16.5" customHeight="1">
      <c r="A10" s="418" t="s">
        <v>81</v>
      </c>
      <c r="B10" s="418"/>
      <c r="C10" s="77"/>
    </row>
    <row r="11" spans="1:4" ht="18.75" customHeight="1">
      <c r="A11" s="429" t="s">
        <v>82</v>
      </c>
      <c r="B11" s="430"/>
      <c r="C11" s="78">
        <v>2824.5727160851043</v>
      </c>
    </row>
    <row r="12" spans="1:4" ht="20.25" customHeight="1">
      <c r="A12" s="326" t="s">
        <v>83</v>
      </c>
      <c r="B12" s="326"/>
      <c r="C12" s="78">
        <v>2563.7033919313435</v>
      </c>
      <c r="D12" s="5"/>
    </row>
    <row r="13" spans="1:4" ht="21" customHeight="1">
      <c r="A13" s="418" t="s">
        <v>84</v>
      </c>
      <c r="B13" s="418"/>
      <c r="C13" s="78">
        <v>1.0409669483499999</v>
      </c>
    </row>
    <row r="14" spans="1:4" ht="16.5" customHeight="1">
      <c r="A14" s="429" t="s">
        <v>85</v>
      </c>
      <c r="B14" s="430"/>
      <c r="C14" s="78">
        <v>1.0409669483499999</v>
      </c>
    </row>
    <row r="15" spans="1:4" ht="17.25" customHeight="1">
      <c r="A15" s="418" t="s">
        <v>86</v>
      </c>
      <c r="B15" s="418"/>
      <c r="C15" s="78">
        <v>259.82835720541078</v>
      </c>
      <c r="D15" s="5"/>
    </row>
    <row r="16" spans="1:4" ht="14.25" customHeight="1">
      <c r="A16" s="418" t="s">
        <v>87</v>
      </c>
      <c r="B16" s="418"/>
      <c r="C16" s="78"/>
    </row>
    <row r="17" spans="1:3" ht="16.5" customHeight="1">
      <c r="A17" s="429" t="s">
        <v>88</v>
      </c>
      <c r="B17" s="430"/>
      <c r="C17" s="78">
        <v>66.743772962999998</v>
      </c>
    </row>
    <row r="18" spans="1:3">
      <c r="A18" s="418" t="s">
        <v>89</v>
      </c>
      <c r="B18" s="418"/>
      <c r="C18" s="78">
        <v>9.0446565391452634</v>
      </c>
    </row>
    <row r="19" spans="1:3" ht="17.25" customHeight="1">
      <c r="A19" s="418" t="s">
        <v>90</v>
      </c>
      <c r="B19" s="418"/>
      <c r="C19" s="78">
        <v>774.09634254985031</v>
      </c>
    </row>
    <row r="20" spans="1:3" ht="18" customHeight="1">
      <c r="A20" s="337" t="s">
        <v>91</v>
      </c>
      <c r="B20" s="338"/>
      <c r="C20" s="78">
        <v>0.7157</v>
      </c>
    </row>
    <row r="21" spans="1:3" ht="16.5" customHeight="1">
      <c r="A21" s="418" t="s">
        <v>92</v>
      </c>
      <c r="B21" s="418"/>
      <c r="C21" s="78">
        <v>0.97263242447604792</v>
      </c>
    </row>
    <row r="22" spans="1:3" ht="20.25" customHeight="1">
      <c r="A22" s="418" t="s">
        <v>93</v>
      </c>
      <c r="B22" s="418"/>
      <c r="C22" s="78">
        <v>4.4670185029940121E-2</v>
      </c>
    </row>
    <row r="23" spans="1:3" ht="16.5" customHeight="1">
      <c r="A23" s="418" t="s">
        <v>94</v>
      </c>
      <c r="B23" s="418"/>
      <c r="C23" s="78">
        <v>0.92796223944610778</v>
      </c>
    </row>
    <row r="24" spans="1:3" ht="15" customHeight="1">
      <c r="A24" s="429" t="s">
        <v>95</v>
      </c>
      <c r="B24" s="430"/>
      <c r="C24" s="78"/>
    </row>
    <row r="25" spans="1:3" ht="18" customHeight="1">
      <c r="A25" s="431" t="s">
        <v>96</v>
      </c>
      <c r="B25" s="432"/>
      <c r="C25" s="79">
        <v>67.72330028787357</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67.72330028787357</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c r="D38" s="84"/>
      <c r="E38" s="85"/>
      <c r="F38" s="86"/>
    </row>
    <row r="39" spans="1:6">
      <c r="A39" s="416" t="s">
        <v>106</v>
      </c>
      <c r="B39" s="87" t="s">
        <v>22</v>
      </c>
      <c r="C39" s="88">
        <v>-3245.9409668317967</v>
      </c>
      <c r="D39" s="88">
        <v>-373.90230031437125</v>
      </c>
      <c r="E39" s="88">
        <v>-594.07130252041918</v>
      </c>
      <c r="F39" s="88">
        <v>-2277.967363997006</v>
      </c>
    </row>
    <row r="40" spans="1:6">
      <c r="A40" s="417"/>
      <c r="B40" s="89" t="s">
        <v>23</v>
      </c>
      <c r="C40" s="88">
        <v>-1099.42999668057</v>
      </c>
      <c r="D40" s="88">
        <v>-33.472034031844309</v>
      </c>
      <c r="E40" s="88">
        <v>-176.55794031927306</v>
      </c>
      <c r="F40" s="88">
        <v>-889.40002232945267</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-2459.5760749999999</v>
      </c>
      <c r="D44" s="95">
        <v>-623.15107499999999</v>
      </c>
      <c r="E44" s="95">
        <v>-647.42499999999995</v>
      </c>
      <c r="F44" s="95">
        <v>-1189</v>
      </c>
    </row>
    <row r="45" spans="1:6">
      <c r="A45" s="399" t="s">
        <v>27</v>
      </c>
      <c r="B45" s="400"/>
      <c r="C45" s="92"/>
      <c r="D45" s="92"/>
      <c r="E45" s="92"/>
      <c r="F45" s="93"/>
    </row>
    <row r="46" spans="1:6">
      <c r="A46" s="399" t="s">
        <v>28</v>
      </c>
      <c r="B46" s="400"/>
      <c r="C46" s="92">
        <v>-0.22683739693113775</v>
      </c>
      <c r="D46" s="92">
        <v>-0.22683739693113775</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-0.22683739693113775</v>
      </c>
      <c r="D51" s="97">
        <v>-0.22683739693113775</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2"/>
      <c r="D60" s="102"/>
      <c r="E60" s="102"/>
      <c r="F60" s="102"/>
    </row>
    <row r="61" spans="1:6">
      <c r="A61" s="299" t="s">
        <v>118</v>
      </c>
      <c r="B61" s="300"/>
      <c r="C61" s="103"/>
      <c r="D61" s="103"/>
      <c r="E61" s="103"/>
      <c r="F61" s="104"/>
    </row>
    <row r="62" spans="1:6">
      <c r="A62" s="299" t="s">
        <v>119</v>
      </c>
      <c r="B62" s="300"/>
      <c r="C62" s="105">
        <v>-240.11429884649448</v>
      </c>
      <c r="D62" s="105">
        <v>-1.667103148952096</v>
      </c>
      <c r="E62" s="105">
        <v>-21.342466219560876</v>
      </c>
      <c r="F62" s="105">
        <v>-217.10472947798152</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-227.81</v>
      </c>
    </row>
    <row r="118" spans="1:3">
      <c r="A118" s="387" t="s">
        <v>165</v>
      </c>
      <c r="B118" s="388"/>
      <c r="C118" s="113">
        <v>-227.81</v>
      </c>
    </row>
    <row r="119" spans="1:3">
      <c r="A119" s="387" t="s">
        <v>166</v>
      </c>
      <c r="B119" s="388"/>
      <c r="C119" s="112" t="s">
        <v>157</v>
      </c>
    </row>
    <row r="120" spans="1:3">
      <c r="A120" s="387" t="s">
        <v>167</v>
      </c>
      <c r="B120" s="388"/>
      <c r="C120" s="112" t="s">
        <v>154</v>
      </c>
    </row>
    <row r="121" spans="1:3">
      <c r="A121" s="387" t="s">
        <v>168</v>
      </c>
      <c r="B121" s="388"/>
      <c r="C121" s="112" t="s">
        <v>157</v>
      </c>
    </row>
    <row r="122" spans="1:3">
      <c r="A122" s="387" t="s">
        <v>169</v>
      </c>
      <c r="B122" s="388"/>
      <c r="C122" s="114">
        <v>67.767970472903485</v>
      </c>
    </row>
    <row r="123" spans="1:3">
      <c r="A123" s="387" t="s">
        <v>170</v>
      </c>
      <c r="B123" s="388"/>
      <c r="C123" s="114">
        <v>5.9215605014970057E-2</v>
      </c>
    </row>
    <row r="124" spans="1:3">
      <c r="A124" s="387" t="s">
        <v>171</v>
      </c>
      <c r="B124" s="388"/>
      <c r="C124" s="114"/>
    </row>
    <row r="125" spans="1:3">
      <c r="A125" s="387" t="s">
        <v>172</v>
      </c>
      <c r="B125" s="388"/>
      <c r="C125" s="114">
        <v>-20.487071095583826</v>
      </c>
    </row>
    <row r="126" spans="1:3">
      <c r="A126" s="387" t="s">
        <v>173</v>
      </c>
      <c r="B126" s="388"/>
      <c r="C126" s="114">
        <v>88.195825963472345</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A146" s="121" t="s">
        <v>210</v>
      </c>
      <c r="C146" s="120"/>
    </row>
    <row r="147" spans="1:3">
      <c r="A147" t="s">
        <v>192</v>
      </c>
      <c r="C147" s="120"/>
    </row>
    <row r="148" spans="1:3" ht="30" customHeight="1">
      <c r="A148" s="278" t="s">
        <v>207</v>
      </c>
      <c r="B148" s="278"/>
      <c r="C148" s="278"/>
    </row>
    <row r="149" spans="1:3">
      <c r="A149" t="s">
        <v>193</v>
      </c>
      <c r="C149" s="120"/>
    </row>
    <row r="150" spans="1:3">
      <c r="A150" t="s">
        <v>194</v>
      </c>
      <c r="C150" s="120"/>
    </row>
    <row r="151" spans="1:3" ht="28.5" customHeight="1">
      <c r="A151" s="278" t="s">
        <v>195</v>
      </c>
      <c r="B151" s="278"/>
      <c r="C151" s="278"/>
    </row>
    <row r="152" spans="1:3">
      <c r="A152" t="s">
        <v>196</v>
      </c>
      <c r="C152" s="120"/>
    </row>
    <row r="153" spans="1:3">
      <c r="C153" s="120"/>
    </row>
    <row r="154" spans="1:3">
      <c r="A154" s="121" t="s">
        <v>211</v>
      </c>
      <c r="B154" s="121"/>
      <c r="C154" s="120" t="s">
        <v>157</v>
      </c>
    </row>
    <row r="155" spans="1:3" ht="63" customHeight="1">
      <c r="A155" s="278" t="s">
        <v>212</v>
      </c>
      <c r="B155" s="278"/>
      <c r="C155" s="278"/>
    </row>
    <row r="156" spans="1:3" ht="29.25" customHeight="1">
      <c r="A156" s="278" t="s">
        <v>213</v>
      </c>
      <c r="B156" s="278"/>
      <c r="C156" s="278"/>
    </row>
    <row r="157" spans="1:3" ht="17.25">
      <c r="A157" t="s">
        <v>197</v>
      </c>
    </row>
    <row r="158" spans="1:3" ht="32.25" customHeight="1">
      <c r="A158" s="278" t="s">
        <v>214</v>
      </c>
      <c r="B158" s="278"/>
      <c r="C158" s="278"/>
    </row>
    <row r="159" spans="1:3" ht="17.25">
      <c r="A159" t="s">
        <v>198</v>
      </c>
    </row>
    <row r="160" spans="1:3" ht="48" customHeight="1">
      <c r="A160" s="278" t="s">
        <v>215</v>
      </c>
      <c r="B160" s="278"/>
      <c r="C160" s="278"/>
    </row>
    <row r="161" spans="1:7" ht="33" customHeight="1">
      <c r="A161" s="278" t="s">
        <v>216</v>
      </c>
      <c r="B161" s="278"/>
      <c r="C161" s="278"/>
    </row>
    <row r="162" spans="1:7" ht="33" customHeight="1">
      <c r="A162" s="278" t="s">
        <v>217</v>
      </c>
      <c r="B162" s="278"/>
      <c r="C162" s="278"/>
      <c r="D162" s="124"/>
      <c r="E162" s="124"/>
      <c r="F162" s="124"/>
      <c r="G162" s="124"/>
    </row>
    <row r="163" spans="1:7" ht="32.25" customHeight="1">
      <c r="A163" s="278" t="s">
        <v>218</v>
      </c>
      <c r="B163" s="278"/>
      <c r="C163" s="278"/>
    </row>
    <row r="164" spans="1:7" ht="32.25" customHeight="1">
      <c r="A164" s="278" t="s">
        <v>219</v>
      </c>
      <c r="B164" s="278"/>
      <c r="C164" s="278"/>
      <c r="D164" s="124"/>
      <c r="E164" s="124"/>
    </row>
    <row r="165" spans="1:7" ht="63" customHeight="1">
      <c r="A165" s="278" t="s">
        <v>228</v>
      </c>
      <c r="B165" s="278"/>
      <c r="C165" s="278"/>
    </row>
    <row r="166" spans="1:7" ht="17.25">
      <c r="A166" s="280" t="s">
        <v>199</v>
      </c>
      <c r="B166" s="280"/>
      <c r="C166" s="280"/>
    </row>
    <row r="167" spans="1:7" ht="49.5" customHeight="1">
      <c r="A167" s="278" t="s">
        <v>220</v>
      </c>
      <c r="B167" s="278"/>
      <c r="C167" s="278"/>
    </row>
    <row r="168" spans="1:7" ht="17.25">
      <c r="A168" s="280" t="s">
        <v>200</v>
      </c>
      <c r="B168" s="280"/>
      <c r="C168" s="280"/>
    </row>
    <row r="169" spans="1:7" ht="78.75" customHeight="1">
      <c r="A169" s="278" t="s">
        <v>221</v>
      </c>
      <c r="B169" s="278"/>
      <c r="C169" s="278"/>
    </row>
    <row r="170" spans="1:7" ht="17.25">
      <c r="A170" s="280" t="s">
        <v>201</v>
      </c>
      <c r="B170" s="280"/>
      <c r="C170" s="280"/>
    </row>
    <row r="174" spans="1:7">
      <c r="A174" s="122"/>
    </row>
  </sheetData>
  <mergeCells count="151">
    <mergeCell ref="A2:B2"/>
    <mergeCell ref="A3:B3"/>
    <mergeCell ref="A4:B4"/>
    <mergeCell ref="B5:B6"/>
    <mergeCell ref="A7:B7"/>
    <mergeCell ref="A8:B8"/>
    <mergeCell ref="A15:B15"/>
    <mergeCell ref="A16:B16"/>
    <mergeCell ref="A17:B17"/>
    <mergeCell ref="A18:B18"/>
    <mergeCell ref="A19:B19"/>
    <mergeCell ref="A20:B20"/>
    <mergeCell ref="A9:B9"/>
    <mergeCell ref="A10:B10"/>
    <mergeCell ref="A11:B11"/>
    <mergeCell ref="A12:B12"/>
    <mergeCell ref="A13:B13"/>
    <mergeCell ref="A14:B14"/>
    <mergeCell ref="A27:B27"/>
    <mergeCell ref="A28:B28"/>
    <mergeCell ref="A29:B29"/>
    <mergeCell ref="A30:B30"/>
    <mergeCell ref="A31:B31"/>
    <mergeCell ref="E35:F35"/>
    <mergeCell ref="A21:B21"/>
    <mergeCell ref="A22:B22"/>
    <mergeCell ref="A23:B23"/>
    <mergeCell ref="A24:B24"/>
    <mergeCell ref="A25:B25"/>
    <mergeCell ref="A26:B26"/>
    <mergeCell ref="A43:B43"/>
    <mergeCell ref="A44:B44"/>
    <mergeCell ref="A45:B45"/>
    <mergeCell ref="A46:B46"/>
    <mergeCell ref="A47:B47"/>
    <mergeCell ref="A48:B48"/>
    <mergeCell ref="A36:B37"/>
    <mergeCell ref="C36:C37"/>
    <mergeCell ref="D36:F36"/>
    <mergeCell ref="A38:B38"/>
    <mergeCell ref="A39:A40"/>
    <mergeCell ref="A41:A42"/>
    <mergeCell ref="C57:C59"/>
    <mergeCell ref="D57:F58"/>
    <mergeCell ref="A60:B60"/>
    <mergeCell ref="A61:B61"/>
    <mergeCell ref="A62:B62"/>
    <mergeCell ref="A63:B63"/>
    <mergeCell ref="A49:B49"/>
    <mergeCell ref="A50:B50"/>
    <mergeCell ref="A51:B51"/>
    <mergeCell ref="A52:B52"/>
    <mergeCell ref="A55:A56"/>
    <mergeCell ref="A57:B59"/>
    <mergeCell ref="A70:B70"/>
    <mergeCell ref="A71:B71"/>
    <mergeCell ref="A72:B72"/>
    <mergeCell ref="A73:B73"/>
    <mergeCell ref="A74:B74"/>
    <mergeCell ref="A75:B75"/>
    <mergeCell ref="A64:B64"/>
    <mergeCell ref="A65:B65"/>
    <mergeCell ref="A66:B66"/>
    <mergeCell ref="A67:B67"/>
    <mergeCell ref="A68:B68"/>
    <mergeCell ref="A69:B69"/>
    <mergeCell ref="A82:B82"/>
    <mergeCell ref="A83:B83"/>
    <mergeCell ref="A84:B84"/>
    <mergeCell ref="A85:B85"/>
    <mergeCell ref="A86:B86"/>
    <mergeCell ref="A87:B87"/>
    <mergeCell ref="A76:B76"/>
    <mergeCell ref="A77:B77"/>
    <mergeCell ref="A78:B78"/>
    <mergeCell ref="A79:B79"/>
    <mergeCell ref="A80:B80"/>
    <mergeCell ref="A81:B81"/>
    <mergeCell ref="A94:B94"/>
    <mergeCell ref="A95:B95"/>
    <mergeCell ref="A96:B96"/>
    <mergeCell ref="A97:B97"/>
    <mergeCell ref="A98:B98"/>
    <mergeCell ref="A99:B99"/>
    <mergeCell ref="A88:B88"/>
    <mergeCell ref="A89:B89"/>
    <mergeCell ref="A90:B90"/>
    <mergeCell ref="A91:B91"/>
    <mergeCell ref="A92:B92"/>
    <mergeCell ref="A93:B93"/>
    <mergeCell ref="A107:B107"/>
    <mergeCell ref="A108:B108"/>
    <mergeCell ref="A109:B109"/>
    <mergeCell ref="A110:B110"/>
    <mergeCell ref="A111:B111"/>
    <mergeCell ref="A112:B112"/>
    <mergeCell ref="A100:B100"/>
    <mergeCell ref="A101:B101"/>
    <mergeCell ref="A102:B102"/>
    <mergeCell ref="A103:B103"/>
    <mergeCell ref="A105:C105"/>
    <mergeCell ref="A106:C106"/>
    <mergeCell ref="C128:C129"/>
    <mergeCell ref="A129:B129"/>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0:B130"/>
    <mergeCell ref="A131:B131"/>
    <mergeCell ref="A132:B132"/>
    <mergeCell ref="A133:B133"/>
    <mergeCell ref="A134:B134"/>
    <mergeCell ref="A135:B135"/>
    <mergeCell ref="A125:B125"/>
    <mergeCell ref="A126:B126"/>
    <mergeCell ref="A127:B127"/>
    <mergeCell ref="A128:B128"/>
    <mergeCell ref="A142:B142"/>
    <mergeCell ref="A143:B143"/>
    <mergeCell ref="A144:B144"/>
    <mergeCell ref="A148:C148"/>
    <mergeCell ref="A151:C151"/>
    <mergeCell ref="A155:C155"/>
    <mergeCell ref="A136:B136"/>
    <mergeCell ref="A137:B137"/>
    <mergeCell ref="A138:B138"/>
    <mergeCell ref="A139:B139"/>
    <mergeCell ref="A140:B140"/>
    <mergeCell ref="A141:B141"/>
    <mergeCell ref="A170:C170"/>
    <mergeCell ref="A164:C164"/>
    <mergeCell ref="A165:C165"/>
    <mergeCell ref="A166:C166"/>
    <mergeCell ref="A167:C167"/>
    <mergeCell ref="A168:C168"/>
    <mergeCell ref="A169:C169"/>
    <mergeCell ref="A156:C156"/>
    <mergeCell ref="A158:C158"/>
    <mergeCell ref="A160:C160"/>
    <mergeCell ref="A161:C161"/>
    <mergeCell ref="A162:C162"/>
    <mergeCell ref="A163:C163"/>
  </mergeCells>
  <pageMargins left="0.7" right="0.7" top="0.75" bottom="0.75" header="0.3" footer="0.3"/>
  <pageSetup paperSize="9" scale="16" orientation="landscape" r:id="rId1"/>
  <headerFooter>
    <oddHeader xml:space="preserve">&amp;L&amp;"Calibri"&amp;10 [Public]&amp;1#_x000D_&amp;"Calibri"&amp;11 </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F191"/>
  <sheetViews>
    <sheetView topLeftCell="A125" workbookViewId="0">
      <selection activeCell="A167" sqref="A167:C167"/>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209</v>
      </c>
      <c r="B3" s="341"/>
    </row>
    <row r="4" spans="1:4" ht="27" customHeight="1">
      <c r="A4" s="433" t="s">
        <v>75</v>
      </c>
      <c r="B4" s="433"/>
    </row>
    <row r="5" spans="1:4" ht="26.25" customHeight="1">
      <c r="A5" s="72"/>
      <c r="B5" s="434"/>
      <c r="C5" s="73" t="s">
        <v>222</v>
      </c>
    </row>
    <row r="6" spans="1:4">
      <c r="A6" s="74"/>
      <c r="B6" s="434"/>
      <c r="C6" s="75" t="s">
        <v>77</v>
      </c>
    </row>
    <row r="7" spans="1:4" ht="16.5" customHeight="1">
      <c r="A7" s="435" t="s">
        <v>206</v>
      </c>
      <c r="B7" s="435"/>
      <c r="C7" s="76">
        <v>6457.7190282294214</v>
      </c>
      <c r="D7" s="5"/>
    </row>
    <row r="8" spans="1:4" ht="19.5" customHeight="1">
      <c r="A8" s="418" t="s">
        <v>79</v>
      </c>
      <c r="B8" s="418"/>
      <c r="C8" s="77">
        <v>5572.6612059456438</v>
      </c>
    </row>
    <row r="9" spans="1:4" ht="18" customHeight="1">
      <c r="A9" s="418" t="s">
        <v>223</v>
      </c>
      <c r="B9" s="418"/>
      <c r="C9" s="77">
        <v>2789.5289306769173</v>
      </c>
    </row>
    <row r="10" spans="1:4" ht="16.5" customHeight="1">
      <c r="A10" s="418" t="s">
        <v>81</v>
      </c>
      <c r="B10" s="418"/>
      <c r="C10" s="77"/>
    </row>
    <row r="11" spans="1:4" ht="18.75" customHeight="1">
      <c r="A11" s="429" t="s">
        <v>82</v>
      </c>
      <c r="B11" s="430"/>
      <c r="C11" s="78">
        <v>2783.1322752687265</v>
      </c>
    </row>
    <row r="12" spans="1:4" ht="20.25" customHeight="1">
      <c r="A12" s="326" t="s">
        <v>83</v>
      </c>
      <c r="B12" s="326"/>
      <c r="C12" s="78">
        <v>2408.1101854771678</v>
      </c>
      <c r="D12" s="5"/>
    </row>
    <row r="13" spans="1:4" ht="21" customHeight="1">
      <c r="A13" s="418" t="s">
        <v>84</v>
      </c>
      <c r="B13" s="418"/>
      <c r="C13" s="78">
        <v>1.0293598833699997</v>
      </c>
    </row>
    <row r="14" spans="1:4" ht="16.5" customHeight="1">
      <c r="A14" s="429" t="s">
        <v>85</v>
      </c>
      <c r="B14" s="430"/>
      <c r="C14" s="78">
        <v>1.0293598833699997</v>
      </c>
    </row>
    <row r="15" spans="1:4" ht="17.25" customHeight="1">
      <c r="A15" s="418" t="s">
        <v>86</v>
      </c>
      <c r="B15" s="418"/>
      <c r="C15" s="78">
        <v>373.99272990818889</v>
      </c>
      <c r="D15" s="5"/>
    </row>
    <row r="16" spans="1:4" ht="14.25" customHeight="1">
      <c r="A16" s="418" t="s">
        <v>87</v>
      </c>
      <c r="B16" s="418"/>
      <c r="C16" s="78"/>
    </row>
    <row r="17" spans="1:3" ht="16.5" customHeight="1">
      <c r="A17" s="429" t="s">
        <v>88</v>
      </c>
      <c r="B17" s="430"/>
      <c r="C17" s="78">
        <v>67.179256101999997</v>
      </c>
    </row>
    <row r="18" spans="1:3">
      <c r="A18" s="418" t="s">
        <v>89</v>
      </c>
      <c r="B18" s="418"/>
      <c r="C18" s="78">
        <v>9.102524183489189</v>
      </c>
    </row>
    <row r="19" spans="1:3" ht="17.25" customHeight="1">
      <c r="A19" s="418" t="s">
        <v>90</v>
      </c>
      <c r="B19" s="418"/>
      <c r="C19" s="78">
        <v>807.75675065994039</v>
      </c>
    </row>
    <row r="20" spans="1:3" ht="18" customHeight="1">
      <c r="A20" s="337" t="s">
        <v>91</v>
      </c>
      <c r="B20" s="338"/>
      <c r="C20" s="78">
        <v>0.7157</v>
      </c>
    </row>
    <row r="21" spans="1:3" ht="16.5" customHeight="1">
      <c r="A21" s="418" t="s">
        <v>92</v>
      </c>
      <c r="B21" s="418"/>
      <c r="C21" s="78">
        <v>1.0192913383469844</v>
      </c>
    </row>
    <row r="22" spans="1:3" ht="20.25" customHeight="1">
      <c r="A22" s="418" t="s">
        <v>93</v>
      </c>
      <c r="B22" s="418"/>
      <c r="C22" s="78">
        <v>8.5045930007445994E-2</v>
      </c>
    </row>
    <row r="23" spans="1:3" ht="16.5" customHeight="1">
      <c r="A23" s="418" t="s">
        <v>94</v>
      </c>
      <c r="B23" s="418"/>
      <c r="C23" s="78">
        <v>0.93424540833953829</v>
      </c>
    </row>
    <row r="24" spans="1:3" ht="15" customHeight="1">
      <c r="A24" s="429" t="s">
        <v>95</v>
      </c>
      <c r="B24" s="430"/>
      <c r="C24" s="78"/>
    </row>
    <row r="25" spans="1:3" ht="18" customHeight="1">
      <c r="A25" s="431" t="s">
        <v>96</v>
      </c>
      <c r="B25" s="432"/>
      <c r="C25" s="79">
        <v>73.095401546349095</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73.095401546349095</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c r="D38" s="84"/>
      <c r="E38" s="85"/>
      <c r="F38" s="86"/>
    </row>
    <row r="39" spans="1:6">
      <c r="A39" s="416" t="s">
        <v>106</v>
      </c>
      <c r="B39" s="87" t="s">
        <v>22</v>
      </c>
      <c r="C39" s="88">
        <v>-3359.0999208221888</v>
      </c>
      <c r="D39" s="88">
        <v>-417.20076046105731</v>
      </c>
      <c r="E39" s="88">
        <v>-243.4110993224125</v>
      </c>
      <c r="F39" s="88">
        <v>-2698.488061038719</v>
      </c>
    </row>
    <row r="40" spans="1:6">
      <c r="A40" s="417"/>
      <c r="B40" s="89" t="s">
        <v>23</v>
      </c>
      <c r="C40" s="88">
        <v>-1097.6464844059985</v>
      </c>
      <c r="D40" s="88">
        <v>-70.18531229482501</v>
      </c>
      <c r="E40" s="88">
        <v>-122.14216939838137</v>
      </c>
      <c r="F40" s="88">
        <v>-905.31900271279221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-3389.58</v>
      </c>
      <c r="D44" s="95">
        <v>-571.58000000000004</v>
      </c>
      <c r="E44" s="95">
        <v>-539</v>
      </c>
      <c r="F44" s="95">
        <v>-2279</v>
      </c>
    </row>
    <row r="45" spans="1:6">
      <c r="A45" s="399" t="s">
        <v>27</v>
      </c>
      <c r="B45" s="400"/>
      <c r="C45" s="92"/>
      <c r="D45" s="92"/>
      <c r="E45" s="92"/>
      <c r="F45" s="93"/>
    </row>
    <row r="46" spans="1:6">
      <c r="A46" s="399" t="s">
        <v>28</v>
      </c>
      <c r="B46" s="400"/>
      <c r="C46" s="92">
        <v>-0.94148680766939674</v>
      </c>
      <c r="D46" s="92">
        <v>-0.94148680766939674</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-0.94148680766939674</v>
      </c>
      <c r="D51" s="97">
        <v>-0.94148680766939674</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2"/>
      <c r="D60" s="102"/>
      <c r="E60" s="102"/>
      <c r="F60" s="102"/>
    </row>
    <row r="61" spans="1:6">
      <c r="A61" s="299" t="s">
        <v>118</v>
      </c>
      <c r="B61" s="300"/>
      <c r="C61" s="103"/>
      <c r="D61" s="103"/>
      <c r="E61" s="103"/>
      <c r="F61" s="104"/>
    </row>
    <row r="62" spans="1:6">
      <c r="A62" s="299" t="s">
        <v>119</v>
      </c>
      <c r="B62" s="300"/>
      <c r="C62" s="105">
        <v>-231.19815572164308</v>
      </c>
      <c r="D62" s="105">
        <v>-11.788730740754527</v>
      </c>
      <c r="E62" s="105">
        <v>-9.0348242998883102</v>
      </c>
      <c r="F62" s="105">
        <v>-210.37460068100023</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-229.1</v>
      </c>
    </row>
    <row r="118" spans="1:3">
      <c r="A118" s="387" t="s">
        <v>165</v>
      </c>
      <c r="B118" s="388"/>
      <c r="C118" s="113">
        <v>-229.1</v>
      </c>
    </row>
    <row r="119" spans="1:3">
      <c r="A119" s="387" t="s">
        <v>166</v>
      </c>
      <c r="B119" s="388"/>
      <c r="C119" s="112" t="s">
        <v>157</v>
      </c>
    </row>
    <row r="120" spans="1:3">
      <c r="A120" s="387" t="s">
        <v>167</v>
      </c>
      <c r="B120" s="388"/>
      <c r="C120" s="112" t="s">
        <v>154</v>
      </c>
    </row>
    <row r="121" spans="1:3">
      <c r="A121" s="387" t="s">
        <v>168</v>
      </c>
      <c r="B121" s="388"/>
      <c r="C121" s="112" t="s">
        <v>157</v>
      </c>
    </row>
    <row r="122" spans="1:3">
      <c r="A122" s="387" t="s">
        <v>169</v>
      </c>
      <c r="B122" s="388"/>
      <c r="C122" s="114">
        <v>73.180447476356548</v>
      </c>
    </row>
    <row r="123" spans="1:3">
      <c r="A123" s="387" t="s">
        <v>170</v>
      </c>
      <c r="B123" s="388"/>
      <c r="C123" s="114">
        <v>0.107860630007446</v>
      </c>
    </row>
    <row r="124" spans="1:3">
      <c r="A124" s="387" t="s">
        <v>171</v>
      </c>
      <c r="B124" s="388"/>
      <c r="C124" s="114"/>
    </row>
    <row r="125" spans="1:3">
      <c r="A125" s="387" t="s">
        <v>172</v>
      </c>
      <c r="B125" s="388"/>
      <c r="C125" s="114">
        <v>-30.834604669247952</v>
      </c>
    </row>
    <row r="126" spans="1:3">
      <c r="A126" s="387" t="s">
        <v>173</v>
      </c>
      <c r="B126" s="388"/>
      <c r="C126" s="114">
        <v>103.90719151559705</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A146" s="121" t="s">
        <v>210</v>
      </c>
      <c r="C146" s="120"/>
    </row>
    <row r="147" spans="1:3">
      <c r="A147" t="s">
        <v>192</v>
      </c>
      <c r="C147" s="120"/>
    </row>
    <row r="148" spans="1:3" ht="31.5" customHeight="1">
      <c r="A148" s="278" t="s">
        <v>224</v>
      </c>
      <c r="B148" s="278"/>
      <c r="C148" s="278"/>
    </row>
    <row r="149" spans="1:3">
      <c r="A149" t="s">
        <v>193</v>
      </c>
      <c r="C149" s="120"/>
    </row>
    <row r="150" spans="1:3" ht="15" customHeight="1">
      <c r="A150" t="s">
        <v>194</v>
      </c>
      <c r="C150" s="120"/>
    </row>
    <row r="151" spans="1:3">
      <c r="A151" s="278" t="s">
        <v>195</v>
      </c>
      <c r="B151" s="278"/>
      <c r="C151" s="278"/>
    </row>
    <row r="152" spans="1:3">
      <c r="A152" t="s">
        <v>196</v>
      </c>
      <c r="C152" s="120"/>
    </row>
    <row r="153" spans="1:3">
      <c r="B153" s="121"/>
      <c r="C153" s="120" t="s">
        <v>157</v>
      </c>
    </row>
    <row r="154" spans="1:3">
      <c r="A154" s="121" t="s">
        <v>211</v>
      </c>
      <c r="B154" s="121"/>
      <c r="C154" s="120" t="s">
        <v>157</v>
      </c>
    </row>
    <row r="155" spans="1:3" ht="61.5" customHeight="1">
      <c r="A155" s="278" t="s">
        <v>212</v>
      </c>
      <c r="B155" s="278"/>
      <c r="C155" s="278"/>
    </row>
    <row r="156" spans="1:3" ht="33.75" customHeight="1">
      <c r="A156" s="278" t="s">
        <v>213</v>
      </c>
      <c r="B156" s="278"/>
      <c r="C156" s="278"/>
    </row>
    <row r="157" spans="1:3" ht="17.25">
      <c r="A157" t="s">
        <v>197</v>
      </c>
    </row>
    <row r="158" spans="1:3" ht="30" customHeight="1">
      <c r="A158" s="278" t="s">
        <v>214</v>
      </c>
      <c r="B158" s="278"/>
      <c r="C158" s="278"/>
    </row>
    <row r="159" spans="1:3" ht="17.25">
      <c r="A159" t="s">
        <v>198</v>
      </c>
    </row>
    <row r="160" spans="1:3" ht="45.75" customHeight="1">
      <c r="A160" s="278" t="s">
        <v>215</v>
      </c>
      <c r="B160" s="278"/>
      <c r="C160" s="278"/>
    </row>
    <row r="161" spans="1:3" ht="30" customHeight="1">
      <c r="A161" s="278" t="s">
        <v>216</v>
      </c>
      <c r="B161" s="278"/>
      <c r="C161" s="278"/>
    </row>
    <row r="162" spans="1:3" ht="34.5" customHeight="1">
      <c r="A162" s="278" t="s">
        <v>217</v>
      </c>
      <c r="B162" s="278"/>
      <c r="C162" s="278"/>
    </row>
    <row r="163" spans="1:3" ht="30" customHeight="1">
      <c r="A163" s="278" t="s">
        <v>218</v>
      </c>
      <c r="B163" s="278"/>
      <c r="C163" s="278"/>
    </row>
    <row r="164" spans="1:3" ht="30" customHeight="1">
      <c r="A164" s="278" t="s">
        <v>219</v>
      </c>
      <c r="B164" s="278"/>
      <c r="C164" s="278"/>
    </row>
    <row r="165" spans="1:3" ht="63" customHeight="1">
      <c r="A165" s="278" t="s">
        <v>228</v>
      </c>
      <c r="B165" s="278"/>
      <c r="C165" s="278"/>
    </row>
    <row r="166" spans="1:3" ht="17.25">
      <c r="A166" s="280" t="s">
        <v>199</v>
      </c>
      <c r="B166" s="280"/>
      <c r="C166" s="280"/>
    </row>
    <row r="167" spans="1:3" ht="48.75" customHeight="1">
      <c r="A167" s="278" t="s">
        <v>220</v>
      </c>
      <c r="B167" s="278"/>
      <c r="C167" s="278"/>
    </row>
    <row r="168" spans="1:3" ht="17.25">
      <c r="A168" s="280" t="s">
        <v>200</v>
      </c>
      <c r="B168" s="280"/>
      <c r="C168" s="280"/>
    </row>
    <row r="169" spans="1:3" ht="78.75" customHeight="1">
      <c r="A169" s="278" t="s">
        <v>221</v>
      </c>
      <c r="B169" s="278"/>
      <c r="C169" s="278"/>
    </row>
    <row r="170" spans="1:3" ht="17.25">
      <c r="A170" s="280" t="s">
        <v>201</v>
      </c>
      <c r="B170" s="280"/>
      <c r="C170" s="280"/>
    </row>
    <row r="191" spans="1:1">
      <c r="A191" s="122"/>
    </row>
  </sheetData>
  <mergeCells count="150">
    <mergeCell ref="A168:C168"/>
    <mergeCell ref="A169:C169"/>
    <mergeCell ref="A170:C170"/>
    <mergeCell ref="A148:C148"/>
    <mergeCell ref="A151:C151"/>
    <mergeCell ref="A162:C162"/>
    <mergeCell ref="A163:C163"/>
    <mergeCell ref="A164:C164"/>
    <mergeCell ref="A165:C165"/>
    <mergeCell ref="A166:C166"/>
    <mergeCell ref="A167:C167"/>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16" orientation="landscape" r:id="rId1"/>
  <headerFooter>
    <oddHeader xml:space="preserve">&amp;L&amp;"Calibri"&amp;10 [Public]&amp;1#_x000D_&amp;"Calibri"&amp;11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F177"/>
  <sheetViews>
    <sheetView topLeftCell="A125"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226</v>
      </c>
    </row>
    <row r="6" spans="1:4">
      <c r="A6" s="74"/>
      <c r="B6" s="434"/>
      <c r="C6" s="75" t="s">
        <v>77</v>
      </c>
    </row>
    <row r="7" spans="1:4" ht="16.5" customHeight="1">
      <c r="A7" s="435" t="s">
        <v>206</v>
      </c>
      <c r="B7" s="435"/>
      <c r="C7" s="76">
        <v>6783.6792585006824</v>
      </c>
      <c r="D7" s="5"/>
    </row>
    <row r="8" spans="1:4" ht="19.5" customHeight="1">
      <c r="A8" s="418" t="s">
        <v>79</v>
      </c>
      <c r="B8" s="418"/>
      <c r="C8" s="77">
        <v>5907.9961883185651</v>
      </c>
    </row>
    <row r="9" spans="1:4" ht="18" customHeight="1">
      <c r="A9" s="418" t="s">
        <v>80</v>
      </c>
      <c r="B9" s="418"/>
      <c r="C9" s="77">
        <v>2627.9967867952009</v>
      </c>
    </row>
    <row r="10" spans="1:4" ht="16.5" customHeight="1">
      <c r="A10" s="418" t="s">
        <v>81</v>
      </c>
      <c r="B10" s="418"/>
      <c r="C10" s="77"/>
    </row>
    <row r="11" spans="1:4" ht="18.75" customHeight="1">
      <c r="A11" s="429" t="s">
        <v>82</v>
      </c>
      <c r="B11" s="430"/>
      <c r="C11" s="78">
        <v>3279.9994015233642</v>
      </c>
    </row>
    <row r="12" spans="1:4" ht="20.25" customHeight="1">
      <c r="A12" s="326" t="s">
        <v>83</v>
      </c>
      <c r="B12" s="326"/>
      <c r="C12" s="78">
        <v>2803.9876433575369</v>
      </c>
      <c r="D12" s="5"/>
    </row>
    <row r="13" spans="1:4" ht="21" customHeight="1">
      <c r="A13" s="418" t="s">
        <v>84</v>
      </c>
      <c r="B13" s="418"/>
      <c r="C13" s="78">
        <v>1.0107819086750001</v>
      </c>
    </row>
    <row r="14" spans="1:4" ht="16.5" customHeight="1">
      <c r="A14" s="429" t="s">
        <v>85</v>
      </c>
      <c r="B14" s="430"/>
      <c r="C14" s="78">
        <v>1.0107819086750001</v>
      </c>
    </row>
    <row r="15" spans="1:4" ht="17.25" customHeight="1">
      <c r="A15" s="418" t="s">
        <v>86</v>
      </c>
      <c r="B15" s="418"/>
      <c r="C15" s="78">
        <v>475.00097625715233</v>
      </c>
      <c r="D15" s="5"/>
    </row>
    <row r="16" spans="1:4" ht="14.25" customHeight="1">
      <c r="A16" s="418" t="s">
        <v>87</v>
      </c>
      <c r="B16" s="418"/>
      <c r="C16" s="78"/>
    </row>
    <row r="17" spans="1:3" ht="16.5" customHeight="1">
      <c r="A17" s="429" t="s">
        <v>88</v>
      </c>
      <c r="B17" s="430"/>
      <c r="C17" s="78">
        <v>67.176384784599989</v>
      </c>
    </row>
    <row r="18" spans="1:3">
      <c r="A18" s="418" t="s">
        <v>89</v>
      </c>
      <c r="B18" s="418"/>
      <c r="C18" s="78">
        <v>9.1045579805808003</v>
      </c>
    </row>
    <row r="19" spans="1:3" ht="17.25" customHeight="1">
      <c r="A19" s="418" t="s">
        <v>90</v>
      </c>
      <c r="B19" s="418"/>
      <c r="C19" s="78">
        <v>798.31279817982272</v>
      </c>
    </row>
    <row r="20" spans="1:3" ht="18" customHeight="1">
      <c r="A20" s="337" t="s">
        <v>91</v>
      </c>
      <c r="B20" s="338"/>
      <c r="C20" s="78">
        <v>0.7157</v>
      </c>
    </row>
    <row r="21" spans="1:3" ht="16.5" customHeight="1">
      <c r="A21" s="418" t="s">
        <v>92</v>
      </c>
      <c r="B21" s="418"/>
      <c r="C21" s="78">
        <v>1.0893292371144241</v>
      </c>
    </row>
    <row r="22" spans="1:3" ht="20.25" customHeight="1">
      <c r="A22" s="418" t="s">
        <v>93</v>
      </c>
      <c r="B22" s="418"/>
      <c r="C22" s="78">
        <v>0.11458321000329244</v>
      </c>
    </row>
    <row r="23" spans="1:3" ht="16.5" customHeight="1">
      <c r="A23" s="418" t="s">
        <v>94</v>
      </c>
      <c r="B23" s="418"/>
      <c r="C23" s="78">
        <v>0.97474602711113167</v>
      </c>
    </row>
    <row r="24" spans="1:3" ht="15" customHeight="1">
      <c r="A24" s="429" t="s">
        <v>95</v>
      </c>
      <c r="B24" s="430"/>
      <c r="C24" s="78"/>
    </row>
    <row r="25" spans="1:3" ht="18" customHeight="1">
      <c r="A25" s="431" t="s">
        <v>96</v>
      </c>
      <c r="B25" s="432"/>
      <c r="C25" s="79">
        <v>-1.2965169384853483</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-1.2965169384853483</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c r="D38" s="84"/>
      <c r="E38" s="85"/>
      <c r="F38" s="86"/>
    </row>
    <row r="39" spans="1:6">
      <c r="A39" s="416" t="s">
        <v>106</v>
      </c>
      <c r="B39" s="87" t="s">
        <v>22</v>
      </c>
      <c r="C39" s="88">
        <v>-3310.788384473075</v>
      </c>
      <c r="D39" s="88">
        <v>-153.80927069074443</v>
      </c>
      <c r="E39" s="88">
        <v>-491.04062706209368</v>
      </c>
      <c r="F39" s="88">
        <v>-2665.9384867202366</v>
      </c>
    </row>
    <row r="40" spans="1:6">
      <c r="A40" s="417"/>
      <c r="B40" s="89" t="s">
        <v>23</v>
      </c>
      <c r="C40" s="88">
        <v>-1080.5268613089484</v>
      </c>
      <c r="D40" s="88">
        <v>-102.28408982288198</v>
      </c>
      <c r="E40" s="88">
        <v>-84.964005944441482</v>
      </c>
      <c r="F40" s="88">
        <v>-893.27876554162492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-3583.31</v>
      </c>
      <c r="D44" s="95">
        <v>-1031.31</v>
      </c>
      <c r="E44" s="95">
        <v>-205</v>
      </c>
      <c r="F44" s="95">
        <v>-2347</v>
      </c>
    </row>
    <row r="45" spans="1:6">
      <c r="A45" s="399" t="s">
        <v>27</v>
      </c>
      <c r="B45" s="400"/>
      <c r="C45" s="92"/>
      <c r="D45" s="92"/>
      <c r="E45" s="92"/>
      <c r="F45" s="93"/>
    </row>
    <row r="46" spans="1:6">
      <c r="A46" s="399" t="s">
        <v>28</v>
      </c>
      <c r="B46" s="400"/>
      <c r="C46" s="92">
        <v>-3.6746521015198237</v>
      </c>
      <c r="D46" s="92">
        <v>-3.6746521015198237</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-3.6746521015198237</v>
      </c>
      <c r="D51" s="97">
        <v>-3.6746521015198237</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2"/>
      <c r="D60" s="102"/>
      <c r="E60" s="102"/>
      <c r="F60" s="102"/>
    </row>
    <row r="61" spans="1:6">
      <c r="A61" s="299" t="s">
        <v>118</v>
      </c>
      <c r="B61" s="300"/>
      <c r="C61" s="103"/>
      <c r="D61" s="103"/>
      <c r="E61" s="103"/>
      <c r="F61" s="104"/>
    </row>
    <row r="62" spans="1:6">
      <c r="A62" s="299" t="s">
        <v>119</v>
      </c>
      <c r="B62" s="300"/>
      <c r="C62" s="105">
        <v>-221.95395939769074</v>
      </c>
      <c r="D62" s="105">
        <v>-4.5232978500217138</v>
      </c>
      <c r="E62" s="105">
        <v>-9.039351950043427</v>
      </c>
      <c r="F62" s="105">
        <v>-208.39130959762559</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-231.1</v>
      </c>
    </row>
    <row r="118" spans="1:3">
      <c r="A118" s="387" t="s">
        <v>165</v>
      </c>
      <c r="B118" s="388"/>
      <c r="C118" s="113">
        <v>-231.1</v>
      </c>
    </row>
    <row r="119" spans="1:3">
      <c r="A119" s="387" t="s">
        <v>166</v>
      </c>
      <c r="B119" s="388"/>
      <c r="C119" s="112" t="s">
        <v>157</v>
      </c>
    </row>
    <row r="120" spans="1:3">
      <c r="A120" s="387" t="s">
        <v>167</v>
      </c>
      <c r="B120" s="388"/>
      <c r="C120" s="112" t="s">
        <v>154</v>
      </c>
    </row>
    <row r="121" spans="1:3">
      <c r="A121" s="387" t="s">
        <v>168</v>
      </c>
      <c r="B121" s="388"/>
      <c r="C121" s="112" t="s">
        <v>157</v>
      </c>
    </row>
    <row r="122" spans="1:3">
      <c r="A122" s="387" t="s">
        <v>169</v>
      </c>
      <c r="B122" s="388"/>
      <c r="C122" s="114">
        <v>-1.1819337284820648</v>
      </c>
    </row>
    <row r="123" spans="1:3">
      <c r="A123" s="387" t="s">
        <v>170</v>
      </c>
      <c r="B123" s="388"/>
      <c r="C123" s="114">
        <v>0.13225649998052871</v>
      </c>
    </row>
    <row r="124" spans="1:3">
      <c r="A124" s="387" t="s">
        <v>171</v>
      </c>
      <c r="B124" s="388"/>
      <c r="C124" s="114"/>
    </row>
    <row r="125" spans="1:3">
      <c r="A125" s="387" t="s">
        <v>172</v>
      </c>
      <c r="B125" s="388"/>
      <c r="C125" s="114">
        <v>-100.53784464316188</v>
      </c>
    </row>
    <row r="126" spans="1:3">
      <c r="A126" s="387" t="s">
        <v>173</v>
      </c>
      <c r="B126" s="388"/>
      <c r="C126" s="114">
        <v>99.223654414699283</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227</v>
      </c>
      <c r="B149" s="278"/>
      <c r="C149" s="278"/>
    </row>
    <row r="150" spans="1:3">
      <c r="A150" t="s">
        <v>193</v>
      </c>
      <c r="C150" s="120"/>
    </row>
    <row r="151" spans="1:3" ht="17.25" customHeight="1">
      <c r="A151" t="s">
        <v>194</v>
      </c>
      <c r="C151" s="120"/>
    </row>
    <row r="152" spans="1:3">
      <c r="A152" s="278" t="s">
        <v>195</v>
      </c>
      <c r="B152" s="278"/>
      <c r="C152" s="278"/>
    </row>
    <row r="153" spans="1:3">
      <c r="A153" t="s">
        <v>196</v>
      </c>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228</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3.5" customHeight="1">
      <c r="A171" s="278" t="s">
        <v>221</v>
      </c>
      <c r="B171" s="278"/>
      <c r="C171" s="278"/>
    </row>
    <row r="172" spans="1:3" ht="17.25">
      <c r="A172" s="280" t="s">
        <v>201</v>
      </c>
      <c r="B172" s="280"/>
      <c r="C172" s="280"/>
    </row>
    <row r="177" spans="1:1">
      <c r="A177" s="122"/>
    </row>
  </sheetData>
  <mergeCells count="150">
    <mergeCell ref="A169:C169"/>
    <mergeCell ref="A170:C170"/>
    <mergeCell ref="A171:C171"/>
    <mergeCell ref="A172:C172"/>
    <mergeCell ref="A163:C163"/>
    <mergeCell ref="A164:C164"/>
    <mergeCell ref="A165:C165"/>
    <mergeCell ref="A166:C166"/>
    <mergeCell ref="A167:C167"/>
    <mergeCell ref="A168:C168"/>
    <mergeCell ref="A149:C149"/>
    <mergeCell ref="A152:C152"/>
    <mergeCell ref="A157:C157"/>
    <mergeCell ref="A158:C158"/>
    <mergeCell ref="A160:C160"/>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10" orientation="landscape" r:id="rId1"/>
  <headerFooter>
    <oddHeader xml:space="preserve">&amp;L&amp;"Calibri"&amp;10 [Public]&amp;1#_x000D_&amp;"Calibri"&amp;11 </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F177"/>
  <sheetViews>
    <sheetView topLeftCell="A132"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229</v>
      </c>
    </row>
    <row r="6" spans="1:4">
      <c r="A6" s="74"/>
      <c r="B6" s="434"/>
      <c r="C6" s="75" t="s">
        <v>77</v>
      </c>
    </row>
    <row r="7" spans="1:4" ht="16.5" customHeight="1">
      <c r="A7" s="435" t="s">
        <v>231</v>
      </c>
      <c r="B7" s="435"/>
      <c r="C7" s="76">
        <v>6480.6849745020372</v>
      </c>
      <c r="D7" s="5"/>
    </row>
    <row r="8" spans="1:4" ht="19.5" customHeight="1">
      <c r="A8" s="418" t="s">
        <v>79</v>
      </c>
      <c r="B8" s="418"/>
      <c r="C8" s="77">
        <v>5587.2165740928758</v>
      </c>
    </row>
    <row r="9" spans="1:4" ht="18" customHeight="1">
      <c r="A9" s="418" t="s">
        <v>80</v>
      </c>
      <c r="B9" s="418"/>
      <c r="C9" s="77">
        <v>2621.3220618074852</v>
      </c>
    </row>
    <row r="10" spans="1:4" ht="16.5" customHeight="1">
      <c r="A10" s="418" t="s">
        <v>81</v>
      </c>
      <c r="B10" s="418"/>
      <c r="C10" s="77"/>
    </row>
    <row r="11" spans="1:4" ht="18.75" customHeight="1">
      <c r="A11" s="429" t="s">
        <v>82</v>
      </c>
      <c r="B11" s="430"/>
      <c r="C11" s="78">
        <v>2965.8945122853902</v>
      </c>
    </row>
    <row r="12" spans="1:4" ht="20.25" customHeight="1">
      <c r="A12" s="326" t="s">
        <v>83</v>
      </c>
      <c r="B12" s="326"/>
      <c r="C12" s="78">
        <v>1067.4752147972708</v>
      </c>
      <c r="D12" s="5"/>
    </row>
    <row r="13" spans="1:4" ht="21" customHeight="1">
      <c r="A13" s="418" t="s">
        <v>84</v>
      </c>
      <c r="B13" s="418"/>
      <c r="C13" s="78">
        <v>1.4059896156299998</v>
      </c>
    </row>
    <row r="14" spans="1:4" ht="16.5" customHeight="1">
      <c r="A14" s="429" t="s">
        <v>85</v>
      </c>
      <c r="B14" s="430"/>
      <c r="C14" s="78">
        <v>1.4059896156299998</v>
      </c>
    </row>
    <row r="15" spans="1:4" ht="17.25" customHeight="1">
      <c r="A15" s="418" t="s">
        <v>86</v>
      </c>
      <c r="B15" s="418"/>
      <c r="C15" s="78">
        <v>1897.0133078724893</v>
      </c>
      <c r="D15" s="5"/>
    </row>
    <row r="16" spans="1:4" ht="14.25" customHeight="1">
      <c r="A16" s="418" t="s">
        <v>87</v>
      </c>
      <c r="B16" s="418"/>
      <c r="C16" s="78"/>
    </row>
    <row r="17" spans="1:3" ht="16.5" customHeight="1">
      <c r="A17" s="429" t="s">
        <v>88</v>
      </c>
      <c r="B17" s="430"/>
      <c r="C17" s="78">
        <v>66.847620339170007</v>
      </c>
    </row>
    <row r="18" spans="1:3">
      <c r="A18" s="418" t="s">
        <v>89</v>
      </c>
      <c r="B18" s="418"/>
      <c r="C18" s="78">
        <v>9.0587941628507167</v>
      </c>
    </row>
    <row r="19" spans="1:3" ht="17.25" customHeight="1">
      <c r="A19" s="418" t="s">
        <v>90</v>
      </c>
      <c r="B19" s="418"/>
      <c r="C19" s="78">
        <v>816.59949660983023</v>
      </c>
    </row>
    <row r="20" spans="1:3" ht="18" customHeight="1">
      <c r="A20" s="337" t="s">
        <v>91</v>
      </c>
      <c r="B20" s="338"/>
      <c r="C20" s="78">
        <v>0.71572205</v>
      </c>
    </row>
    <row r="21" spans="1:3" ht="16.5" customHeight="1">
      <c r="A21" s="418" t="s">
        <v>92</v>
      </c>
      <c r="B21" s="418"/>
      <c r="C21" s="78">
        <v>0.96248929730934729</v>
      </c>
    </row>
    <row r="22" spans="1:3" ht="20.25" customHeight="1">
      <c r="A22" s="418" t="s">
        <v>93</v>
      </c>
      <c r="B22" s="418"/>
      <c r="C22" s="78">
        <v>-7.4910199404633034E-3</v>
      </c>
    </row>
    <row r="23" spans="1:3" ht="16.5" customHeight="1">
      <c r="A23" s="418" t="s">
        <v>94</v>
      </c>
      <c r="B23" s="418"/>
      <c r="C23" s="78">
        <v>0.9699803172498106</v>
      </c>
    </row>
    <row r="24" spans="1:3" ht="15" customHeight="1">
      <c r="A24" s="429" t="s">
        <v>95</v>
      </c>
      <c r="B24" s="430"/>
      <c r="C24" s="78"/>
    </row>
    <row r="25" spans="1:3" ht="18" customHeight="1">
      <c r="A25" s="431" t="s">
        <v>96</v>
      </c>
      <c r="B25" s="432"/>
      <c r="C25" s="79">
        <v>18.680021324300156</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18.680021324300156</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f>C39+C40</f>
        <v>-4757.888067250231</v>
      </c>
      <c r="D38" s="83">
        <f t="shared" ref="D38:F38" si="0">D39+D40</f>
        <v>-340.85595546055379</v>
      </c>
      <c r="E38" s="83">
        <f t="shared" si="0"/>
        <v>-840.88072609784626</v>
      </c>
      <c r="F38" s="83">
        <f t="shared" si="0"/>
        <v>-3576.1513856918309</v>
      </c>
    </row>
    <row r="39" spans="1:6">
      <c r="A39" s="416" t="s">
        <v>106</v>
      </c>
      <c r="B39" s="87" t="s">
        <v>22</v>
      </c>
      <c r="C39" s="88">
        <v>-3629.4307624156399</v>
      </c>
      <c r="D39" s="88">
        <v>-323.39304978231394</v>
      </c>
      <c r="E39" s="88">
        <v>-602.99486308431722</v>
      </c>
      <c r="F39" s="88">
        <v>-2703.0428495490087</v>
      </c>
    </row>
    <row r="40" spans="1:6">
      <c r="A40" s="417"/>
      <c r="B40" s="89" t="s">
        <v>23</v>
      </c>
      <c r="C40" s="88">
        <v>-1128.4573048345912</v>
      </c>
      <c r="D40" s="88">
        <v>-17.462905678239842</v>
      </c>
      <c r="E40" s="88">
        <v>-237.88586301352902</v>
      </c>
      <c r="F40" s="88">
        <v>-873.10853614282235</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-3175.4850569999999</v>
      </c>
      <c r="D44" s="95">
        <v>-170</v>
      </c>
      <c r="E44" s="95">
        <v>-225</v>
      </c>
      <c r="F44" s="95">
        <v>-2780.4850569999999</v>
      </c>
    </row>
    <row r="45" spans="1:6">
      <c r="A45" s="399" t="s">
        <v>27</v>
      </c>
      <c r="B45" s="400"/>
      <c r="C45" s="92"/>
      <c r="D45" s="92"/>
      <c r="E45" s="92"/>
      <c r="F45" s="93"/>
    </row>
    <row r="46" spans="1:6">
      <c r="A46" s="399" t="s">
        <v>28</v>
      </c>
      <c r="B46" s="400"/>
      <c r="C46" s="92">
        <v>-4.1742862780192018</v>
      </c>
      <c r="D46" s="92">
        <v>-4.1742862780192018</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-4.1742862780192018</v>
      </c>
      <c r="D51" s="97">
        <v>-4.1742862780192018</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-231.10903626666885</v>
      </c>
      <c r="D60" s="105">
        <v>-4.4454527000299837</v>
      </c>
      <c r="E60" s="105">
        <v>-94.102817140698178</v>
      </c>
      <c r="F60" s="105">
        <v>-132.56076642594067</v>
      </c>
    </row>
    <row r="61" spans="1:6">
      <c r="A61" s="299" t="s">
        <v>118</v>
      </c>
      <c r="B61" s="300"/>
      <c r="C61" s="103"/>
      <c r="D61" s="103"/>
      <c r="E61" s="103"/>
      <c r="F61" s="104"/>
    </row>
    <row r="62" spans="1:6">
      <c r="A62" s="299" t="s">
        <v>119</v>
      </c>
      <c r="B62" s="300"/>
      <c r="C62" s="105">
        <v>-231.10903626666885</v>
      </c>
      <c r="D62" s="105">
        <v>-4.4454527000299837</v>
      </c>
      <c r="E62" s="105">
        <v>-94.102817140698178</v>
      </c>
      <c r="F62" s="105">
        <v>-132.56076642594067</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4">
      <c r="A113" s="387" t="s">
        <v>160</v>
      </c>
      <c r="B113" s="388"/>
      <c r="C113" s="112" t="s">
        <v>154</v>
      </c>
    </row>
    <row r="114" spans="1:4">
      <c r="A114" s="387" t="s">
        <v>161</v>
      </c>
      <c r="B114" s="388"/>
      <c r="C114" s="112" t="s">
        <v>157</v>
      </c>
    </row>
    <row r="115" spans="1:4">
      <c r="A115" s="387" t="s">
        <v>162</v>
      </c>
      <c r="B115" s="388"/>
      <c r="C115" s="112" t="s">
        <v>157</v>
      </c>
    </row>
    <row r="116" spans="1:4">
      <c r="A116" s="387" t="s">
        <v>163</v>
      </c>
      <c r="B116" s="388"/>
      <c r="C116" s="112" t="s">
        <v>157</v>
      </c>
    </row>
    <row r="117" spans="1:4">
      <c r="A117" s="387" t="s">
        <v>164</v>
      </c>
      <c r="B117" s="388"/>
      <c r="C117" s="113">
        <v>11.799999999999983</v>
      </c>
    </row>
    <row r="118" spans="1:4">
      <c r="A118" s="387" t="s">
        <v>230</v>
      </c>
      <c r="B118" s="388"/>
      <c r="C118" s="113">
        <v>-229.8</v>
      </c>
      <c r="D118" s="125"/>
    </row>
    <row r="119" spans="1:4">
      <c r="A119" s="387" t="s">
        <v>166</v>
      </c>
      <c r="B119" s="388"/>
      <c r="C119" s="112" t="s">
        <v>157</v>
      </c>
    </row>
    <row r="120" spans="1:4">
      <c r="A120" s="387" t="s">
        <v>167</v>
      </c>
      <c r="B120" s="388"/>
      <c r="C120" s="112" t="s">
        <v>154</v>
      </c>
    </row>
    <row r="121" spans="1:4">
      <c r="A121" s="387" t="s">
        <v>168</v>
      </c>
      <c r="B121" s="388"/>
      <c r="C121" s="112">
        <v>241.6</v>
      </c>
    </row>
    <row r="122" spans="1:4">
      <c r="A122" s="387" t="s">
        <v>169</v>
      </c>
      <c r="B122" s="388"/>
      <c r="C122" s="114">
        <v>18.672530304359697</v>
      </c>
    </row>
    <row r="123" spans="1:4">
      <c r="A123" s="387" t="s">
        <v>170</v>
      </c>
      <c r="B123" s="388"/>
      <c r="C123" s="114">
        <v>0</v>
      </c>
    </row>
    <row r="124" spans="1:4">
      <c r="A124" s="387" t="s">
        <v>171</v>
      </c>
      <c r="B124" s="388"/>
      <c r="C124" s="114"/>
    </row>
    <row r="125" spans="1:4">
      <c r="A125" s="387" t="s">
        <v>172</v>
      </c>
      <c r="B125" s="388"/>
      <c r="C125" s="114">
        <v>-68.592306698340025</v>
      </c>
    </row>
    <row r="126" spans="1:4">
      <c r="A126" s="387" t="s">
        <v>173</v>
      </c>
      <c r="B126" s="388"/>
      <c r="C126" s="114">
        <v>87.264837002699721</v>
      </c>
    </row>
    <row r="127" spans="1:4">
      <c r="A127" s="387" t="s">
        <v>174</v>
      </c>
      <c r="B127" s="388"/>
      <c r="C127" s="114" t="s">
        <v>202</v>
      </c>
    </row>
    <row r="128" spans="1:4"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232</v>
      </c>
      <c r="B149" s="278"/>
      <c r="C149" s="278"/>
    </row>
    <row r="150" spans="1:3">
      <c r="A150" t="s">
        <v>193</v>
      </c>
      <c r="C150" s="120"/>
    </row>
    <row r="151" spans="1:3" ht="17.25" customHeight="1">
      <c r="A151" t="s">
        <v>194</v>
      </c>
      <c r="C151" s="120"/>
    </row>
    <row r="152" spans="1:3">
      <c r="A152" s="278" t="s">
        <v>195</v>
      </c>
      <c r="B152" s="278"/>
      <c r="C152" s="278"/>
    </row>
    <row r="153" spans="1:3">
      <c r="A153" t="s">
        <v>196</v>
      </c>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228</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4.25" customHeight="1">
      <c r="A171" s="278" t="s">
        <v>221</v>
      </c>
      <c r="B171" s="278"/>
      <c r="C171" s="278"/>
    </row>
    <row r="172" spans="1:3" ht="17.25">
      <c r="A172" s="280" t="s">
        <v>201</v>
      </c>
      <c r="B172" s="280"/>
      <c r="C172" s="280"/>
    </row>
    <row r="177" spans="1:1">
      <c r="A177" s="122"/>
    </row>
  </sheetData>
  <mergeCells count="150">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0:C170"/>
    <mergeCell ref="A171:C171"/>
    <mergeCell ref="A172:C172"/>
    <mergeCell ref="A149:C149"/>
    <mergeCell ref="A164:C164"/>
    <mergeCell ref="A165:C165"/>
    <mergeCell ref="A166:C166"/>
    <mergeCell ref="A167:C167"/>
    <mergeCell ref="A168:C168"/>
    <mergeCell ref="A169:C169"/>
    <mergeCell ref="A152:C152"/>
    <mergeCell ref="A157:C157"/>
    <mergeCell ref="A158:C158"/>
    <mergeCell ref="A160:C160"/>
    <mergeCell ref="A162:C162"/>
    <mergeCell ref="A163:C163"/>
  </mergeCells>
  <pageMargins left="0.7" right="0.7" top="0.75" bottom="0.75" header="0.3" footer="0.3"/>
  <pageSetup paperSize="9" scale="16" orientation="landscape" r:id="rId1"/>
  <headerFooter>
    <oddHeader xml:space="preserve">&amp;L&amp;"Calibri"&amp;10 [Public]&amp;1#_x000D_&amp;"Calibri"&amp;11 </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F183"/>
  <sheetViews>
    <sheetView topLeftCell="A124" workbookViewId="0">
      <selection activeCell="A182" sqref="A182:A184"/>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233</v>
      </c>
    </row>
    <row r="6" spans="1:4">
      <c r="A6" s="74"/>
      <c r="B6" s="434"/>
      <c r="C6" s="75" t="s">
        <v>77</v>
      </c>
    </row>
    <row r="7" spans="1:4" ht="16.5" customHeight="1">
      <c r="A7" s="435" t="s">
        <v>236</v>
      </c>
      <c r="B7" s="435"/>
      <c r="C7" s="76">
        <v>7281.2054320692532</v>
      </c>
      <c r="D7" s="5"/>
    </row>
    <row r="8" spans="1:4" ht="19.5" customHeight="1">
      <c r="A8" s="418" t="s">
        <v>79</v>
      </c>
      <c r="B8" s="418"/>
      <c r="C8" s="77">
        <v>6451.4444998904373</v>
      </c>
    </row>
    <row r="9" spans="1:4" ht="18" customHeight="1">
      <c r="A9" s="418" t="s">
        <v>80</v>
      </c>
      <c r="B9" s="418"/>
      <c r="C9" s="77">
        <v>2628.8216633605521</v>
      </c>
    </row>
    <row r="10" spans="1:4" ht="16.5" customHeight="1">
      <c r="A10" s="418" t="s">
        <v>81</v>
      </c>
      <c r="B10" s="418"/>
      <c r="C10" s="77"/>
    </row>
    <row r="11" spans="1:4" ht="18.75" customHeight="1">
      <c r="A11" s="429" t="s">
        <v>82</v>
      </c>
      <c r="B11" s="430"/>
      <c r="C11" s="78">
        <v>3822.6228365298853</v>
      </c>
    </row>
    <row r="12" spans="1:4" ht="20.25" customHeight="1">
      <c r="A12" s="326" t="s">
        <v>83</v>
      </c>
      <c r="B12" s="326"/>
      <c r="C12" s="78">
        <v>1918.5435036632132</v>
      </c>
      <c r="D12" s="5"/>
    </row>
    <row r="13" spans="1:4" ht="21" customHeight="1">
      <c r="A13" s="418" t="s">
        <v>84</v>
      </c>
      <c r="B13" s="418"/>
      <c r="C13" s="78">
        <v>1.3788225077099998</v>
      </c>
    </row>
    <row r="14" spans="1:4" ht="16.5" customHeight="1">
      <c r="A14" s="429" t="s">
        <v>85</v>
      </c>
      <c r="B14" s="430"/>
      <c r="C14" s="78">
        <v>1.3788225077099998</v>
      </c>
    </row>
    <row r="15" spans="1:4" ht="17.25" customHeight="1">
      <c r="A15" s="418" t="s">
        <v>86</v>
      </c>
      <c r="B15" s="418"/>
      <c r="C15" s="78">
        <v>1902.700510358962</v>
      </c>
      <c r="D15" s="5"/>
    </row>
    <row r="16" spans="1:4" ht="14.25" customHeight="1">
      <c r="A16" s="418" t="s">
        <v>87</v>
      </c>
      <c r="B16" s="418"/>
      <c r="C16" s="78"/>
    </row>
    <row r="17" spans="1:3" ht="16.5" customHeight="1">
      <c r="A17" s="429" t="s">
        <v>88</v>
      </c>
      <c r="B17" s="430"/>
      <c r="C17" s="78">
        <v>65.665594651470002</v>
      </c>
    </row>
    <row r="18" spans="1:3">
      <c r="A18" s="418" t="s">
        <v>89</v>
      </c>
      <c r="B18" s="418"/>
      <c r="C18" s="78">
        <v>6.6703790805750609</v>
      </c>
    </row>
    <row r="19" spans="1:3" ht="17.25" customHeight="1">
      <c r="A19" s="418" t="s">
        <v>90</v>
      </c>
      <c r="B19" s="418"/>
      <c r="C19" s="78">
        <v>756.46810839977547</v>
      </c>
    </row>
    <row r="20" spans="1:3" ht="18" customHeight="1">
      <c r="A20" s="337" t="s">
        <v>91</v>
      </c>
      <c r="B20" s="338"/>
      <c r="C20" s="78">
        <v>0.71572205</v>
      </c>
    </row>
    <row r="21" spans="1:3" ht="16.5" customHeight="1">
      <c r="A21" s="418" t="s">
        <v>92</v>
      </c>
      <c r="B21" s="418"/>
      <c r="C21" s="78">
        <v>0.95685004699477838</v>
      </c>
    </row>
    <row r="22" spans="1:3" ht="20.25" customHeight="1">
      <c r="A22" s="418" t="s">
        <v>93</v>
      </c>
      <c r="B22" s="418"/>
      <c r="C22" s="78">
        <v>4.0297899410226008E-3</v>
      </c>
    </row>
    <row r="23" spans="1:3" ht="16.5" customHeight="1">
      <c r="A23" s="418" t="s">
        <v>94</v>
      </c>
      <c r="B23" s="418"/>
      <c r="C23" s="78">
        <v>0.95282025705375573</v>
      </c>
    </row>
    <row r="24" spans="1:3" ht="15" customHeight="1">
      <c r="A24" s="429" t="s">
        <v>95</v>
      </c>
      <c r="B24" s="430"/>
      <c r="C24" s="78"/>
    </row>
    <row r="25" spans="1:3" ht="18" customHeight="1">
      <c r="A25" s="431" t="s">
        <v>96</v>
      </c>
      <c r="B25" s="432"/>
      <c r="C25" s="79">
        <v>-8.5735004017152221</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-8.5735004017152221</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f>C39+C40</f>
        <v>-5014.9712212614249</v>
      </c>
      <c r="D38" s="83">
        <f t="shared" ref="D38:F38" si="0">D39+D40</f>
        <v>-126.24557110875554</v>
      </c>
      <c r="E38" s="83">
        <f t="shared" si="0"/>
        <v>-1180.5237344556162</v>
      </c>
      <c r="F38" s="83">
        <f t="shared" si="0"/>
        <v>-3708.2019156970528</v>
      </c>
    </row>
    <row r="39" spans="1:6">
      <c r="A39" s="416" t="s">
        <v>106</v>
      </c>
      <c r="B39" s="87" t="s">
        <v>22</v>
      </c>
      <c r="C39" s="88">
        <v>-3691.3278581152235</v>
      </c>
      <c r="D39" s="88">
        <v>-56.604616800528461</v>
      </c>
      <c r="E39" s="88">
        <v>-893.1850994474612</v>
      </c>
      <c r="F39" s="88">
        <v>-2741.5381418672337</v>
      </c>
    </row>
    <row r="40" spans="1:6">
      <c r="A40" s="417"/>
      <c r="B40" s="89" t="s">
        <v>23</v>
      </c>
      <c r="C40" s="88">
        <v>-1323.6433631462014</v>
      </c>
      <c r="D40" s="88">
        <v>-69.64095430822708</v>
      </c>
      <c r="E40" s="88">
        <v>-287.33863500815511</v>
      </c>
      <c r="F40" s="88">
        <v>-966.66377382981932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-3187.4850570000003</v>
      </c>
      <c r="D44" s="95">
        <v>-758.30505700000003</v>
      </c>
      <c r="E44" s="95">
        <v>0</v>
      </c>
      <c r="F44" s="95">
        <v>-2429.1800000000003</v>
      </c>
    </row>
    <row r="45" spans="1:6">
      <c r="A45" s="399" t="s">
        <v>27</v>
      </c>
      <c r="B45" s="400"/>
      <c r="C45" s="92"/>
      <c r="D45" s="92"/>
      <c r="E45" s="92"/>
      <c r="F45" s="93"/>
    </row>
    <row r="46" spans="1:6">
      <c r="A46" s="399" t="s">
        <v>28</v>
      </c>
      <c r="B46" s="400"/>
      <c r="C46" s="92">
        <v>-6.2856350101321574</v>
      </c>
      <c r="D46" s="92">
        <v>-6.2856350101321574</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-6.2856350101321574</v>
      </c>
      <c r="D51" s="97">
        <v>-6.2856350101321574</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-229.41729802511952</v>
      </c>
      <c r="D60" s="105">
        <v>-4.3329173860690853</v>
      </c>
      <c r="E60" s="105">
        <v>-91.354543724768533</v>
      </c>
      <c r="F60" s="105">
        <v>-133.72983691428192</v>
      </c>
    </row>
    <row r="61" spans="1:6">
      <c r="A61" s="299" t="s">
        <v>118</v>
      </c>
      <c r="B61" s="300"/>
      <c r="C61" s="103"/>
      <c r="D61" s="103"/>
      <c r="E61" s="103"/>
      <c r="F61" s="104"/>
    </row>
    <row r="62" spans="1:6">
      <c r="A62" s="299" t="s">
        <v>119</v>
      </c>
      <c r="B62" s="300"/>
      <c r="C62" s="105">
        <v>-229.41729802511952</v>
      </c>
      <c r="D62" s="105">
        <v>-4.3329173860690853</v>
      </c>
      <c r="E62" s="105">
        <v>-91.354543724768533</v>
      </c>
      <c r="F62" s="105">
        <v>-133.72983691428192</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4">
      <c r="A113" s="387" t="s">
        <v>160</v>
      </c>
      <c r="B113" s="388"/>
      <c r="C113" s="112" t="s">
        <v>154</v>
      </c>
    </row>
    <row r="114" spans="1:4">
      <c r="A114" s="387" t="s">
        <v>161</v>
      </c>
      <c r="B114" s="388"/>
      <c r="C114" s="112" t="s">
        <v>157</v>
      </c>
    </row>
    <row r="115" spans="1:4">
      <c r="A115" s="387" t="s">
        <v>162</v>
      </c>
      <c r="B115" s="388"/>
      <c r="C115" s="112" t="s">
        <v>157</v>
      </c>
    </row>
    <row r="116" spans="1:4">
      <c r="A116" s="387" t="s">
        <v>163</v>
      </c>
      <c r="B116" s="388"/>
      <c r="C116" s="112" t="s">
        <v>157</v>
      </c>
    </row>
    <row r="117" spans="1:4">
      <c r="A117" s="387" t="s">
        <v>164</v>
      </c>
      <c r="B117" s="388"/>
      <c r="C117" s="113">
        <v>11.5</v>
      </c>
    </row>
    <row r="118" spans="1:4">
      <c r="A118" s="387" t="s">
        <v>165</v>
      </c>
      <c r="B118" s="388"/>
      <c r="C118" s="113">
        <v>-227.8</v>
      </c>
      <c r="D118" s="125"/>
    </row>
    <row r="119" spans="1:4">
      <c r="A119" s="387" t="s">
        <v>166</v>
      </c>
      <c r="B119" s="388"/>
      <c r="C119" s="112" t="s">
        <v>157</v>
      </c>
    </row>
    <row r="120" spans="1:4">
      <c r="A120" s="387" t="s">
        <v>167</v>
      </c>
      <c r="B120" s="388"/>
      <c r="C120" s="112" t="s">
        <v>154</v>
      </c>
    </row>
    <row r="121" spans="1:4">
      <c r="A121" s="387" t="s">
        <v>168</v>
      </c>
      <c r="B121" s="388"/>
      <c r="C121" s="112">
        <v>239.3</v>
      </c>
    </row>
    <row r="122" spans="1:4">
      <c r="A122" s="387" t="s">
        <v>169</v>
      </c>
      <c r="B122" s="388"/>
      <c r="C122" s="114">
        <v>-8.5694706117742072</v>
      </c>
    </row>
    <row r="123" spans="1:4">
      <c r="A123" s="387" t="s">
        <v>170</v>
      </c>
      <c r="B123" s="388"/>
      <c r="C123" s="114">
        <v>0</v>
      </c>
    </row>
    <row r="124" spans="1:4">
      <c r="A124" s="387" t="s">
        <v>171</v>
      </c>
      <c r="B124" s="388"/>
      <c r="C124" s="114"/>
    </row>
    <row r="125" spans="1:4">
      <c r="A125" s="387" t="s">
        <v>172</v>
      </c>
      <c r="B125" s="388"/>
      <c r="C125" s="114">
        <v>-85.272374315223914</v>
      </c>
    </row>
    <row r="126" spans="1:4">
      <c r="A126" s="387" t="s">
        <v>173</v>
      </c>
      <c r="B126" s="388"/>
      <c r="C126" s="114">
        <v>76.702903703449707</v>
      </c>
    </row>
    <row r="127" spans="1:4">
      <c r="A127" s="387" t="s">
        <v>174</v>
      </c>
      <c r="B127" s="388"/>
      <c r="C127" s="114" t="s">
        <v>202</v>
      </c>
    </row>
    <row r="128" spans="1:4"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237</v>
      </c>
      <c r="B149" s="278"/>
      <c r="C149" s="278"/>
    </row>
    <row r="150" spans="1:3">
      <c r="A150" t="s">
        <v>193</v>
      </c>
      <c r="C150" s="120"/>
    </row>
    <row r="151" spans="1:3" ht="17.25" customHeight="1">
      <c r="A151" t="s">
        <v>194</v>
      </c>
      <c r="C151" s="120"/>
    </row>
    <row r="152" spans="1:3" ht="30.75" customHeight="1">
      <c r="A152" s="278" t="s">
        <v>195</v>
      </c>
      <c r="B152" s="278"/>
      <c r="C152" s="278"/>
    </row>
    <row r="153" spans="1:3">
      <c r="A153" t="s">
        <v>196</v>
      </c>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row r="183" spans="1:1">
      <c r="A183" s="122"/>
    </row>
  </sheetData>
  <mergeCells count="151">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0:C170"/>
    <mergeCell ref="A171:C171"/>
    <mergeCell ref="A172:C172"/>
    <mergeCell ref="A174:C174"/>
    <mergeCell ref="A149:C149"/>
    <mergeCell ref="A164:C164"/>
    <mergeCell ref="A165:C165"/>
    <mergeCell ref="A166:C166"/>
    <mergeCell ref="A167:C167"/>
    <mergeCell ref="A168:C168"/>
    <mergeCell ref="A169:C169"/>
    <mergeCell ref="A152:C152"/>
    <mergeCell ref="A157:C157"/>
    <mergeCell ref="A158:C158"/>
    <mergeCell ref="A160:C160"/>
    <mergeCell ref="A162:C162"/>
    <mergeCell ref="A163:C163"/>
  </mergeCells>
  <pageMargins left="0.7" right="0.7" top="0.75" bottom="0.75" header="0.3" footer="0.3"/>
  <pageSetup paperSize="9" scale="15" orientation="landscape" r:id="rId1"/>
  <headerFooter>
    <oddHeader xml:space="preserve">&amp;L&amp;"Calibri"&amp;10 [Public]&amp;1#_x000D_&amp;"Calibri"&amp;11 </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F181"/>
  <sheetViews>
    <sheetView topLeftCell="A125" workbookViewId="0">
      <selection activeCell="C143" sqref="C14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238</v>
      </c>
    </row>
    <row r="6" spans="1:4">
      <c r="A6" s="74"/>
      <c r="B6" s="434"/>
      <c r="C6" s="75" t="s">
        <v>77</v>
      </c>
    </row>
    <row r="7" spans="1:4" ht="16.5" customHeight="1">
      <c r="A7" s="435" t="s">
        <v>206</v>
      </c>
      <c r="B7" s="435"/>
      <c r="C7" s="76">
        <v>7303.6377539402392</v>
      </c>
      <c r="D7" s="5"/>
    </row>
    <row r="8" spans="1:4" ht="19.5" customHeight="1">
      <c r="A8" s="418" t="s">
        <v>79</v>
      </c>
      <c r="B8" s="418"/>
      <c r="C8" s="77">
        <v>6469.4079663102711</v>
      </c>
    </row>
    <row r="9" spans="1:4" ht="18" customHeight="1">
      <c r="A9" s="418" t="s">
        <v>80</v>
      </c>
      <c r="B9" s="418"/>
      <c r="C9" s="77">
        <v>2558.9968007623092</v>
      </c>
    </row>
    <row r="10" spans="1:4" ht="16.5" customHeight="1">
      <c r="A10" s="418" t="s">
        <v>81</v>
      </c>
      <c r="B10" s="418"/>
      <c r="C10" s="77"/>
    </row>
    <row r="11" spans="1:4" ht="18.75" customHeight="1">
      <c r="A11" s="429" t="s">
        <v>82</v>
      </c>
      <c r="B11" s="430"/>
      <c r="C11" s="78">
        <v>3910.4111655479614</v>
      </c>
    </row>
    <row r="12" spans="1:4" ht="20.25" customHeight="1">
      <c r="A12" s="326" t="s">
        <v>83</v>
      </c>
      <c r="B12" s="326"/>
      <c r="C12" s="78">
        <v>2060.1284273379247</v>
      </c>
      <c r="D12" s="5"/>
    </row>
    <row r="13" spans="1:4" ht="21" customHeight="1">
      <c r="A13" s="418" t="s">
        <v>84</v>
      </c>
      <c r="B13" s="418"/>
      <c r="C13" s="78">
        <v>1.3606499152499998</v>
      </c>
    </row>
    <row r="14" spans="1:4" ht="16.5" customHeight="1">
      <c r="A14" s="429" t="s">
        <v>85</v>
      </c>
      <c r="B14" s="430"/>
      <c r="C14" s="78">
        <v>1.3606499152499998</v>
      </c>
    </row>
    <row r="15" spans="1:4" ht="17.25" customHeight="1">
      <c r="A15" s="418" t="s">
        <v>86</v>
      </c>
      <c r="B15" s="418"/>
      <c r="C15" s="78">
        <v>1848.9220882947866</v>
      </c>
      <c r="D15" s="5"/>
    </row>
    <row r="16" spans="1:4" ht="14.25" customHeight="1">
      <c r="A16" s="418" t="s">
        <v>87</v>
      </c>
      <c r="B16" s="418"/>
      <c r="C16" s="78"/>
    </row>
    <row r="17" spans="1:3" ht="16.5" customHeight="1">
      <c r="A17" s="429" t="s">
        <v>88</v>
      </c>
      <c r="B17" s="430"/>
      <c r="C17" s="78">
        <v>66.314512397429993</v>
      </c>
    </row>
    <row r="18" spans="1:3">
      <c r="A18" s="418" t="s">
        <v>89</v>
      </c>
      <c r="B18" s="418"/>
      <c r="C18" s="78">
        <v>6.737492701993582</v>
      </c>
    </row>
    <row r="19" spans="1:3" ht="17.25" customHeight="1">
      <c r="A19" s="418" t="s">
        <v>90</v>
      </c>
      <c r="B19" s="418"/>
      <c r="C19" s="78">
        <v>760.20417752986032</v>
      </c>
    </row>
    <row r="20" spans="1:3" ht="18" customHeight="1">
      <c r="A20" s="337" t="s">
        <v>91</v>
      </c>
      <c r="B20" s="338"/>
      <c r="C20" s="78">
        <v>0.71572205</v>
      </c>
    </row>
    <row r="21" spans="1:3" ht="16.5" customHeight="1">
      <c r="A21" s="418" t="s">
        <v>92</v>
      </c>
      <c r="B21" s="418"/>
      <c r="C21" s="78">
        <v>0.97360500068373201</v>
      </c>
    </row>
    <row r="22" spans="1:3" ht="20.25" customHeight="1">
      <c r="A22" s="418" t="s">
        <v>93</v>
      </c>
      <c r="B22" s="418"/>
      <c r="C22" s="78">
        <v>1.1366600005691983E-2</v>
      </c>
    </row>
    <row r="23" spans="1:3" ht="16.5" customHeight="1">
      <c r="A23" s="418" t="s">
        <v>94</v>
      </c>
      <c r="B23" s="418"/>
      <c r="C23" s="78">
        <v>0.96223840067804001</v>
      </c>
    </row>
    <row r="24" spans="1:3" ht="15" customHeight="1">
      <c r="A24" s="429" t="s">
        <v>95</v>
      </c>
      <c r="B24" s="430"/>
      <c r="C24" s="78"/>
    </row>
    <row r="25" spans="1:3" ht="18" customHeight="1">
      <c r="A25" s="431" t="s">
        <v>96</v>
      </c>
      <c r="B25" s="432"/>
      <c r="C25" s="79">
        <v>-25.680318307222606</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-25.680318307222606</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-4996.1547906759806</v>
      </c>
      <c r="D38" s="83">
        <v>-994.05238489436124</v>
      </c>
      <c r="E38" s="83">
        <v>-875.2818865789161</v>
      </c>
      <c r="F38" s="83">
        <v>-3126.8205192027031</v>
      </c>
    </row>
    <row r="39" spans="1:6">
      <c r="A39" s="416" t="s">
        <v>106</v>
      </c>
      <c r="B39" s="87" t="s">
        <v>22</v>
      </c>
      <c r="C39" s="88">
        <v>-3671.3434857968687</v>
      </c>
      <c r="D39" s="88">
        <v>-739.51264314347645</v>
      </c>
      <c r="E39" s="88">
        <v>-768.54312654094542</v>
      </c>
      <c r="F39" s="88">
        <v>-2163.287716112447</v>
      </c>
    </row>
    <row r="40" spans="1:6">
      <c r="A40" s="417"/>
      <c r="B40" s="89" t="s">
        <v>23</v>
      </c>
      <c r="C40" s="88">
        <v>-1324.8113048791115</v>
      </c>
      <c r="D40" s="88">
        <v>-254.53974175088479</v>
      </c>
      <c r="E40" s="88">
        <v>-106.73876003797072</v>
      </c>
      <c r="F40" s="88">
        <v>-963.53280309025592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-3232.4850569999999</v>
      </c>
      <c r="D44" s="95">
        <v>-332.38005700000002</v>
      </c>
      <c r="E44" s="95">
        <v>-1382.68</v>
      </c>
      <c r="F44" s="95">
        <v>-1517.425</v>
      </c>
    </row>
    <row r="45" spans="1:6">
      <c r="A45" s="399" t="s">
        <v>27</v>
      </c>
      <c r="B45" s="400"/>
      <c r="C45" s="92"/>
      <c r="D45" s="92"/>
      <c r="E45" s="92"/>
      <c r="F45" s="93"/>
    </row>
    <row r="46" spans="1:6">
      <c r="A46" s="399" t="s">
        <v>28</v>
      </c>
      <c r="B46" s="400"/>
      <c r="C46" s="92">
        <v>-2.3112770334084631</v>
      </c>
      <c r="D46" s="92">
        <v>-2.3112770334084631</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-2.3112770334084631</v>
      </c>
      <c r="D51" s="97">
        <v>-2.3112770334084631</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-229.027877749288</v>
      </c>
      <c r="D60" s="105">
        <v>-89.289356631103928</v>
      </c>
      <c r="E60" s="105">
        <v>-13.744863245335813</v>
      </c>
      <c r="F60" s="105">
        <v>-125.99365787284825</v>
      </c>
    </row>
    <row r="61" spans="1:6">
      <c r="A61" s="299" t="s">
        <v>118</v>
      </c>
      <c r="B61" s="300"/>
      <c r="C61" s="103"/>
      <c r="D61" s="103"/>
      <c r="E61" s="103"/>
      <c r="F61" s="104"/>
    </row>
    <row r="62" spans="1:6">
      <c r="A62" s="299" t="s">
        <v>119</v>
      </c>
      <c r="B62" s="300"/>
      <c r="C62" s="105">
        <v>-229.027877749288</v>
      </c>
      <c r="D62" s="105">
        <v>-89.289356631103928</v>
      </c>
      <c r="E62" s="105">
        <v>-13.744863245335813</v>
      </c>
      <c r="F62" s="105">
        <v>-125.99365787284825</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11.599999999999994</v>
      </c>
    </row>
    <row r="118" spans="1:3">
      <c r="A118" s="387" t="s">
        <v>165</v>
      </c>
      <c r="B118" s="388"/>
      <c r="C118" s="113">
        <v>-226.8</v>
      </c>
    </row>
    <row r="119" spans="1:3">
      <c r="A119" s="387" t="s">
        <v>166</v>
      </c>
      <c r="B119" s="388"/>
      <c r="C119" s="112" t="s">
        <v>157</v>
      </c>
    </row>
    <row r="120" spans="1:3">
      <c r="A120" s="387" t="s">
        <v>167</v>
      </c>
      <c r="B120" s="388"/>
      <c r="C120" s="112" t="s">
        <v>154</v>
      </c>
    </row>
    <row r="121" spans="1:3">
      <c r="A121" s="387" t="s">
        <v>168</v>
      </c>
      <c r="B121" s="388"/>
      <c r="C121" s="126">
        <v>238.4</v>
      </c>
    </row>
    <row r="122" spans="1:3">
      <c r="A122" s="387" t="s">
        <v>169</v>
      </c>
      <c r="B122" s="388"/>
      <c r="C122" s="114">
        <v>-25.668951707216905</v>
      </c>
    </row>
    <row r="123" spans="1:3">
      <c r="A123" s="387" t="s">
        <v>170</v>
      </c>
      <c r="B123" s="388"/>
      <c r="C123" s="114">
        <v>0</v>
      </c>
    </row>
    <row r="124" spans="1:3">
      <c r="A124" s="387" t="s">
        <v>171</v>
      </c>
      <c r="B124" s="388"/>
      <c r="C124" s="114"/>
    </row>
    <row r="125" spans="1:3">
      <c r="A125" s="387" t="s">
        <v>172</v>
      </c>
      <c r="B125" s="388"/>
      <c r="C125" s="114">
        <v>-97.097507280738938</v>
      </c>
    </row>
    <row r="126" spans="1:3">
      <c r="A126" s="387" t="s">
        <v>173</v>
      </c>
      <c r="B126" s="388"/>
      <c r="C126" s="114">
        <v>71.428555573522033</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274">
        <v>5424.5708171490733</v>
      </c>
    </row>
    <row r="143" spans="1:3">
      <c r="A143" s="387" t="s">
        <v>190</v>
      </c>
      <c r="B143" s="388"/>
      <c r="C143" s="275">
        <v>1879.0669367934452</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239</v>
      </c>
      <c r="B149" s="278"/>
      <c r="C149" s="278"/>
    </row>
    <row r="150" spans="1:3">
      <c r="A150" t="s">
        <v>193</v>
      </c>
      <c r="C150" s="120"/>
    </row>
    <row r="151" spans="1:3" ht="17.25" customHeight="1">
      <c r="A151" t="s">
        <v>194</v>
      </c>
      <c r="C151" s="120"/>
    </row>
    <row r="152" spans="1:3" ht="30.75" customHeight="1">
      <c r="A152" s="278" t="s">
        <v>195</v>
      </c>
      <c r="B152" s="278"/>
      <c r="C152" s="278"/>
    </row>
    <row r="153" spans="1:3">
      <c r="A153" t="s">
        <v>196</v>
      </c>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c r="A176" s="122"/>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10" orientation="landscape" r:id="rId1"/>
  <headerFooter>
    <oddHeader xml:space="preserve">&amp;L&amp;"Calibri"&amp;10 [Public]&amp;1#_x000D_&amp;"Calibri"&amp;11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F181"/>
  <sheetViews>
    <sheetView topLeftCell="A124"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240</v>
      </c>
    </row>
    <row r="6" spans="1:4">
      <c r="A6" s="74"/>
      <c r="B6" s="434"/>
      <c r="C6" s="75" t="s">
        <v>77</v>
      </c>
    </row>
    <row r="7" spans="1:4" ht="16.5" customHeight="1">
      <c r="A7" s="435" t="s">
        <v>206</v>
      </c>
      <c r="B7" s="435"/>
      <c r="C7" s="76">
        <v>6294.3214685393386</v>
      </c>
      <c r="D7" s="5"/>
    </row>
    <row r="8" spans="1:4" ht="19.5" customHeight="1">
      <c r="A8" s="418" t="s">
        <v>79</v>
      </c>
      <c r="B8" s="418"/>
      <c r="C8" s="77">
        <v>5423.0052385210056</v>
      </c>
    </row>
    <row r="9" spans="1:4" ht="18" customHeight="1">
      <c r="A9" s="418" t="s">
        <v>80</v>
      </c>
      <c r="B9" s="418"/>
      <c r="C9" s="77">
        <v>2422.4463724165648</v>
      </c>
    </row>
    <row r="10" spans="1:4" ht="16.5" customHeight="1">
      <c r="A10" s="418" t="s">
        <v>81</v>
      </c>
      <c r="B10" s="418"/>
      <c r="C10" s="77"/>
    </row>
    <row r="11" spans="1:4" ht="18.75" customHeight="1">
      <c r="A11" s="429" t="s">
        <v>82</v>
      </c>
      <c r="B11" s="430"/>
      <c r="C11" s="78">
        <v>3000.5588661044403</v>
      </c>
    </row>
    <row r="12" spans="1:4" ht="20.25" customHeight="1">
      <c r="A12" s="326" t="s">
        <v>83</v>
      </c>
      <c r="B12" s="326"/>
      <c r="C12" s="78">
        <v>896.41156273122283</v>
      </c>
      <c r="D12" s="5"/>
    </row>
    <row r="13" spans="1:4" ht="21" customHeight="1">
      <c r="A13" s="418" t="s">
        <v>84</v>
      </c>
      <c r="B13" s="418"/>
      <c r="C13" s="78">
        <v>1.3174670629649998</v>
      </c>
    </row>
    <row r="14" spans="1:4" ht="16.5" customHeight="1">
      <c r="A14" s="429" t="s">
        <v>85</v>
      </c>
      <c r="B14" s="430"/>
      <c r="C14" s="78">
        <v>1.3174670629649998</v>
      </c>
    </row>
    <row r="15" spans="1:4" ht="17.25" customHeight="1">
      <c r="A15" s="418" t="s">
        <v>86</v>
      </c>
      <c r="B15" s="418"/>
      <c r="C15" s="78">
        <v>2102.8298363102526</v>
      </c>
      <c r="D15" s="5"/>
    </row>
    <row r="16" spans="1:4" ht="14.25" customHeight="1">
      <c r="A16" s="418" t="s">
        <v>87</v>
      </c>
      <c r="B16" s="418"/>
      <c r="C16" s="78"/>
    </row>
    <row r="17" spans="1:3" ht="16.5" customHeight="1">
      <c r="A17" s="429" t="s">
        <v>88</v>
      </c>
      <c r="B17" s="430"/>
      <c r="C17" s="78">
        <v>66.0642292255</v>
      </c>
    </row>
    <row r="18" spans="1:3">
      <c r="A18" s="418" t="s">
        <v>89</v>
      </c>
      <c r="B18" s="418"/>
      <c r="C18" s="78">
        <v>6.7132555297445462</v>
      </c>
    </row>
    <row r="19" spans="1:3" ht="17.25" customHeight="1">
      <c r="A19" s="418" t="s">
        <v>90</v>
      </c>
      <c r="B19" s="418"/>
      <c r="C19" s="78">
        <v>797.57202584991182</v>
      </c>
    </row>
    <row r="20" spans="1:3" ht="18" customHeight="1">
      <c r="A20" s="337" t="s">
        <v>91</v>
      </c>
      <c r="B20" s="338"/>
      <c r="C20" s="78">
        <v>0.71572205</v>
      </c>
    </row>
    <row r="21" spans="1:3" ht="16.5" customHeight="1">
      <c r="A21" s="418" t="s">
        <v>92</v>
      </c>
      <c r="B21" s="418"/>
      <c r="C21" s="78">
        <v>0.9667194131772473</v>
      </c>
    </row>
    <row r="22" spans="1:3" ht="20.25" customHeight="1">
      <c r="A22" s="418" t="s">
        <v>93</v>
      </c>
      <c r="B22" s="418"/>
      <c r="C22" s="78">
        <v>8.1137172667189155E-3</v>
      </c>
    </row>
    <row r="23" spans="1:3" ht="16.5" customHeight="1">
      <c r="A23" s="418" t="s">
        <v>94</v>
      </c>
      <c r="B23" s="418"/>
      <c r="C23" s="78">
        <v>0.95860569591052835</v>
      </c>
    </row>
    <row r="24" spans="1:3" ht="15" customHeight="1">
      <c r="A24" s="429" t="s">
        <v>95</v>
      </c>
      <c r="B24" s="430"/>
      <c r="C24" s="78"/>
    </row>
    <row r="25" spans="1:3" ht="18" customHeight="1">
      <c r="A25" s="431" t="s">
        <v>96</v>
      </c>
      <c r="B25" s="432"/>
      <c r="C25" s="79">
        <v>-13.841222433228785</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-13.841222433228785</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-4565.8674482287788</v>
      </c>
      <c r="D38" s="83">
        <v>-166.36229952335404</v>
      </c>
      <c r="E38" s="83">
        <v>-1023.7669747337085</v>
      </c>
      <c r="F38" s="83">
        <v>-3375.7381739717157</v>
      </c>
    </row>
    <row r="39" spans="1:6">
      <c r="A39" s="416" t="s">
        <v>106</v>
      </c>
      <c r="B39" s="87" t="s">
        <v>22</v>
      </c>
      <c r="C39" s="88">
        <v>-3640.6704750482813</v>
      </c>
      <c r="D39" s="88">
        <v>-132.17998297876332</v>
      </c>
      <c r="E39" s="88">
        <v>-882.12023890611135</v>
      </c>
      <c r="F39" s="88">
        <v>-2626.3702531634067</v>
      </c>
    </row>
    <row r="40" spans="1:6">
      <c r="A40" s="417"/>
      <c r="B40" s="89" t="s">
        <v>23</v>
      </c>
      <c r="C40" s="88">
        <v>-925.19697318049714</v>
      </c>
      <c r="D40" s="88">
        <v>-34.182316544590726</v>
      </c>
      <c r="E40" s="88">
        <v>-141.6467358275971</v>
      </c>
      <c r="F40" s="88">
        <v>-749.36792080830924</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-3224.4850569999999</v>
      </c>
      <c r="D44" s="95">
        <v>-324.38005700000002</v>
      </c>
      <c r="E44" s="95">
        <v>-2024.68</v>
      </c>
      <c r="F44" s="95">
        <v>-875.42499999999995</v>
      </c>
    </row>
    <row r="45" spans="1:6">
      <c r="A45" s="399" t="s">
        <v>27</v>
      </c>
      <c r="B45" s="400"/>
      <c r="C45" s="92"/>
      <c r="D45" s="92"/>
      <c r="E45" s="92"/>
      <c r="F45" s="93"/>
    </row>
    <row r="46" spans="1:6">
      <c r="A46" s="399" t="s">
        <v>28</v>
      </c>
      <c r="B46" s="400"/>
      <c r="C46" s="92">
        <v>-4.8525241727394501</v>
      </c>
      <c r="D46" s="92">
        <v>-4.8525241727394501</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-4.8525241727394501</v>
      </c>
      <c r="D51" s="97">
        <v>-4.8525241727394501</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-231.71246811975752</v>
      </c>
      <c r="D60" s="105">
        <v>-1.9397942909456682</v>
      </c>
      <c r="E60" s="105">
        <v>-15.821229688469861</v>
      </c>
      <c r="F60" s="105">
        <v>-213.95144414034198</v>
      </c>
    </row>
    <row r="61" spans="1:6">
      <c r="A61" s="299" t="s">
        <v>118</v>
      </c>
      <c r="B61" s="300"/>
      <c r="C61" s="103"/>
      <c r="D61" s="103"/>
      <c r="E61" s="103"/>
      <c r="F61" s="104"/>
    </row>
    <row r="62" spans="1:6">
      <c r="A62" s="299" t="s">
        <v>119</v>
      </c>
      <c r="B62" s="300"/>
      <c r="C62" s="105">
        <v>-231.71246811975752</v>
      </c>
      <c r="D62" s="105">
        <v>-1.9397942909456682</v>
      </c>
      <c r="E62" s="105">
        <v>-15.821229688469861</v>
      </c>
      <c r="F62" s="105">
        <v>-213.95144414034198</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12.019999999999982</v>
      </c>
    </row>
    <row r="118" spans="1:3">
      <c r="A118" s="387" t="s">
        <v>165</v>
      </c>
      <c r="B118" s="388"/>
      <c r="C118" s="113">
        <v>-231.3</v>
      </c>
    </row>
    <row r="119" spans="1:3">
      <c r="A119" s="387" t="s">
        <v>166</v>
      </c>
      <c r="B119" s="388"/>
      <c r="C119" s="112" t="s">
        <v>157</v>
      </c>
    </row>
    <row r="120" spans="1:3">
      <c r="A120" s="387" t="s">
        <v>167</v>
      </c>
      <c r="B120" s="388"/>
      <c r="C120" s="112" t="s">
        <v>154</v>
      </c>
    </row>
    <row r="121" spans="1:3">
      <c r="A121" s="387" t="s">
        <v>168</v>
      </c>
      <c r="B121" s="388"/>
      <c r="C121" s="126">
        <v>243.32</v>
      </c>
    </row>
    <row r="122" spans="1:3">
      <c r="A122" s="387" t="s">
        <v>169</v>
      </c>
      <c r="B122" s="388"/>
      <c r="C122" s="114">
        <v>-13.833108715962055</v>
      </c>
    </row>
    <row r="123" spans="1:3">
      <c r="A123" s="387" t="s">
        <v>170</v>
      </c>
      <c r="B123" s="388"/>
      <c r="C123" s="114">
        <v>-4.796127453432721E-4</v>
      </c>
    </row>
    <row r="124" spans="1:3">
      <c r="A124" s="387" t="s">
        <v>171</v>
      </c>
      <c r="B124" s="388"/>
      <c r="C124" s="114"/>
    </row>
    <row r="125" spans="1:3">
      <c r="A125" s="387" t="s">
        <v>172</v>
      </c>
      <c r="B125" s="388"/>
      <c r="C125" s="114">
        <v>-90.584677978374202</v>
      </c>
    </row>
    <row r="126" spans="1:3">
      <c r="A126" s="387" t="s">
        <v>173</v>
      </c>
      <c r="B126" s="388"/>
      <c r="C126" s="114">
        <v>76.752048875157485</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242</v>
      </c>
      <c r="B149" s="278"/>
      <c r="C149" s="278"/>
    </row>
    <row r="150" spans="1:3">
      <c r="A150" t="s">
        <v>193</v>
      </c>
      <c r="C150" s="120"/>
    </row>
    <row r="151" spans="1:3" ht="17.25" customHeight="1">
      <c r="A151" t="s">
        <v>194</v>
      </c>
      <c r="C151" s="120"/>
    </row>
    <row r="152" spans="1:3" ht="30.75" customHeight="1">
      <c r="A152" s="278" t="s">
        <v>195</v>
      </c>
      <c r="B152" s="278"/>
      <c r="C152" s="278"/>
    </row>
    <row r="153" spans="1:3">
      <c r="A153" t="s">
        <v>196</v>
      </c>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5" spans="1:3">
      <c r="A175" t="s">
        <v>70</v>
      </c>
    </row>
    <row r="176" spans="1:3" ht="15.75" customHeight="1">
      <c r="A176" s="122" t="s">
        <v>241</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6" r:id="rId1" xr:uid="{00000000-0004-0000-1A00-000000000000}"/>
  </hyperlinks>
  <pageMargins left="0.7" right="0.7" top="0.75" bottom="0.75" header="0.3" footer="0.3"/>
  <pageSetup paperSize="9" scale="10" orientation="landscape" r:id="rId2"/>
  <headerFooter>
    <oddHeader xml:space="preserve">&amp;L&amp;"Calibri"&amp;10 [Public]&amp;1#_x000D_&amp;"Calibri"&amp;11 </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F181"/>
  <sheetViews>
    <sheetView topLeftCell="A123" workbookViewId="0">
      <selection activeCell="A155" sqref="A155"/>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243</v>
      </c>
    </row>
    <row r="6" spans="1:4">
      <c r="A6" s="74"/>
      <c r="B6" s="434"/>
      <c r="C6" s="75" t="s">
        <v>77</v>
      </c>
    </row>
    <row r="7" spans="1:4" ht="16.5" customHeight="1">
      <c r="A7" s="435" t="s">
        <v>236</v>
      </c>
      <c r="B7" s="435"/>
      <c r="C7" s="76">
        <v>6573.3690874381718</v>
      </c>
      <c r="D7" s="5"/>
    </row>
    <row r="8" spans="1:4" ht="19.5" customHeight="1">
      <c r="A8" s="418" t="s">
        <v>79</v>
      </c>
      <c r="B8" s="418"/>
      <c r="C8" s="77">
        <v>5616.736906599328</v>
      </c>
    </row>
    <row r="9" spans="1:4" ht="18" customHeight="1">
      <c r="A9" s="418" t="s">
        <v>80</v>
      </c>
      <c r="B9" s="418"/>
      <c r="C9" s="77">
        <v>2203.1531311661643</v>
      </c>
    </row>
    <row r="10" spans="1:4" ht="16.5" customHeight="1">
      <c r="A10" s="418" t="s">
        <v>81</v>
      </c>
      <c r="B10" s="418"/>
      <c r="C10" s="77"/>
    </row>
    <row r="11" spans="1:4" ht="18.75" customHeight="1">
      <c r="A11" s="429" t="s">
        <v>82</v>
      </c>
      <c r="B11" s="430"/>
      <c r="C11" s="78">
        <v>3413.5837754331642</v>
      </c>
    </row>
    <row r="12" spans="1:4" ht="20.25" customHeight="1">
      <c r="A12" s="326" t="s">
        <v>83</v>
      </c>
      <c r="B12" s="326"/>
      <c r="C12" s="78">
        <v>1308.2738418719364</v>
      </c>
      <c r="D12" s="5"/>
    </row>
    <row r="13" spans="1:4" ht="21" customHeight="1">
      <c r="A13" s="418" t="s">
        <v>84</v>
      </c>
      <c r="B13" s="418"/>
      <c r="C13" s="78">
        <v>1.2718061298900001</v>
      </c>
    </row>
    <row r="14" spans="1:4" ht="16.5" customHeight="1">
      <c r="A14" s="429" t="s">
        <v>85</v>
      </c>
      <c r="B14" s="430"/>
      <c r="C14" s="78">
        <v>1.2718061298900001</v>
      </c>
    </row>
    <row r="15" spans="1:4" ht="17.25" customHeight="1">
      <c r="A15" s="418" t="s">
        <v>86</v>
      </c>
      <c r="B15" s="418"/>
      <c r="C15" s="78">
        <v>2104.0381274313377</v>
      </c>
      <c r="D15" s="5"/>
    </row>
    <row r="16" spans="1:4" ht="14.25" customHeight="1">
      <c r="A16" s="418" t="s">
        <v>87</v>
      </c>
      <c r="B16" s="418"/>
      <c r="C16" s="78"/>
    </row>
    <row r="17" spans="1:3" ht="16.5" customHeight="1">
      <c r="A17" s="436" t="s">
        <v>244</v>
      </c>
      <c r="B17" s="430"/>
      <c r="C17" s="78">
        <v>66.102992011210006</v>
      </c>
    </row>
    <row r="18" spans="1:3">
      <c r="A18" s="418" t="s">
        <v>89</v>
      </c>
      <c r="B18" s="418"/>
      <c r="C18" s="78">
        <v>6.8241158058465672</v>
      </c>
    </row>
    <row r="19" spans="1:3" ht="17.25" customHeight="1">
      <c r="A19" s="418" t="s">
        <v>90</v>
      </c>
      <c r="B19" s="418"/>
      <c r="C19" s="78">
        <v>881.55255559998614</v>
      </c>
    </row>
    <row r="20" spans="1:3" ht="18" customHeight="1">
      <c r="A20" s="337" t="s">
        <v>91</v>
      </c>
      <c r="B20" s="338"/>
      <c r="C20" s="78">
        <v>0.71572205</v>
      </c>
    </row>
    <row r="21" spans="1:3" ht="16.5" customHeight="1">
      <c r="A21" s="418" t="s">
        <v>92</v>
      </c>
      <c r="B21" s="418"/>
      <c r="C21" s="78">
        <v>2.152517421801933</v>
      </c>
    </row>
    <row r="22" spans="1:3" ht="20.25" customHeight="1">
      <c r="A22" s="418" t="s">
        <v>93</v>
      </c>
      <c r="B22" s="418"/>
      <c r="C22" s="78">
        <v>1.1932844474003259</v>
      </c>
    </row>
    <row r="23" spans="1:3" ht="16.5" customHeight="1">
      <c r="A23" s="418" t="s">
        <v>94</v>
      </c>
      <c r="B23" s="418"/>
      <c r="C23" s="78">
        <v>0.95923297440160715</v>
      </c>
    </row>
    <row r="24" spans="1:3" ht="15" customHeight="1">
      <c r="A24" s="429" t="s">
        <v>95</v>
      </c>
      <c r="B24" s="430"/>
      <c r="C24" s="78"/>
    </row>
    <row r="25" spans="1:3" ht="18" customHeight="1">
      <c r="A25" s="431" t="s">
        <v>96</v>
      </c>
      <c r="B25" s="432"/>
      <c r="C25" s="79">
        <v>-4.7729953136660805</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-4.7729953136660805</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-4505.2759664925352</v>
      </c>
      <c r="D38" s="83">
        <v>-805.27207550315268</v>
      </c>
      <c r="E38" s="83">
        <v>-353.25972104145598</v>
      </c>
      <c r="F38" s="83">
        <v>-3346.7441699479268</v>
      </c>
    </row>
    <row r="39" spans="1:6">
      <c r="A39" s="416" t="s">
        <v>106</v>
      </c>
      <c r="B39" s="87" t="s">
        <v>22</v>
      </c>
      <c r="C39" s="88">
        <v>-3582.78720833638</v>
      </c>
      <c r="D39" s="88">
        <v>-731.45152069386575</v>
      </c>
      <c r="E39" s="88">
        <v>-214.69777031898403</v>
      </c>
      <c r="F39" s="88">
        <v>-2636.6379173235305</v>
      </c>
    </row>
    <row r="40" spans="1:6">
      <c r="A40" s="417"/>
      <c r="B40" s="89" t="s">
        <v>23</v>
      </c>
      <c r="C40" s="88">
        <v>-922.48875815615497</v>
      </c>
      <c r="D40" s="88">
        <v>-73.820554809286904</v>
      </c>
      <c r="E40" s="88">
        <v>-138.56195072247195</v>
      </c>
      <c r="F40" s="88">
        <v>-710.10625262439612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-3224.4850569999999</v>
      </c>
      <c r="D44" s="95">
        <v>-1707.0600570000001</v>
      </c>
      <c r="E44" s="95">
        <v>-642</v>
      </c>
      <c r="F44" s="95">
        <v>-875.42499999999995</v>
      </c>
    </row>
    <row r="45" spans="1:6">
      <c r="A45" s="399" t="s">
        <v>27</v>
      </c>
      <c r="B45" s="400"/>
      <c r="C45" s="92"/>
      <c r="D45" s="92"/>
      <c r="E45" s="92"/>
      <c r="F45" s="93"/>
    </row>
    <row r="46" spans="1:6">
      <c r="A46" s="399" t="s">
        <v>28</v>
      </c>
      <c r="B46" s="400"/>
      <c r="C46" s="92">
        <v>-6.6564648630711138</v>
      </c>
      <c r="D46" s="92">
        <v>-6.6564648630711138</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-6.6564648630711138</v>
      </c>
      <c r="D51" s="97">
        <v>-6.6564648630711138</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-273.04682419022902</v>
      </c>
      <c r="D60" s="105">
        <v>-24.607349641897191</v>
      </c>
      <c r="E60" s="105">
        <v>0</v>
      </c>
      <c r="F60" s="105">
        <v>-248.43947454833182</v>
      </c>
    </row>
    <row r="61" spans="1:6">
      <c r="A61" s="299" t="s">
        <v>118</v>
      </c>
      <c r="B61" s="300"/>
      <c r="C61" s="103"/>
      <c r="D61" s="103"/>
      <c r="E61" s="103"/>
      <c r="F61" s="104"/>
    </row>
    <row r="62" spans="1:6">
      <c r="A62" s="299" t="s">
        <v>119</v>
      </c>
      <c r="B62" s="300"/>
      <c r="C62" s="105">
        <v>-273.04682419022902</v>
      </c>
      <c r="D62" s="105">
        <v>-24.607349641897191</v>
      </c>
      <c r="E62" s="105">
        <v>0</v>
      </c>
      <c r="F62" s="105">
        <v>-248.43947454833182</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t="s">
        <v>157</v>
      </c>
    </row>
    <row r="120" spans="1:3">
      <c r="A120" s="387" t="s">
        <v>167</v>
      </c>
      <c r="B120" s="388"/>
      <c r="C120" s="112" t="s">
        <v>154</v>
      </c>
    </row>
    <row r="121" spans="1:3">
      <c r="A121" s="387" t="s">
        <v>168</v>
      </c>
      <c r="B121" s="388"/>
      <c r="C121" s="126"/>
    </row>
    <row r="122" spans="1:3">
      <c r="A122" s="387" t="s">
        <v>169</v>
      </c>
      <c r="B122" s="388"/>
      <c r="C122" s="114">
        <v>-3.5797108662657564</v>
      </c>
    </row>
    <row r="123" spans="1:3">
      <c r="A123" s="387" t="s">
        <v>170</v>
      </c>
      <c r="B123" s="388"/>
      <c r="C123" s="114">
        <v>1.1868117438082373</v>
      </c>
    </row>
    <row r="124" spans="1:3">
      <c r="A124" s="387" t="s">
        <v>171</v>
      </c>
      <c r="B124" s="388"/>
      <c r="C124" s="114"/>
    </row>
    <row r="125" spans="1:3">
      <c r="A125" s="387" t="s">
        <v>172</v>
      </c>
      <c r="B125" s="388"/>
      <c r="C125" s="114">
        <v>-90.392901606706133</v>
      </c>
    </row>
    <row r="126" spans="1:3">
      <c r="A126" s="387" t="s">
        <v>173</v>
      </c>
      <c r="B126" s="388"/>
      <c r="C126" s="114">
        <v>85.626378996632141</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75" customHeight="1">
      <c r="A149" s="278" t="s">
        <v>250</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5" spans="1:3">
      <c r="A175" t="s">
        <v>70</v>
      </c>
    </row>
    <row r="176" spans="1:3" ht="15.75" customHeight="1">
      <c r="A176" s="122" t="s">
        <v>246</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6" r:id="rId1" xr:uid="{00000000-0004-0000-1B00-000000000000}"/>
  </hyperlinks>
  <pageMargins left="0.7" right="0.7" top="0.75" bottom="0.75" header="0.3" footer="0.3"/>
  <pageSetup paperSize="9" scale="10" orientation="landscape" r:id="rId2"/>
  <headerFooter>
    <oddHeader xml:space="preserve">&amp;L&amp;"Calibri"&amp;10 [Public]&amp;1#_x000D_&amp;"Calibri"&amp;11 </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F181"/>
  <sheetViews>
    <sheetView topLeftCell="A130" workbookViewId="0">
      <selection activeCell="D146" sqref="D146"/>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247</v>
      </c>
    </row>
    <row r="6" spans="1:4">
      <c r="A6" s="74"/>
      <c r="B6" s="434"/>
      <c r="C6" s="75" t="s">
        <v>77</v>
      </c>
    </row>
    <row r="7" spans="1:4" ht="16.5" customHeight="1">
      <c r="A7" s="435" t="s">
        <v>236</v>
      </c>
      <c r="B7" s="435"/>
      <c r="C7" s="76">
        <v>6221.1863562931658</v>
      </c>
      <c r="D7" s="5"/>
    </row>
    <row r="8" spans="1:4" ht="19.5" customHeight="1">
      <c r="A8" s="418" t="s">
        <v>79</v>
      </c>
      <c r="B8" s="418"/>
      <c r="C8" s="77">
        <v>5259.5589157011818</v>
      </c>
    </row>
    <row r="9" spans="1:4" ht="18" customHeight="1">
      <c r="A9" s="418" t="s">
        <v>80</v>
      </c>
      <c r="B9" s="418"/>
      <c r="C9" s="77">
        <v>2220.0584586630989</v>
      </c>
    </row>
    <row r="10" spans="1:4" ht="16.5" customHeight="1">
      <c r="A10" s="418" t="s">
        <v>81</v>
      </c>
      <c r="B10" s="418"/>
      <c r="C10" s="77"/>
    </row>
    <row r="11" spans="1:4" ht="18.75" customHeight="1">
      <c r="A11" s="429" t="s">
        <v>82</v>
      </c>
      <c r="B11" s="430"/>
      <c r="C11" s="78">
        <v>3039.5004570380825</v>
      </c>
    </row>
    <row r="12" spans="1:4" ht="20.25" customHeight="1">
      <c r="A12" s="326" t="s">
        <v>83</v>
      </c>
      <c r="B12" s="326"/>
      <c r="C12" s="78">
        <v>1130.9209212479375</v>
      </c>
      <c r="D12" s="5"/>
    </row>
    <row r="13" spans="1:4" ht="21" customHeight="1">
      <c r="A13" s="418" t="s">
        <v>84</v>
      </c>
      <c r="B13" s="418"/>
      <c r="C13" s="78">
        <v>1.3175129533499998</v>
      </c>
    </row>
    <row r="14" spans="1:4" ht="16.5" customHeight="1">
      <c r="A14" s="429" t="s">
        <v>85</v>
      </c>
      <c r="B14" s="430"/>
      <c r="C14" s="78">
        <v>1.3175129533499998</v>
      </c>
    </row>
    <row r="15" spans="1:4" ht="17.25" customHeight="1">
      <c r="A15" s="418" t="s">
        <v>86</v>
      </c>
      <c r="B15" s="418"/>
      <c r="C15" s="78">
        <v>1907.2620228367946</v>
      </c>
      <c r="D15" s="5"/>
    </row>
    <row r="16" spans="1:4" ht="14.25" customHeight="1">
      <c r="A16" s="418" t="s">
        <v>87</v>
      </c>
      <c r="B16" s="418"/>
      <c r="C16" s="78"/>
    </row>
    <row r="17" spans="1:3" ht="16.5" customHeight="1">
      <c r="A17" s="418" t="s">
        <v>248</v>
      </c>
      <c r="B17" s="418"/>
      <c r="C17" s="78">
        <v>67.419491066619997</v>
      </c>
    </row>
    <row r="18" spans="1:3">
      <c r="A18" s="418" t="s">
        <v>89</v>
      </c>
      <c r="B18" s="418"/>
      <c r="C18" s="78">
        <v>6.9612350826259348</v>
      </c>
    </row>
    <row r="19" spans="1:3" ht="17.25" customHeight="1">
      <c r="A19" s="418" t="s">
        <v>90</v>
      </c>
      <c r="B19" s="418"/>
      <c r="C19" s="78">
        <v>886.26430254996524</v>
      </c>
    </row>
    <row r="20" spans="1:3" ht="18" customHeight="1">
      <c r="A20" s="337" t="s">
        <v>91</v>
      </c>
      <c r="B20" s="338"/>
      <c r="C20" s="78">
        <v>0.71572205</v>
      </c>
    </row>
    <row r="21" spans="1:3" ht="16.5" customHeight="1">
      <c r="A21" s="418" t="s">
        <v>92</v>
      </c>
      <c r="B21" s="418"/>
      <c r="C21" s="78">
        <v>0.98241189277275898</v>
      </c>
    </row>
    <row r="22" spans="1:3" ht="20.25" customHeight="1">
      <c r="A22" s="418" t="s">
        <v>93</v>
      </c>
      <c r="B22" s="418"/>
      <c r="C22" s="78">
        <v>4.1387500347463517E-3</v>
      </c>
    </row>
    <row r="23" spans="1:3" ht="16.5" customHeight="1">
      <c r="A23" s="418" t="s">
        <v>94</v>
      </c>
      <c r="B23" s="418"/>
      <c r="C23" s="78">
        <v>0.97827314273801258</v>
      </c>
    </row>
    <row r="24" spans="1:3" ht="15" customHeight="1">
      <c r="A24" s="429" t="s">
        <v>95</v>
      </c>
      <c r="B24" s="430"/>
      <c r="C24" s="78"/>
    </row>
    <row r="25" spans="1:3" ht="18" customHeight="1">
      <c r="A25" s="431" t="s">
        <v>96</v>
      </c>
      <c r="B25" s="432"/>
      <c r="C25" s="79">
        <v>21.018420066795702</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21.018420066795702</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-5282.148305072129</v>
      </c>
      <c r="D38" s="83">
        <v>-223.52704968638795</v>
      </c>
      <c r="E38" s="83">
        <v>-1204.304860068193</v>
      </c>
      <c r="F38" s="83">
        <v>-3854.3163953175485</v>
      </c>
    </row>
    <row r="39" spans="1:6">
      <c r="A39" s="416" t="s">
        <v>106</v>
      </c>
      <c r="B39" s="87" t="s">
        <v>22</v>
      </c>
      <c r="C39" s="88">
        <v>-4324.1121258928488</v>
      </c>
      <c r="D39" s="88">
        <v>-155.06846544649062</v>
      </c>
      <c r="E39" s="88">
        <v>-1078.908361736143</v>
      </c>
      <c r="F39" s="88">
        <v>-3090.1352987102155</v>
      </c>
    </row>
    <row r="40" spans="1:6">
      <c r="A40" s="417"/>
      <c r="B40" s="89" t="s">
        <v>23</v>
      </c>
      <c r="C40" s="88">
        <v>-958.03617917928023</v>
      </c>
      <c r="D40" s="88">
        <v>-68.45858423989732</v>
      </c>
      <c r="E40" s="88">
        <v>-125.39649833204996</v>
      </c>
      <c r="F40" s="88">
        <v>-764.18109660733296</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-3341.8050569999996</v>
      </c>
      <c r="D44" s="95">
        <v>-966.38005699999997</v>
      </c>
      <c r="E44" s="95">
        <v>-1225</v>
      </c>
      <c r="F44" s="95">
        <v>-1150.425</v>
      </c>
    </row>
    <row r="45" spans="1:6">
      <c r="A45" s="399" t="s">
        <v>27</v>
      </c>
      <c r="B45" s="400"/>
      <c r="C45" s="92"/>
      <c r="D45" s="92"/>
      <c r="E45" s="92"/>
      <c r="F45" s="93"/>
    </row>
    <row r="46" spans="1:6">
      <c r="A46" s="399" t="s">
        <v>28</v>
      </c>
      <c r="B46" s="400"/>
      <c r="C46" s="92">
        <v>-0.81194318547602506</v>
      </c>
      <c r="D46" s="92">
        <v>-0.81194318547602506</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-0.81194318547602506</v>
      </c>
      <c r="D51" s="97">
        <v>-0.81194318547602506</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-262.32689376331479</v>
      </c>
      <c r="D60" s="105">
        <v>0</v>
      </c>
      <c r="E60" s="105">
        <v>-24.895216826150104</v>
      </c>
      <c r="F60" s="105">
        <v>-237.4316769371647</v>
      </c>
    </row>
    <row r="61" spans="1:6">
      <c r="A61" s="299" t="s">
        <v>118</v>
      </c>
      <c r="B61" s="300"/>
      <c r="C61" s="103"/>
      <c r="D61" s="103"/>
      <c r="E61" s="103"/>
      <c r="F61" s="104"/>
    </row>
    <row r="62" spans="1:6">
      <c r="A62" s="299" t="s">
        <v>119</v>
      </c>
      <c r="B62" s="300"/>
      <c r="C62" s="105">
        <v>-262.32689376331479</v>
      </c>
      <c r="D62" s="105">
        <v>0</v>
      </c>
      <c r="E62" s="105">
        <v>-24.895216826150104</v>
      </c>
      <c r="F62" s="105">
        <v>-237.4316769371647</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t="s">
        <v>157</v>
      </c>
    </row>
    <row r="120" spans="1:3">
      <c r="A120" s="387" t="s">
        <v>167</v>
      </c>
      <c r="B120" s="388"/>
      <c r="C120" s="112" t="s">
        <v>154</v>
      </c>
    </row>
    <row r="121" spans="1:3">
      <c r="A121" s="387" t="s">
        <v>168</v>
      </c>
      <c r="B121" s="388"/>
      <c r="C121" s="126"/>
    </row>
    <row r="122" spans="1:3">
      <c r="A122" s="387" t="s">
        <v>169</v>
      </c>
      <c r="B122" s="388"/>
      <c r="C122" s="114">
        <v>21.02255881683044</v>
      </c>
    </row>
    <row r="123" spans="1:3">
      <c r="A123" s="387" t="s">
        <v>170</v>
      </c>
      <c r="B123" s="388"/>
      <c r="C123" s="114">
        <v>0.50523203634468383</v>
      </c>
    </row>
    <row r="124" spans="1:3">
      <c r="A124" s="387" t="s">
        <v>171</v>
      </c>
      <c r="B124" s="388"/>
      <c r="C124" s="114"/>
    </row>
    <row r="125" spans="1:3">
      <c r="A125" s="387" t="s">
        <v>172</v>
      </c>
      <c r="B125" s="388"/>
      <c r="C125" s="114">
        <v>-75.591093759416239</v>
      </c>
    </row>
    <row r="126" spans="1:3">
      <c r="A126" s="387" t="s">
        <v>173</v>
      </c>
      <c r="B126" s="388"/>
      <c r="C126" s="114">
        <v>96.108420539901999</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249</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10" orientation="landscape" r:id="rId1"/>
  <headerFooter>
    <oddHeader xml:space="preserve">&amp;L&amp;"Calibri"&amp;10 [Public]&amp;1#_x000D_&amp;"Calibri"&amp;11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47</v>
      </c>
      <c r="B5" s="345"/>
      <c r="C5" s="345"/>
      <c r="D5" s="345"/>
      <c r="E5" s="345"/>
      <c r="F5" s="346"/>
    </row>
    <row r="6" spans="1:7" ht="18.75">
      <c r="A6" s="31" t="s">
        <v>39</v>
      </c>
      <c r="B6" s="32"/>
      <c r="C6" s="32"/>
      <c r="D6" s="32"/>
      <c r="E6" s="32"/>
      <c r="F6" s="47">
        <v>8048.58</v>
      </c>
      <c r="G6" s="5"/>
    </row>
    <row r="7" spans="1:7" ht="15.75" customHeight="1">
      <c r="A7" s="33" t="s">
        <v>3</v>
      </c>
      <c r="B7" s="34"/>
      <c r="C7" s="34"/>
      <c r="D7" s="34"/>
      <c r="E7" s="34"/>
      <c r="F7" s="48">
        <v>7037.42</v>
      </c>
      <c r="G7" s="5"/>
    </row>
    <row r="8" spans="1:7" ht="16.5">
      <c r="A8" s="35" t="s">
        <v>40</v>
      </c>
      <c r="B8" s="36"/>
      <c r="C8" s="36"/>
      <c r="D8" s="36"/>
      <c r="E8" s="36"/>
      <c r="F8" s="49">
        <v>3426.9</v>
      </c>
    </row>
    <row r="9" spans="1:7" ht="16.5">
      <c r="A9" s="35" t="s">
        <v>5</v>
      </c>
      <c r="B9" s="36"/>
      <c r="C9" s="36"/>
      <c r="D9" s="36"/>
      <c r="E9" s="36"/>
      <c r="F9" s="50">
        <f>F10+F11+F12</f>
        <v>3610.52</v>
      </c>
    </row>
    <row r="10" spans="1:7" ht="16.5">
      <c r="A10" s="35" t="s">
        <v>34</v>
      </c>
      <c r="B10" s="36"/>
      <c r="C10" s="36"/>
      <c r="D10" s="36"/>
      <c r="E10" s="36"/>
      <c r="F10" s="49">
        <v>1653.68</v>
      </c>
    </row>
    <row r="11" spans="1:7" ht="16.5">
      <c r="A11" s="360" t="s">
        <v>41</v>
      </c>
      <c r="B11" s="361"/>
      <c r="C11" s="361"/>
      <c r="D11" s="361"/>
      <c r="E11" s="362"/>
      <c r="F11" s="50">
        <v>0.82</v>
      </c>
    </row>
    <row r="12" spans="1:7" ht="16.5">
      <c r="A12" s="37" t="s">
        <v>73</v>
      </c>
      <c r="B12" s="38"/>
      <c r="C12" s="38"/>
      <c r="D12" s="38"/>
      <c r="E12" s="38"/>
      <c r="F12" s="50">
        <v>1956.02</v>
      </c>
    </row>
    <row r="13" spans="1:7" ht="16.5">
      <c r="A13" s="37" t="s">
        <v>9</v>
      </c>
      <c r="B13" s="38"/>
      <c r="C13" s="38"/>
      <c r="D13" s="38"/>
      <c r="E13" s="38"/>
      <c r="F13" s="51">
        <v>73.42</v>
      </c>
    </row>
    <row r="14" spans="1:7" ht="16.5">
      <c r="A14" s="39" t="s">
        <v>42</v>
      </c>
      <c r="B14" s="32"/>
      <c r="C14" s="32"/>
      <c r="D14" s="32"/>
      <c r="E14" s="32"/>
      <c r="F14" s="51">
        <v>15.49</v>
      </c>
    </row>
    <row r="15" spans="1:7" ht="16.5">
      <c r="A15" s="39" t="s">
        <v>11</v>
      </c>
      <c r="B15" s="32"/>
      <c r="C15" s="32"/>
      <c r="D15" s="32"/>
      <c r="E15" s="32"/>
      <c r="F15" s="51">
        <v>921.27</v>
      </c>
    </row>
    <row r="16" spans="1:7" ht="16.5">
      <c r="A16" s="33" t="s">
        <v>12</v>
      </c>
      <c r="B16" s="34"/>
      <c r="C16" s="34"/>
      <c r="D16" s="34"/>
      <c r="E16" s="34"/>
      <c r="F16" s="52">
        <v>0.98223213998913994</v>
      </c>
    </row>
    <row r="17" spans="1:7" ht="27.75" customHeight="1">
      <c r="A17" s="363" t="s">
        <v>35</v>
      </c>
      <c r="B17" s="364"/>
      <c r="C17" s="364"/>
      <c r="D17" s="364"/>
      <c r="E17" s="364"/>
      <c r="F17" s="365"/>
    </row>
    <row r="18" spans="1:7" ht="39" customHeight="1">
      <c r="A18" s="353" t="s">
        <v>14</v>
      </c>
      <c r="B18" s="353"/>
      <c r="C18" s="353" t="s">
        <v>15</v>
      </c>
      <c r="D18" s="353" t="s">
        <v>16</v>
      </c>
      <c r="E18" s="353"/>
      <c r="F18" s="353"/>
    </row>
    <row r="19" spans="1:7" ht="54" customHeight="1">
      <c r="A19" s="353"/>
      <c r="B19" s="353"/>
      <c r="C19" s="353"/>
      <c r="D19" s="40" t="s">
        <v>44</v>
      </c>
      <c r="E19" s="40" t="s">
        <v>18</v>
      </c>
      <c r="F19" s="40" t="s">
        <v>19</v>
      </c>
    </row>
    <row r="20" spans="1:7" ht="25.5" customHeight="1">
      <c r="A20" s="354" t="s">
        <v>20</v>
      </c>
      <c r="B20" s="354"/>
      <c r="C20" s="53"/>
      <c r="D20" s="53"/>
      <c r="E20" s="53"/>
      <c r="F20" s="53"/>
    </row>
    <row r="21" spans="1:7" ht="16.5">
      <c r="A21" s="355" t="s">
        <v>21</v>
      </c>
      <c r="B21" s="41" t="s">
        <v>22</v>
      </c>
      <c r="C21" s="50">
        <v>-3309.62</v>
      </c>
      <c r="D21" s="50">
        <v>-93.18</v>
      </c>
      <c r="E21" s="49">
        <v>-832.02</v>
      </c>
      <c r="F21" s="50">
        <v>-2384.42</v>
      </c>
      <c r="G21" s="5"/>
    </row>
    <row r="22" spans="1:7" ht="16.5">
      <c r="A22" s="355"/>
      <c r="B22" s="41" t="s">
        <v>23</v>
      </c>
      <c r="C22" s="50">
        <v>-996.25</v>
      </c>
      <c r="D22" s="49">
        <v>-32.369999999999997</v>
      </c>
      <c r="E22" s="50">
        <v>-156.44</v>
      </c>
      <c r="F22" s="50">
        <v>-807.44</v>
      </c>
      <c r="G22" s="5"/>
    </row>
    <row r="23" spans="1:7" ht="16.5">
      <c r="A23" s="355" t="s">
        <v>24</v>
      </c>
      <c r="B23" s="41" t="s">
        <v>22</v>
      </c>
      <c r="C23" s="54"/>
      <c r="D23" s="54"/>
      <c r="E23" s="54"/>
      <c r="F23" s="54"/>
      <c r="G23" s="5"/>
    </row>
    <row r="24" spans="1:7" ht="16.5">
      <c r="A24" s="359"/>
      <c r="B24" s="42" t="s">
        <v>23</v>
      </c>
      <c r="C24" s="55"/>
      <c r="D24" s="55"/>
      <c r="E24" s="55"/>
      <c r="F24" s="55"/>
      <c r="G24" s="5"/>
    </row>
    <row r="25" spans="1:7" ht="60.75" customHeight="1">
      <c r="A25" s="354" t="s">
        <v>25</v>
      </c>
      <c r="B25" s="354"/>
      <c r="C25" s="56"/>
      <c r="D25" s="56"/>
      <c r="E25" s="56"/>
      <c r="F25" s="56"/>
      <c r="G25" s="5"/>
    </row>
    <row r="26" spans="1:7" ht="23.25" customHeight="1">
      <c r="A26" s="355" t="s">
        <v>45</v>
      </c>
      <c r="B26" s="355"/>
      <c r="C26" s="50">
        <v>-2188</v>
      </c>
      <c r="D26" s="57">
        <v>-207.87</v>
      </c>
      <c r="E26" s="58">
        <v>-927.2</v>
      </c>
      <c r="F26" s="50">
        <v>-1052.93</v>
      </c>
      <c r="G26" s="5"/>
    </row>
    <row r="27" spans="1:7" ht="24" customHeight="1">
      <c r="A27" s="359" t="s">
        <v>27</v>
      </c>
      <c r="B27" s="359"/>
      <c r="C27" s="59"/>
      <c r="D27" s="59"/>
      <c r="E27" s="59"/>
      <c r="F27" s="59"/>
    </row>
    <row r="28" spans="1:7" ht="21" customHeight="1">
      <c r="A28" s="354" t="s">
        <v>28</v>
      </c>
      <c r="B28" s="354"/>
      <c r="C28" s="60">
        <v>-0.08</v>
      </c>
      <c r="D28" s="60">
        <v>-0.08</v>
      </c>
      <c r="E28" s="61"/>
      <c r="F28" s="61"/>
    </row>
    <row r="29" spans="1:7" ht="24.75" customHeight="1">
      <c r="A29" s="355" t="s">
        <v>29</v>
      </c>
      <c r="B29" s="355"/>
      <c r="C29" s="57"/>
      <c r="D29" s="57"/>
      <c r="E29" s="62"/>
      <c r="F29" s="62"/>
    </row>
    <row r="30" spans="1:7" ht="23.25" customHeight="1">
      <c r="A30" s="356" t="s">
        <v>30</v>
      </c>
      <c r="B30" s="357"/>
      <c r="C30" s="63">
        <v>-0.08</v>
      </c>
      <c r="D30" s="63">
        <v>-0.08</v>
      </c>
      <c r="E30" s="64"/>
      <c r="F30" s="64"/>
    </row>
    <row r="31" spans="1:7" ht="120.75" customHeight="1">
      <c r="A31" s="358" t="s">
        <v>52</v>
      </c>
      <c r="B31" s="358"/>
      <c r="C31" s="358"/>
      <c r="D31" s="358"/>
      <c r="E31" s="358"/>
      <c r="F31" s="358"/>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1499999999999999" right="0.92" top="0.75" bottom="0.84" header="0.3" footer="0.3"/>
  <pageSetup paperSize="9" scale="63" fitToHeight="0" orientation="portrait" r:id="rId1"/>
  <headerFooter>
    <oddHeader xml:space="preserve">&amp;L&amp;"Calibri"&amp;10 [Public]&amp;1#_x000D_&amp;"Calibri"&amp;11 </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F181"/>
  <sheetViews>
    <sheetView topLeftCell="A124"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251</v>
      </c>
    </row>
    <row r="6" spans="1:4">
      <c r="A6" s="74"/>
      <c r="B6" s="434"/>
      <c r="C6" s="75" t="s">
        <v>77</v>
      </c>
    </row>
    <row r="7" spans="1:4" ht="16.5" customHeight="1">
      <c r="A7" s="435" t="s">
        <v>255</v>
      </c>
      <c r="B7" s="435"/>
      <c r="C7" s="76">
        <v>6068.5252576171988</v>
      </c>
      <c r="D7" s="5"/>
    </row>
    <row r="8" spans="1:4" ht="19.5" customHeight="1">
      <c r="A8" s="418" t="s">
        <v>79</v>
      </c>
      <c r="B8" s="418"/>
      <c r="C8" s="77">
        <v>5079.2169242128566</v>
      </c>
    </row>
    <row r="9" spans="1:4" ht="18" customHeight="1">
      <c r="A9" s="418" t="s">
        <v>80</v>
      </c>
      <c r="B9" s="418"/>
      <c r="C9" s="77">
        <v>2125.3662774202921</v>
      </c>
    </row>
    <row r="10" spans="1:4" ht="16.5" customHeight="1">
      <c r="A10" s="418" t="s">
        <v>81</v>
      </c>
      <c r="B10" s="418"/>
      <c r="C10" s="77"/>
    </row>
    <row r="11" spans="1:4" ht="18.75" customHeight="1">
      <c r="A11" s="429" t="s">
        <v>82</v>
      </c>
      <c r="B11" s="430"/>
      <c r="C11" s="78">
        <v>2953.850646792564</v>
      </c>
    </row>
    <row r="12" spans="1:4" ht="20.25" customHeight="1">
      <c r="A12" s="326" t="s">
        <v>83</v>
      </c>
      <c r="B12" s="326"/>
      <c r="C12" s="78">
        <v>843.964148890312</v>
      </c>
      <c r="D12" s="5"/>
    </row>
    <row r="13" spans="1:4" ht="21" customHeight="1">
      <c r="A13" s="418" t="s">
        <v>84</v>
      </c>
      <c r="B13" s="418"/>
      <c r="C13" s="78">
        <v>1.3438540343399998</v>
      </c>
    </row>
    <row r="14" spans="1:4" ht="16.5" customHeight="1">
      <c r="A14" s="429" t="s">
        <v>85</v>
      </c>
      <c r="B14" s="430"/>
      <c r="C14" s="78">
        <v>1.3438540343399998</v>
      </c>
    </row>
    <row r="15" spans="1:4" ht="17.25" customHeight="1">
      <c r="A15" s="418" t="s">
        <v>86</v>
      </c>
      <c r="B15" s="418"/>
      <c r="C15" s="78">
        <v>2108.5426438679119</v>
      </c>
      <c r="D15" s="5"/>
    </row>
    <row r="16" spans="1:4" ht="14.25" customHeight="1">
      <c r="A16" s="418" t="s">
        <v>87</v>
      </c>
      <c r="B16" s="418"/>
      <c r="C16" s="78"/>
    </row>
    <row r="17" spans="1:3" ht="16.5" customHeight="1">
      <c r="A17" s="418" t="s">
        <v>248</v>
      </c>
      <c r="B17" s="418"/>
      <c r="C17" s="78">
        <v>67.826739593029998</v>
      </c>
    </row>
    <row r="18" spans="1:3">
      <c r="A18" s="418" t="s">
        <v>89</v>
      </c>
      <c r="B18" s="418"/>
      <c r="C18" s="78">
        <v>6.9848743748282969</v>
      </c>
    </row>
    <row r="19" spans="1:3" ht="17.25" customHeight="1">
      <c r="A19" s="418" t="s">
        <v>90</v>
      </c>
      <c r="B19" s="418"/>
      <c r="C19" s="78">
        <v>913.5118410599722</v>
      </c>
    </row>
    <row r="20" spans="1:3" ht="18" customHeight="1">
      <c r="A20" s="337" t="s">
        <v>91</v>
      </c>
      <c r="B20" s="338"/>
      <c r="C20" s="78">
        <v>0.71572205</v>
      </c>
    </row>
    <row r="21" spans="1:3" ht="16.5" customHeight="1">
      <c r="A21" s="418" t="s">
        <v>92</v>
      </c>
      <c r="B21" s="418"/>
      <c r="C21" s="78">
        <v>0.98487837651146615</v>
      </c>
    </row>
    <row r="22" spans="1:3" ht="20.25" customHeight="1">
      <c r="A22" s="418" t="s">
        <v>93</v>
      </c>
      <c r="B22" s="418"/>
      <c r="C22" s="78">
        <v>6.9396997915218903E-4</v>
      </c>
    </row>
    <row r="23" spans="1:3" ht="16.5" customHeight="1">
      <c r="A23" s="418" t="s">
        <v>94</v>
      </c>
      <c r="B23" s="418"/>
      <c r="C23" s="78">
        <v>0.98418440653231398</v>
      </c>
    </row>
    <row r="24" spans="1:3" ht="15" customHeight="1">
      <c r="A24" s="429" t="s">
        <v>95</v>
      </c>
      <c r="B24" s="430"/>
      <c r="C24" s="78"/>
    </row>
    <row r="25" spans="1:3" ht="18" customHeight="1">
      <c r="A25" s="431" t="s">
        <v>96</v>
      </c>
      <c r="B25" s="432"/>
      <c r="C25" s="79">
        <v>8.2874884488486273</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8.2874884488486273</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-5508.9897878421561</v>
      </c>
      <c r="D38" s="83">
        <v>-134.16371017952309</v>
      </c>
      <c r="E38" s="83">
        <v>-1351.6914664007852</v>
      </c>
      <c r="F38" s="83">
        <v>-4023.1346112618476</v>
      </c>
    </row>
    <row r="39" spans="1:6">
      <c r="A39" s="416" t="s">
        <v>106</v>
      </c>
      <c r="B39" s="87" t="s">
        <v>22</v>
      </c>
      <c r="C39" s="88">
        <v>-4548.6952465934255</v>
      </c>
      <c r="D39" s="88">
        <v>-63.138846421125784</v>
      </c>
      <c r="E39" s="88">
        <v>-1126.6256303814732</v>
      </c>
      <c r="F39" s="88">
        <v>-3358.9307697908266</v>
      </c>
    </row>
    <row r="40" spans="1:6">
      <c r="A40" s="417"/>
      <c r="B40" s="89" t="s">
        <v>23</v>
      </c>
      <c r="C40" s="88">
        <v>-960.29454124873018</v>
      </c>
      <c r="D40" s="88">
        <v>-71.024863758397316</v>
      </c>
      <c r="E40" s="88">
        <v>-225.06583601931203</v>
      </c>
      <c r="F40" s="88">
        <v>-664.20384147102095</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-3334.805057</v>
      </c>
      <c r="D44" s="95">
        <v>-324.38005700000002</v>
      </c>
      <c r="E44" s="95">
        <v>-1374</v>
      </c>
      <c r="F44" s="95">
        <v>-1636.425</v>
      </c>
    </row>
    <row r="45" spans="1:6">
      <c r="A45" s="399" t="s">
        <v>27</v>
      </c>
      <c r="B45" s="400"/>
      <c r="C45" s="92"/>
      <c r="D45" s="92"/>
      <c r="E45" s="92"/>
      <c r="F45" s="93"/>
    </row>
    <row r="46" spans="1:6">
      <c r="A46" s="399" t="s">
        <v>28</v>
      </c>
      <c r="B46" s="400"/>
      <c r="C46" s="92">
        <v>-10.668617948714386</v>
      </c>
      <c r="D46" s="92">
        <v>-10.668617948714386</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-10.668617948714386</v>
      </c>
      <c r="D51" s="97">
        <v>-10.668617948714386</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-262.23552580362059</v>
      </c>
      <c r="D60" s="105">
        <v>0</v>
      </c>
      <c r="E60" s="105">
        <v>-111.36933826673383</v>
      </c>
      <c r="F60" s="105">
        <v>-150.86618753688674</v>
      </c>
    </row>
    <row r="61" spans="1:6">
      <c r="A61" s="299" t="s">
        <v>118</v>
      </c>
      <c r="B61" s="300"/>
      <c r="C61" s="103"/>
      <c r="D61" s="103"/>
      <c r="E61" s="103"/>
      <c r="F61" s="104"/>
    </row>
    <row r="62" spans="1:6">
      <c r="A62" s="299" t="s">
        <v>119</v>
      </c>
      <c r="B62" s="300"/>
      <c r="C62" s="105">
        <v>-262.23552580362059</v>
      </c>
      <c r="D62" s="105">
        <v>0</v>
      </c>
      <c r="E62" s="105">
        <v>-111.36933826673383</v>
      </c>
      <c r="F62" s="105">
        <v>-150.86618753688674</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8.2881824188277733</v>
      </c>
    </row>
    <row r="123" spans="1:3">
      <c r="A123" s="387" t="s">
        <v>170</v>
      </c>
      <c r="B123" s="388"/>
      <c r="C123" s="114">
        <v>0.13970199485753995</v>
      </c>
    </row>
    <row r="124" spans="1:3">
      <c r="A124" s="387" t="s">
        <v>171</v>
      </c>
      <c r="B124" s="388"/>
      <c r="C124" s="114"/>
    </row>
    <row r="125" spans="1:3">
      <c r="A125" s="387" t="s">
        <v>172</v>
      </c>
      <c r="B125" s="388"/>
      <c r="C125" s="114">
        <v>-55.155369959485739</v>
      </c>
    </row>
    <row r="126" spans="1:3">
      <c r="A126" s="387" t="s">
        <v>173</v>
      </c>
      <c r="B126" s="388"/>
      <c r="C126" s="114">
        <v>63.303850383455973</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2.25" customHeight="1">
      <c r="A149" s="278" t="s">
        <v>256</v>
      </c>
      <c r="B149" s="278"/>
      <c r="C149" s="278"/>
    </row>
    <row r="150" spans="1:3">
      <c r="A150" t="s">
        <v>252</v>
      </c>
      <c r="C150" s="120"/>
    </row>
    <row r="151" spans="1:3" ht="17.25" customHeight="1">
      <c r="A151" t="s">
        <v>253</v>
      </c>
      <c r="C151" s="120"/>
    </row>
    <row r="152" spans="1:3" ht="30.75" customHeight="1">
      <c r="A152" s="278" t="s">
        <v>254</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c r="A176" s="122"/>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s>
  <pageMargins left="0.7" right="0.7" top="0.75" bottom="0.75" header="0.3" footer="0.3"/>
  <pageSetup paperSize="9" scale="75" orientation="portrait" r:id="rId1"/>
  <headerFooter>
    <oddHeader xml:space="preserve">&amp;L&amp;"Calibri"&amp;10 [Public]&amp;1#_x000D_&amp;"Calibri"&amp;11 </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F181"/>
  <sheetViews>
    <sheetView topLeftCell="A121"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257</v>
      </c>
    </row>
    <row r="6" spans="1:4">
      <c r="A6" s="74"/>
      <c r="B6" s="434"/>
      <c r="C6" s="75" t="s">
        <v>77</v>
      </c>
    </row>
    <row r="7" spans="1:4" ht="16.5" customHeight="1">
      <c r="A7" s="435" t="s">
        <v>236</v>
      </c>
      <c r="B7" s="435"/>
      <c r="C7" s="76">
        <v>5645.1410947942977</v>
      </c>
      <c r="D7" s="5"/>
    </row>
    <row r="8" spans="1:4" ht="19.5" customHeight="1">
      <c r="A8" s="418" t="s">
        <v>79</v>
      </c>
      <c r="B8" s="418"/>
      <c r="C8" s="77">
        <v>4705.2236322159861</v>
      </c>
    </row>
    <row r="9" spans="1:4" ht="18" customHeight="1">
      <c r="A9" s="418" t="s">
        <v>80</v>
      </c>
      <c r="B9" s="418"/>
      <c r="C9" s="77">
        <v>2136.3362735097085</v>
      </c>
    </row>
    <row r="10" spans="1:4" ht="16.5" customHeight="1">
      <c r="A10" s="418" t="s">
        <v>81</v>
      </c>
      <c r="B10" s="418"/>
      <c r="C10" s="77"/>
    </row>
    <row r="11" spans="1:4" ht="18.75" customHeight="1">
      <c r="A11" s="429" t="s">
        <v>82</v>
      </c>
      <c r="B11" s="430"/>
      <c r="C11" s="78">
        <v>2568.8873587062776</v>
      </c>
    </row>
    <row r="12" spans="1:4" ht="20.25" customHeight="1">
      <c r="A12" s="326" t="s">
        <v>83</v>
      </c>
      <c r="B12" s="326"/>
      <c r="C12" s="78">
        <v>720.507527015444</v>
      </c>
      <c r="D12" s="5"/>
    </row>
    <row r="13" spans="1:4" ht="21" customHeight="1">
      <c r="A13" s="418" t="s">
        <v>84</v>
      </c>
      <c r="B13" s="418"/>
      <c r="C13" s="78">
        <v>1.3437610305300001</v>
      </c>
    </row>
    <row r="14" spans="1:4" ht="16.5" customHeight="1">
      <c r="A14" s="429" t="s">
        <v>85</v>
      </c>
      <c r="B14" s="430"/>
      <c r="C14" s="78">
        <v>1.3437610305300001</v>
      </c>
    </row>
    <row r="15" spans="1:4" ht="17.25" customHeight="1">
      <c r="A15" s="418" t="s">
        <v>86</v>
      </c>
      <c r="B15" s="418"/>
      <c r="C15" s="78">
        <v>1847.0360706603037</v>
      </c>
      <c r="D15" s="5"/>
    </row>
    <row r="16" spans="1:4" ht="14.25" customHeight="1">
      <c r="A16" s="418" t="s">
        <v>87</v>
      </c>
      <c r="B16" s="418"/>
      <c r="C16" s="78"/>
    </row>
    <row r="17" spans="1:3" ht="16.5" customHeight="1">
      <c r="A17" s="418" t="s">
        <v>248</v>
      </c>
      <c r="B17" s="418"/>
      <c r="C17" s="78">
        <v>67.135230638080003</v>
      </c>
    </row>
    <row r="18" spans="1:3">
      <c r="A18" s="418" t="s">
        <v>89</v>
      </c>
      <c r="B18" s="418"/>
      <c r="C18" s="78">
        <v>5.4714345004371774</v>
      </c>
    </row>
    <row r="19" spans="1:3" ht="17.25" customHeight="1">
      <c r="A19" s="418" t="s">
        <v>90</v>
      </c>
      <c r="B19" s="418"/>
      <c r="C19" s="78">
        <v>866.33860061989719</v>
      </c>
    </row>
    <row r="20" spans="1:3" ht="18" customHeight="1">
      <c r="A20" s="337" t="s">
        <v>91</v>
      </c>
      <c r="B20" s="338"/>
      <c r="C20" s="78">
        <v>0.71572205</v>
      </c>
    </row>
    <row r="21" spans="1:3" ht="16.5" customHeight="1">
      <c r="A21" s="418" t="s">
        <v>92</v>
      </c>
      <c r="B21" s="418"/>
      <c r="C21" s="78">
        <v>0.97219681989708395</v>
      </c>
    </row>
    <row r="22" spans="1:3" ht="20.25" customHeight="1">
      <c r="A22" s="418" t="s">
        <v>93</v>
      </c>
      <c r="B22" s="418"/>
      <c r="C22" s="78">
        <v>-1.9537300171526589E-3</v>
      </c>
    </row>
    <row r="23" spans="1:3" ht="16.5" customHeight="1">
      <c r="A23" s="418" t="s">
        <v>94</v>
      </c>
      <c r="B23" s="418"/>
      <c r="C23" s="78">
        <v>0.97415054991423666</v>
      </c>
    </row>
    <row r="24" spans="1:3" ht="15" customHeight="1">
      <c r="A24" s="429" t="s">
        <v>95</v>
      </c>
      <c r="B24" s="430"/>
      <c r="C24" s="78"/>
    </row>
    <row r="25" spans="1:3" ht="18" customHeight="1">
      <c r="A25" s="431" t="s">
        <v>96</v>
      </c>
      <c r="B25" s="432"/>
      <c r="C25" s="79">
        <v>-9.9618515420867428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-9.9618515420867428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-5510.9151630117358</v>
      </c>
      <c r="D38" s="83">
        <v>-719.79696064632151</v>
      </c>
      <c r="E38" s="83">
        <v>-1204.696691970044</v>
      </c>
      <c r="F38" s="83">
        <v>-3586.4215103953698</v>
      </c>
    </row>
    <row r="39" spans="1:6">
      <c r="A39" s="416" t="s">
        <v>106</v>
      </c>
      <c r="B39" s="87" t="s">
        <v>22</v>
      </c>
      <c r="C39" s="88">
        <v>-4548.9973615041472</v>
      </c>
      <c r="D39" s="88">
        <v>-662.85975193172851</v>
      </c>
      <c r="E39" s="88">
        <v>-1008.6850923031218</v>
      </c>
      <c r="F39" s="88">
        <v>-2877.4525172692965</v>
      </c>
    </row>
    <row r="40" spans="1:6">
      <c r="A40" s="417"/>
      <c r="B40" s="89" t="s">
        <v>23</v>
      </c>
      <c r="C40" s="88">
        <v>-961.91780150758825</v>
      </c>
      <c r="D40" s="88">
        <v>-56.937208714593005</v>
      </c>
      <c r="E40" s="88">
        <v>-196.01159966692208</v>
      </c>
      <c r="F40" s="88">
        <v>-708.9689931260732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-3334.805057</v>
      </c>
      <c r="D44" s="95">
        <v>-1149.3800570000001</v>
      </c>
      <c r="E44" s="95">
        <v>-199</v>
      </c>
      <c r="F44" s="95">
        <v>-1986.425</v>
      </c>
    </row>
    <row r="45" spans="1:6">
      <c r="A45" s="399" t="s">
        <v>27</v>
      </c>
      <c r="B45" s="400"/>
      <c r="C45" s="92"/>
      <c r="D45" s="92"/>
      <c r="E45" s="92"/>
      <c r="F45" s="93"/>
    </row>
    <row r="46" spans="1:6">
      <c r="A46" s="399" t="s">
        <v>28</v>
      </c>
      <c r="B46" s="400"/>
      <c r="C46" s="92">
        <v>-5.7022951586963986</v>
      </c>
      <c r="D46" s="92">
        <v>-5.7022951586963986</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-5.7022951586963986</v>
      </c>
      <c r="D51" s="97">
        <v>-5.7022951586963986</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-267.56992348076767</v>
      </c>
      <c r="D60" s="105">
        <v>-24.744191052332763</v>
      </c>
      <c r="E60" s="105">
        <v>-89.487478559176665</v>
      </c>
      <c r="F60" s="105">
        <v>-153.33825386925827</v>
      </c>
    </row>
    <row r="61" spans="1:6">
      <c r="A61" s="299" t="s">
        <v>118</v>
      </c>
      <c r="B61" s="300"/>
      <c r="C61" s="103"/>
      <c r="D61" s="103"/>
      <c r="E61" s="103"/>
      <c r="F61" s="104"/>
    </row>
    <row r="62" spans="1:6">
      <c r="A62" s="299" t="s">
        <v>119</v>
      </c>
      <c r="B62" s="300"/>
      <c r="C62" s="105">
        <v>-267.56992348076767</v>
      </c>
      <c r="D62" s="105">
        <v>-24.744191052332763</v>
      </c>
      <c r="E62" s="105">
        <v>-89.487478559176665</v>
      </c>
      <c r="F62" s="105">
        <v>-153.33825386925827</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-9.9638052721038974</v>
      </c>
    </row>
    <row r="123" spans="1:3">
      <c r="A123" s="387" t="s">
        <v>170</v>
      </c>
      <c r="B123" s="388"/>
      <c r="C123" s="114">
        <v>3.6790188404802734E-2</v>
      </c>
    </row>
    <row r="124" spans="1:3">
      <c r="A124" s="387" t="s">
        <v>171</v>
      </c>
      <c r="B124" s="388"/>
      <c r="C124" s="114"/>
    </row>
    <row r="125" spans="1:3">
      <c r="A125" s="387" t="s">
        <v>172</v>
      </c>
      <c r="B125" s="388"/>
      <c r="C125" s="114">
        <v>-66.805713671629533</v>
      </c>
    </row>
    <row r="126" spans="1:3">
      <c r="A126" s="387" t="s">
        <v>173</v>
      </c>
      <c r="B126" s="388"/>
      <c r="C126" s="114">
        <v>56.805118211120828</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s="280" t="s">
        <v>192</v>
      </c>
      <c r="B148" s="280"/>
      <c r="C148" s="280"/>
    </row>
    <row r="149" spans="1:3" ht="32.25" customHeight="1">
      <c r="A149" s="278" t="s">
        <v>259</v>
      </c>
      <c r="B149" s="278"/>
      <c r="C149" s="278"/>
    </row>
    <row r="150" spans="1:3">
      <c r="A150" t="s">
        <v>193</v>
      </c>
    </row>
    <row r="151" spans="1:3" ht="17.25" customHeight="1">
      <c r="A151" s="280" t="s">
        <v>194</v>
      </c>
      <c r="B151" s="280"/>
      <c r="C151" s="28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5" spans="1:3">
      <c r="A175" t="s">
        <v>70</v>
      </c>
    </row>
    <row r="176" spans="1:3" ht="15.75" customHeight="1">
      <c r="A176" s="122" t="s">
        <v>258</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7">
    <mergeCell ref="A179:C179"/>
    <mergeCell ref="A181:C181"/>
    <mergeCell ref="A149:C149"/>
    <mergeCell ref="A151:C151"/>
    <mergeCell ref="A148:C148"/>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6" r:id="rId1" xr:uid="{00000000-0004-0000-1E00-000000000000}"/>
  </hyperlinks>
  <pageMargins left="0.7" right="0.7" top="0.75" bottom="0.75" header="0.3" footer="0.3"/>
  <pageSetup paperSize="9" scale="90" orientation="landscape" r:id="rId2"/>
  <headerFooter>
    <oddHeader xml:space="preserve">&amp;L&amp;"Calibri"&amp;10 [Public]&amp;1#_x000D_&amp;"Calibri"&amp;11 </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F181"/>
  <sheetViews>
    <sheetView topLeftCell="A128" workbookViewId="0">
      <selection activeCell="A174" sqref="A174:C174"/>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260</v>
      </c>
    </row>
    <row r="6" spans="1:4">
      <c r="A6" s="74"/>
      <c r="B6" s="434"/>
      <c r="C6" s="75" t="s">
        <v>77</v>
      </c>
    </row>
    <row r="7" spans="1:4" ht="16.5" customHeight="1">
      <c r="A7" s="435" t="s">
        <v>236</v>
      </c>
      <c r="B7" s="435"/>
      <c r="C7" s="76">
        <v>5292.2737943896409</v>
      </c>
      <c r="D7" s="5"/>
    </row>
    <row r="8" spans="1:4" ht="19.5" customHeight="1">
      <c r="A8" s="418" t="s">
        <v>79</v>
      </c>
      <c r="B8" s="418"/>
      <c r="C8" s="77">
        <v>4277.7012491184159</v>
      </c>
    </row>
    <row r="9" spans="1:4" ht="18" customHeight="1">
      <c r="A9" s="418" t="s">
        <v>80</v>
      </c>
      <c r="B9" s="418"/>
      <c r="C9" s="77">
        <v>1935.4693690104646</v>
      </c>
    </row>
    <row r="10" spans="1:4" ht="16.5" customHeight="1">
      <c r="A10" s="418" t="s">
        <v>81</v>
      </c>
      <c r="B10" s="418"/>
      <c r="C10" s="77"/>
    </row>
    <row r="11" spans="1:4" ht="18.75" customHeight="1">
      <c r="A11" s="429" t="s">
        <v>82</v>
      </c>
      <c r="B11" s="430"/>
      <c r="C11" s="78">
        <v>2342.2318801079518</v>
      </c>
    </row>
    <row r="12" spans="1:4" ht="20.25" customHeight="1">
      <c r="A12" s="326" t="s">
        <v>83</v>
      </c>
      <c r="B12" s="326"/>
      <c r="C12" s="78">
        <v>1018.332275741534</v>
      </c>
      <c r="D12" s="5"/>
    </row>
    <row r="13" spans="1:4" ht="21" customHeight="1">
      <c r="A13" s="418" t="s">
        <v>84</v>
      </c>
      <c r="B13" s="418"/>
      <c r="C13" s="78">
        <v>1.227351750705</v>
      </c>
    </row>
    <row r="14" spans="1:4" ht="16.5" customHeight="1">
      <c r="A14" s="429" t="s">
        <v>85</v>
      </c>
      <c r="B14" s="430"/>
      <c r="C14" s="78">
        <v>1.227351750705</v>
      </c>
    </row>
    <row r="15" spans="1:4" ht="17.25" customHeight="1">
      <c r="A15" s="418" t="s">
        <v>86</v>
      </c>
      <c r="B15" s="418"/>
      <c r="C15" s="78">
        <v>1322.6722526157128</v>
      </c>
      <c r="D15" s="5"/>
    </row>
    <row r="16" spans="1:4" ht="14.25" customHeight="1">
      <c r="A16" s="418" t="s">
        <v>87</v>
      </c>
      <c r="B16" s="418"/>
      <c r="C16" s="78"/>
    </row>
    <row r="17" spans="1:3" ht="16.5" customHeight="1">
      <c r="A17" s="418" t="s">
        <v>248</v>
      </c>
      <c r="B17" s="418"/>
      <c r="C17" s="78">
        <v>66.9399810508</v>
      </c>
    </row>
    <row r="18" spans="1:3">
      <c r="A18" s="418" t="s">
        <v>89</v>
      </c>
      <c r="B18" s="418"/>
      <c r="C18" s="78">
        <v>4.1138601586691914</v>
      </c>
    </row>
    <row r="19" spans="1:3" ht="17.25" customHeight="1">
      <c r="A19" s="418" t="s">
        <v>90</v>
      </c>
      <c r="B19" s="418"/>
      <c r="C19" s="78">
        <v>942.54868471001714</v>
      </c>
    </row>
    <row r="20" spans="1:3" ht="18" customHeight="1">
      <c r="A20" s="337" t="s">
        <v>91</v>
      </c>
      <c r="B20" s="338"/>
      <c r="C20" s="78">
        <v>0.71572205</v>
      </c>
    </row>
    <row r="21" spans="1:3" ht="16.5" customHeight="1">
      <c r="A21" s="418" t="s">
        <v>92</v>
      </c>
      <c r="B21" s="418"/>
      <c r="C21" s="78">
        <v>0.97001935173838194</v>
      </c>
    </row>
    <row r="22" spans="1:3" ht="20.25" customHeight="1">
      <c r="A22" s="418" t="s">
        <v>93</v>
      </c>
      <c r="B22" s="418"/>
      <c r="C22" s="78">
        <v>-1.3281999999999999E-3</v>
      </c>
    </row>
    <row r="23" spans="1:3" ht="16.5" customHeight="1">
      <c r="A23" s="418" t="s">
        <v>94</v>
      </c>
      <c r="B23" s="418"/>
      <c r="C23" s="78">
        <v>0.97134755173838194</v>
      </c>
    </row>
    <row r="24" spans="1:3" ht="15" customHeight="1">
      <c r="A24" s="429" t="s">
        <v>95</v>
      </c>
      <c r="B24" s="430"/>
      <c r="C24" s="78"/>
    </row>
    <row r="25" spans="1:3" ht="18" customHeight="1">
      <c r="A25" s="431" t="s">
        <v>96</v>
      </c>
      <c r="B25" s="432"/>
      <c r="C25" s="79">
        <v>4.6900143924166722</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4.6900143924166722</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-5448.0237443360356</v>
      </c>
      <c r="D38" s="83">
        <v>-422.9398877487248</v>
      </c>
      <c r="E38" s="83">
        <v>-1217.1555293070467</v>
      </c>
      <c r="F38" s="83">
        <v>-3807.9283272802641</v>
      </c>
    </row>
    <row r="39" spans="1:6">
      <c r="A39" s="416" t="s">
        <v>106</v>
      </c>
      <c r="B39" s="87" t="s">
        <v>22</v>
      </c>
      <c r="C39" s="88">
        <v>-4480.5069397836396</v>
      </c>
      <c r="D39" s="88">
        <v>-250.83441357018037</v>
      </c>
      <c r="E39" s="88">
        <v>-1092.650967108468</v>
      </c>
      <c r="F39" s="88">
        <v>-3137.0215591049914</v>
      </c>
    </row>
    <row r="40" spans="1:6">
      <c r="A40" s="417"/>
      <c r="B40" s="89" t="s">
        <v>23</v>
      </c>
      <c r="C40" s="88">
        <v>-967.51680455239602</v>
      </c>
      <c r="D40" s="88">
        <v>-172.10547417854443</v>
      </c>
      <c r="E40" s="88">
        <v>-124.50456219857864</v>
      </c>
      <c r="F40" s="88">
        <v>-670.90676817527287</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-2989.8751139999999</v>
      </c>
      <c r="D44" s="95">
        <v>-493.38005700000002</v>
      </c>
      <c r="E44" s="95">
        <v>-963.07005700000002</v>
      </c>
      <c r="F44" s="95">
        <v>-1533.425</v>
      </c>
    </row>
    <row r="45" spans="1:6">
      <c r="A45" s="399" t="s">
        <v>27</v>
      </c>
      <c r="B45" s="400"/>
      <c r="C45" s="92"/>
      <c r="D45" s="92"/>
      <c r="E45" s="92"/>
      <c r="F45" s="93"/>
    </row>
    <row r="46" spans="1:6">
      <c r="A46" s="399" t="s">
        <v>28</v>
      </c>
      <c r="B46" s="400"/>
      <c r="C46" s="92">
        <v>-0.73311196406196211</v>
      </c>
      <c r="D46" s="92">
        <v>-0.73311196406196211</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-0.73311196406196211</v>
      </c>
      <c r="D51" s="97">
        <v>-0.73311196406196211</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-254.39610456170061</v>
      </c>
      <c r="D60" s="105">
        <v>-86.752495697074011</v>
      </c>
      <c r="E60" s="105">
        <v>-24.665814465697075</v>
      </c>
      <c r="F60" s="105">
        <v>-142.97779439892952</v>
      </c>
    </row>
    <row r="61" spans="1:6">
      <c r="A61" s="299" t="s">
        <v>118</v>
      </c>
      <c r="B61" s="300"/>
      <c r="C61" s="103"/>
      <c r="D61" s="103"/>
      <c r="E61" s="103"/>
      <c r="F61" s="104"/>
    </row>
    <row r="62" spans="1:6">
      <c r="A62" s="299" t="s">
        <v>119</v>
      </c>
      <c r="B62" s="300"/>
      <c r="C62" s="105">
        <v>-254.39610456170061</v>
      </c>
      <c r="D62" s="105">
        <v>-86.752495697074011</v>
      </c>
      <c r="E62" s="105">
        <v>-24.665814465697075</v>
      </c>
      <c r="F62" s="105">
        <v>-142.97779439892952</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4.6886861924166752</v>
      </c>
    </row>
    <row r="123" spans="1:3">
      <c r="A123" s="387" t="s">
        <v>170</v>
      </c>
      <c r="B123" s="388"/>
      <c r="C123" s="114">
        <v>-3.4217436833046469E-2</v>
      </c>
    </row>
    <row r="124" spans="1:3">
      <c r="A124" s="387" t="s">
        <v>171</v>
      </c>
      <c r="B124" s="388"/>
      <c r="C124" s="114"/>
    </row>
    <row r="125" spans="1:3">
      <c r="A125" s="387" t="s">
        <v>172</v>
      </c>
      <c r="B125" s="388"/>
      <c r="C125" s="114">
        <v>-46.68963316371773</v>
      </c>
    </row>
    <row r="126" spans="1:3">
      <c r="A126" s="387" t="s">
        <v>173</v>
      </c>
      <c r="B126" s="388"/>
      <c r="C126" s="114">
        <v>51.412536792967451</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261</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c r="A176" s="122"/>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90" orientation="landscape" r:id="rId1"/>
  <headerFooter>
    <oddHeader xml:space="preserve">&amp;L&amp;"Calibri"&amp;10 [Public]&amp;1#_x000D_&amp;"Calibri"&amp;11 </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2:F176"/>
  <sheetViews>
    <sheetView topLeftCell="A131"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262</v>
      </c>
    </row>
    <row r="6" spans="1:4">
      <c r="A6" s="74"/>
      <c r="B6" s="434"/>
      <c r="C6" s="75" t="s">
        <v>77</v>
      </c>
    </row>
    <row r="7" spans="1:4" ht="16.5" customHeight="1">
      <c r="A7" s="435" t="s">
        <v>236</v>
      </c>
      <c r="B7" s="435"/>
      <c r="C7" s="76">
        <v>6489.1877036764981</v>
      </c>
      <c r="D7" s="5"/>
    </row>
    <row r="8" spans="1:4" ht="19.5" customHeight="1">
      <c r="A8" s="418" t="s">
        <v>79</v>
      </c>
      <c r="B8" s="418"/>
      <c r="C8" s="77">
        <v>5451.7910920317181</v>
      </c>
    </row>
    <row r="9" spans="1:4" ht="18" customHeight="1">
      <c r="A9" s="418" t="s">
        <v>80</v>
      </c>
      <c r="B9" s="418"/>
      <c r="C9" s="77">
        <v>1932.6113477440981</v>
      </c>
    </row>
    <row r="10" spans="1:4" ht="16.5" customHeight="1">
      <c r="A10" s="418" t="s">
        <v>81</v>
      </c>
      <c r="B10" s="418"/>
      <c r="C10" s="77"/>
    </row>
    <row r="11" spans="1:4" ht="18.75" customHeight="1">
      <c r="A11" s="429" t="s">
        <v>82</v>
      </c>
      <c r="B11" s="430"/>
      <c r="C11" s="78">
        <v>3519.17974428762</v>
      </c>
    </row>
    <row r="12" spans="1:4" ht="20.25" customHeight="1">
      <c r="A12" s="326" t="s">
        <v>83</v>
      </c>
      <c r="B12" s="326"/>
      <c r="C12" s="78">
        <v>2265.2445792327039</v>
      </c>
      <c r="D12" s="5"/>
    </row>
    <row r="13" spans="1:4" ht="21" customHeight="1">
      <c r="A13" s="418" t="s">
        <v>84</v>
      </c>
      <c r="B13" s="418"/>
      <c r="C13" s="78">
        <v>1.2066313563</v>
      </c>
    </row>
    <row r="14" spans="1:4" ht="16.5" customHeight="1">
      <c r="A14" s="429" t="s">
        <v>85</v>
      </c>
      <c r="B14" s="430"/>
      <c r="C14" s="78">
        <v>1.2066313563</v>
      </c>
    </row>
    <row r="15" spans="1:4" ht="17.25" customHeight="1">
      <c r="A15" s="418" t="s">
        <v>86</v>
      </c>
      <c r="B15" s="418"/>
      <c r="C15" s="78">
        <v>1252.728533698616</v>
      </c>
      <c r="D15" s="5"/>
    </row>
    <row r="16" spans="1:4" ht="14.25" customHeight="1">
      <c r="A16" s="418" t="s">
        <v>87</v>
      </c>
      <c r="B16" s="418"/>
      <c r="C16" s="78"/>
    </row>
    <row r="17" spans="1:3" ht="16.5" customHeight="1">
      <c r="A17" s="418" t="s">
        <v>248</v>
      </c>
      <c r="B17" s="418"/>
      <c r="C17" s="78">
        <v>66.680605373580008</v>
      </c>
    </row>
    <row r="18" spans="1:3">
      <c r="A18" s="418" t="s">
        <v>89</v>
      </c>
      <c r="B18" s="418"/>
      <c r="C18" s="78">
        <v>5.4925966719366741</v>
      </c>
    </row>
    <row r="19" spans="1:3" ht="17.25" customHeight="1">
      <c r="A19" s="418" t="s">
        <v>90</v>
      </c>
      <c r="B19" s="418"/>
      <c r="C19" s="78">
        <v>964.25653454001667</v>
      </c>
    </row>
    <row r="20" spans="1:3" ht="18" customHeight="1">
      <c r="A20" s="337" t="s">
        <v>91</v>
      </c>
      <c r="B20" s="338"/>
      <c r="C20" s="78">
        <v>0.71572205</v>
      </c>
    </row>
    <row r="21" spans="1:3" ht="16.5" customHeight="1">
      <c r="A21" s="418" t="s">
        <v>92</v>
      </c>
      <c r="B21" s="418"/>
      <c r="C21" s="78">
        <v>0.96687505924666506</v>
      </c>
    </row>
    <row r="22" spans="1:3" ht="20.25" customHeight="1">
      <c r="A22" s="418" t="s">
        <v>93</v>
      </c>
      <c r="B22" s="418"/>
      <c r="C22" s="78">
        <v>-6.7725998410940631E-4</v>
      </c>
    </row>
    <row r="23" spans="1:3" ht="16.5" customHeight="1">
      <c r="A23" s="418" t="s">
        <v>94</v>
      </c>
      <c r="B23" s="418"/>
      <c r="C23" s="78">
        <v>0.96755231923077445</v>
      </c>
    </row>
    <row r="24" spans="1:3" ht="15" customHeight="1">
      <c r="A24" s="429" t="s">
        <v>95</v>
      </c>
      <c r="B24" s="430"/>
      <c r="C24" s="78"/>
    </row>
    <row r="25" spans="1:3" ht="18" customHeight="1">
      <c r="A25" s="431" t="s">
        <v>96</v>
      </c>
      <c r="B25" s="432"/>
      <c r="C25" s="79">
        <v>-0.39033638960831629</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-0.39033638960831629</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-5533.4995070614223</v>
      </c>
      <c r="D38" s="83">
        <v>-565.509528114712</v>
      </c>
      <c r="E38" s="83">
        <v>-1009.5352663545407</v>
      </c>
      <c r="F38" s="83">
        <v>-3958.4547125921704</v>
      </c>
    </row>
    <row r="39" spans="1:6">
      <c r="A39" s="416" t="s">
        <v>106</v>
      </c>
      <c r="B39" s="87" t="s">
        <v>22</v>
      </c>
      <c r="C39" s="88">
        <v>-4472.7728024386288</v>
      </c>
      <c r="D39" s="88">
        <v>-537.56632574465664</v>
      </c>
      <c r="E39" s="88">
        <v>-841.72702661587141</v>
      </c>
      <c r="F39" s="88">
        <v>-3093.4794500781013</v>
      </c>
    </row>
    <row r="40" spans="1:6">
      <c r="A40" s="417"/>
      <c r="B40" s="89" t="s">
        <v>23</v>
      </c>
      <c r="C40" s="88">
        <v>-1060.7267046227939</v>
      </c>
      <c r="D40" s="88">
        <v>-27.943202370055392</v>
      </c>
      <c r="E40" s="88">
        <v>-167.80823973866933</v>
      </c>
      <c r="F40" s="88">
        <v>-864.97526251406919</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-2820.805057</v>
      </c>
      <c r="D44" s="95">
        <v>-374.38005700000002</v>
      </c>
      <c r="E44" s="95">
        <v>-885.5</v>
      </c>
      <c r="F44" s="95">
        <v>-1560.925</v>
      </c>
    </row>
    <row r="45" spans="1:6">
      <c r="A45" s="399" t="s">
        <v>27</v>
      </c>
      <c r="B45" s="400"/>
      <c r="C45" s="92"/>
      <c r="D45" s="92"/>
      <c r="E45" s="92"/>
      <c r="F45" s="93"/>
    </row>
    <row r="46" spans="1:6">
      <c r="A46" s="399" t="s">
        <v>28</v>
      </c>
      <c r="B46" s="400"/>
      <c r="C46" s="92">
        <v>-1.7054823003075203</v>
      </c>
      <c r="D46" s="92">
        <v>-1.7054823003075203</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-1.7054823003075203</v>
      </c>
      <c r="D51" s="97">
        <v>-1.7054823003075203</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-253.62731892182362</v>
      </c>
      <c r="D60" s="105">
        <v>0</v>
      </c>
      <c r="E60" s="105">
        <v>-24.427060259634199</v>
      </c>
      <c r="F60" s="105">
        <v>-229.20025866218941</v>
      </c>
    </row>
    <row r="61" spans="1:6">
      <c r="A61" s="299" t="s">
        <v>118</v>
      </c>
      <c r="B61" s="300"/>
      <c r="C61" s="103"/>
      <c r="D61" s="103"/>
      <c r="E61" s="103"/>
      <c r="F61" s="104"/>
    </row>
    <row r="62" spans="1:6">
      <c r="A62" s="299" t="s">
        <v>119</v>
      </c>
      <c r="B62" s="300"/>
      <c r="C62" s="105">
        <v>-253.62731892182362</v>
      </c>
      <c r="D62" s="105">
        <v>0</v>
      </c>
      <c r="E62" s="105">
        <v>-24.427060259634199</v>
      </c>
      <c r="F62" s="105">
        <v>-229.20025866218941</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-0.39101364959242346</v>
      </c>
    </row>
    <row r="123" spans="1:3">
      <c r="A123" s="387" t="s">
        <v>170</v>
      </c>
      <c r="B123" s="388"/>
      <c r="C123" s="114">
        <v>6.6487428934877385E-2</v>
      </c>
    </row>
    <row r="124" spans="1:3">
      <c r="A124" s="387" t="s">
        <v>171</v>
      </c>
      <c r="B124" s="388"/>
      <c r="C124" s="114"/>
    </row>
    <row r="125" spans="1:3">
      <c r="A125" s="387" t="s">
        <v>172</v>
      </c>
      <c r="B125" s="388"/>
      <c r="C125" s="114">
        <v>-49.194684499741328</v>
      </c>
    </row>
    <row r="126" spans="1:3">
      <c r="A126" s="387" t="s">
        <v>173</v>
      </c>
      <c r="B126" s="388"/>
      <c r="C126" s="114">
        <v>48.737183421214027</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263</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6" spans="1:3">
      <c r="A176" s="122"/>
    </row>
  </sheetData>
  <mergeCells count="150">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s>
  <pageMargins left="0.7" right="0.7" top="0.75" bottom="0.75" header="0.3" footer="0.3"/>
  <pageSetup paperSize="9" scale="90" orientation="landscape" r:id="rId1"/>
  <headerFooter>
    <oddHeader xml:space="preserve">&amp;L&amp;"Calibri"&amp;10 [Public]&amp;1#_x000D_&amp;"Calibri"&amp;11 </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2:F181"/>
  <sheetViews>
    <sheetView topLeftCell="A138"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264</v>
      </c>
    </row>
    <row r="6" spans="1:4">
      <c r="A6" s="74"/>
      <c r="B6" s="434"/>
      <c r="C6" s="75" t="s">
        <v>77</v>
      </c>
    </row>
    <row r="7" spans="1:4" ht="16.5" customHeight="1">
      <c r="A7" s="435" t="s">
        <v>236</v>
      </c>
      <c r="B7" s="435"/>
      <c r="C7" s="76">
        <v>6598.9410490918744</v>
      </c>
      <c r="D7" s="5"/>
    </row>
    <row r="8" spans="1:4" ht="19.5" customHeight="1">
      <c r="A8" s="418" t="s">
        <v>79</v>
      </c>
      <c r="B8" s="418"/>
      <c r="C8" s="77">
        <v>5586.730425703543</v>
      </c>
    </row>
    <row r="9" spans="1:4" ht="18" customHeight="1">
      <c r="A9" s="418" t="s">
        <v>80</v>
      </c>
      <c r="B9" s="418"/>
      <c r="C9" s="77">
        <v>1843.2840295124295</v>
      </c>
    </row>
    <row r="10" spans="1:4" ht="16.5" customHeight="1">
      <c r="A10" s="418" t="s">
        <v>81</v>
      </c>
      <c r="B10" s="418"/>
      <c r="C10" s="77"/>
    </row>
    <row r="11" spans="1:4" ht="18.75" customHeight="1">
      <c r="A11" s="429" t="s">
        <v>82</v>
      </c>
      <c r="B11" s="430"/>
      <c r="C11" s="78">
        <v>3743.4463961911138</v>
      </c>
    </row>
    <row r="12" spans="1:4" ht="20.25" customHeight="1">
      <c r="A12" s="326" t="s">
        <v>83</v>
      </c>
      <c r="B12" s="326"/>
      <c r="C12" s="78">
        <v>2811.0488634505255</v>
      </c>
      <c r="D12" s="5"/>
    </row>
    <row r="13" spans="1:4" ht="21" customHeight="1">
      <c r="A13" s="418" t="s">
        <v>84</v>
      </c>
      <c r="B13" s="418"/>
      <c r="C13" s="78">
        <v>1.19848956777</v>
      </c>
    </row>
    <row r="14" spans="1:4" ht="16.5" customHeight="1">
      <c r="A14" s="429" t="s">
        <v>85</v>
      </c>
      <c r="B14" s="430"/>
      <c r="C14" s="78">
        <v>1.19848956777</v>
      </c>
    </row>
    <row r="15" spans="1:4" ht="17.25" customHeight="1">
      <c r="A15" s="418" t="s">
        <v>86</v>
      </c>
      <c r="B15" s="418"/>
      <c r="C15" s="78">
        <v>931.19904317281816</v>
      </c>
      <c r="D15" s="5"/>
    </row>
    <row r="16" spans="1:4" ht="14.25" customHeight="1">
      <c r="A16" s="418" t="s">
        <v>87</v>
      </c>
      <c r="B16" s="418"/>
      <c r="C16" s="78"/>
    </row>
    <row r="17" spans="1:3" ht="16.5" customHeight="1">
      <c r="A17" s="418" t="s">
        <v>248</v>
      </c>
      <c r="B17" s="418"/>
      <c r="C17" s="78">
        <v>66.7246322413</v>
      </c>
    </row>
    <row r="18" spans="1:3">
      <c r="A18" s="418" t="s">
        <v>89</v>
      </c>
      <c r="B18" s="418"/>
      <c r="C18" s="78">
        <v>4.0804873126673122</v>
      </c>
    </row>
    <row r="19" spans="1:3" ht="17.25" customHeight="1">
      <c r="A19" s="418" t="s">
        <v>90</v>
      </c>
      <c r="B19" s="418"/>
      <c r="C19" s="78">
        <v>940.43730466000534</v>
      </c>
    </row>
    <row r="20" spans="1:3" ht="18" customHeight="1">
      <c r="A20" s="337" t="s">
        <v>91</v>
      </c>
      <c r="B20" s="338"/>
      <c r="C20" s="78">
        <v>0.71572205</v>
      </c>
    </row>
    <row r="21" spans="1:3" ht="16.5" customHeight="1">
      <c r="A21" s="418" t="s">
        <v>92</v>
      </c>
      <c r="B21" s="418"/>
      <c r="C21" s="78">
        <v>0.96819917435791802</v>
      </c>
    </row>
    <row r="22" spans="1:3" ht="20.25" customHeight="1">
      <c r="A22" s="418" t="s">
        <v>93</v>
      </c>
      <c r="B22" s="418"/>
      <c r="C22" s="78">
        <v>-2.1290001373437715E-5</v>
      </c>
    </row>
    <row r="23" spans="1:3" ht="16.5" customHeight="1">
      <c r="A23" s="418" t="s">
        <v>94</v>
      </c>
      <c r="B23" s="418"/>
      <c r="C23" s="78">
        <v>0.96822046435929143</v>
      </c>
    </row>
    <row r="24" spans="1:3" ht="15" customHeight="1">
      <c r="A24" s="429" t="s">
        <v>95</v>
      </c>
      <c r="B24" s="430"/>
      <c r="C24" s="78"/>
    </row>
    <row r="25" spans="1:3" ht="18" customHeight="1">
      <c r="A25" s="431" t="s">
        <v>96</v>
      </c>
      <c r="B25" s="432"/>
      <c r="C25" s="79">
        <v>18.306494405611048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18.306494405611048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-5179.9005831970717</v>
      </c>
      <c r="D38" s="83">
        <v>-589.03468232290652</v>
      </c>
      <c r="E38" s="83">
        <v>-725.63963825090411</v>
      </c>
      <c r="F38" s="83">
        <v>-3865.2262626232605</v>
      </c>
    </row>
    <row r="39" spans="1:6">
      <c r="A39" s="416" t="s">
        <v>106</v>
      </c>
      <c r="B39" s="87" t="s">
        <v>22</v>
      </c>
      <c r="C39" s="88">
        <v>-4122.3825601234557</v>
      </c>
      <c r="D39" s="88">
        <v>-490.24834709708557</v>
      </c>
      <c r="E39" s="88">
        <v>-582.1388947768163</v>
      </c>
      <c r="F39" s="88">
        <v>-3049.9953182495537</v>
      </c>
    </row>
    <row r="40" spans="1:6">
      <c r="A40" s="417"/>
      <c r="B40" s="89" t="s">
        <v>23</v>
      </c>
      <c r="C40" s="88">
        <v>-1057.5180230736157</v>
      </c>
      <c r="D40" s="88">
        <v>-98.786335225820906</v>
      </c>
      <c r="E40" s="88">
        <v>-143.50074347408784</v>
      </c>
      <c r="F40" s="88">
        <v>-815.23094437370696</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-3070.8100000000004</v>
      </c>
      <c r="D44" s="95">
        <v>-762.38</v>
      </c>
      <c r="E44" s="95">
        <v>-317.5</v>
      </c>
      <c r="F44" s="95">
        <v>-1990.93</v>
      </c>
    </row>
    <row r="45" spans="1:6">
      <c r="A45" s="399" t="s">
        <v>27</v>
      </c>
      <c r="B45" s="400"/>
      <c r="C45" s="92"/>
      <c r="D45" s="92"/>
      <c r="E45" s="92"/>
      <c r="F45" s="93"/>
    </row>
    <row r="46" spans="1:6">
      <c r="A46" s="399" t="s">
        <v>28</v>
      </c>
      <c r="B46" s="400"/>
      <c r="C46" s="92">
        <v>-2.5947410960719681</v>
      </c>
      <c r="D46" s="92">
        <v>-2.5947410960719681</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-2.5947410960719681</v>
      </c>
      <c r="D51" s="97">
        <v>-2.5947410960719681</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-253.91109360816932</v>
      </c>
      <c r="D60" s="105">
        <v>-24.435076693252299</v>
      </c>
      <c r="E60" s="105">
        <v>0</v>
      </c>
      <c r="F60" s="105">
        <v>-229.47601691491701</v>
      </c>
    </row>
    <row r="61" spans="1:6">
      <c r="A61" s="299" t="s">
        <v>118</v>
      </c>
      <c r="B61" s="300"/>
      <c r="C61" s="103"/>
      <c r="D61" s="103"/>
      <c r="E61" s="103"/>
      <c r="F61" s="104"/>
    </row>
    <row r="62" spans="1:6">
      <c r="A62" s="299" t="s">
        <v>119</v>
      </c>
      <c r="B62" s="300"/>
      <c r="C62" s="105">
        <v>-253.91109360816932</v>
      </c>
      <c r="D62" s="105">
        <v>-24.435076693252299</v>
      </c>
      <c r="E62" s="105">
        <v>0</v>
      </c>
      <c r="F62" s="105">
        <v>-229.47601691491701</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18.306473115609677</v>
      </c>
    </row>
    <row r="123" spans="1:3">
      <c r="A123" s="387" t="s">
        <v>170</v>
      </c>
      <c r="B123" s="388"/>
      <c r="C123" s="114">
        <v>0</v>
      </c>
    </row>
    <row r="124" spans="1:3">
      <c r="A124" s="387" t="s">
        <v>171</v>
      </c>
      <c r="B124" s="388"/>
      <c r="C124" s="114"/>
    </row>
    <row r="125" spans="1:3">
      <c r="A125" s="387" t="s">
        <v>172</v>
      </c>
      <c r="B125" s="388"/>
      <c r="C125" s="114">
        <v>-31.05455191367944</v>
      </c>
    </row>
    <row r="126" spans="1:3">
      <c r="A126" s="387" t="s">
        <v>173</v>
      </c>
      <c r="B126" s="388"/>
      <c r="C126" s="114">
        <v>49.361025029289117</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8.5" customHeight="1">
      <c r="A149" s="278" t="s">
        <v>266</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5" spans="1:3">
      <c r="A175" t="s">
        <v>70</v>
      </c>
    </row>
    <row r="176" spans="1:3" ht="15.75" customHeight="1">
      <c r="A176" s="122" t="s">
        <v>265</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s>
  <hyperlinks>
    <hyperlink ref="A176" r:id="rId1" xr:uid="{00000000-0004-0000-2100-000000000000}"/>
  </hyperlinks>
  <pageMargins left="0.7" right="0.7" top="0.75" bottom="0.75" header="0.3" footer="0.3"/>
  <pageSetup paperSize="9" scale="64" orientation="landscape" r:id="rId2"/>
  <headerFooter>
    <oddHeader xml:space="preserve">&amp;L&amp;"Calibri"&amp;10 [Public]&amp;1#_x000D_&amp;"Calibri"&amp;11 </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F181"/>
  <sheetViews>
    <sheetView topLeftCell="A132"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267</v>
      </c>
    </row>
    <row r="6" spans="1:4">
      <c r="A6" s="74"/>
      <c r="B6" s="434"/>
      <c r="C6" s="75" t="s">
        <v>77</v>
      </c>
    </row>
    <row r="7" spans="1:4" ht="16.5" customHeight="1">
      <c r="A7" s="435" t="s">
        <v>269</v>
      </c>
      <c r="B7" s="435"/>
      <c r="C7" s="76">
        <v>6455.7184999253423</v>
      </c>
      <c r="D7" s="5"/>
    </row>
    <row r="8" spans="1:4" ht="19.5" customHeight="1">
      <c r="A8" s="418" t="s">
        <v>79</v>
      </c>
      <c r="B8" s="418"/>
      <c r="C8" s="77">
        <v>5434.1289376633777</v>
      </c>
    </row>
    <row r="9" spans="1:4" ht="18" customHeight="1">
      <c r="A9" s="418" t="s">
        <v>80</v>
      </c>
      <c r="B9" s="418"/>
      <c r="C9" s="77">
        <v>2119.6226365940829</v>
      </c>
    </row>
    <row r="10" spans="1:4" ht="16.5" customHeight="1">
      <c r="A10" s="418" t="s">
        <v>81</v>
      </c>
      <c r="B10" s="418"/>
      <c r="C10" s="77"/>
    </row>
    <row r="11" spans="1:4" ht="18.75" customHeight="1">
      <c r="A11" s="429" t="s">
        <v>82</v>
      </c>
      <c r="B11" s="430"/>
      <c r="C11" s="78">
        <v>3314.5063010692943</v>
      </c>
    </row>
    <row r="12" spans="1:4" ht="20.25" customHeight="1">
      <c r="A12" s="326" t="s">
        <v>83</v>
      </c>
      <c r="B12" s="326"/>
      <c r="C12" s="78">
        <v>1615.1605074437855</v>
      </c>
      <c r="D12" s="5"/>
    </row>
    <row r="13" spans="1:4" ht="21" customHeight="1">
      <c r="A13" s="418" t="s">
        <v>84</v>
      </c>
      <c r="B13" s="418"/>
      <c r="C13" s="78">
        <v>1.1856822599700001</v>
      </c>
    </row>
    <row r="14" spans="1:4" ht="16.5" customHeight="1">
      <c r="A14" s="429" t="s">
        <v>85</v>
      </c>
      <c r="B14" s="430"/>
      <c r="C14" s="78">
        <v>1.1856822599700001</v>
      </c>
    </row>
    <row r="15" spans="1:4" ht="17.25" customHeight="1">
      <c r="A15" s="418" t="s">
        <v>86</v>
      </c>
      <c r="B15" s="418"/>
      <c r="C15" s="78">
        <v>1698.1601113655393</v>
      </c>
      <c r="D15" s="5"/>
    </row>
    <row r="16" spans="1:4" ht="14.25" customHeight="1">
      <c r="A16" s="418" t="s">
        <v>87</v>
      </c>
      <c r="B16" s="418"/>
      <c r="C16" s="78"/>
    </row>
    <row r="17" spans="1:3" ht="16.5" customHeight="1">
      <c r="A17" s="418" t="s">
        <v>248</v>
      </c>
      <c r="B17" s="418"/>
      <c r="C17" s="78">
        <v>66.796893730709996</v>
      </c>
    </row>
    <row r="18" spans="1:3">
      <c r="A18" s="418" t="s">
        <v>89</v>
      </c>
      <c r="B18" s="418"/>
      <c r="C18" s="78">
        <v>4.0861905174611106</v>
      </c>
    </row>
    <row r="19" spans="1:3" ht="17.25" customHeight="1">
      <c r="A19" s="418" t="s">
        <v>90</v>
      </c>
      <c r="B19" s="418"/>
      <c r="C19" s="78">
        <v>949.69516940000494</v>
      </c>
    </row>
    <row r="20" spans="1:3" ht="18" customHeight="1">
      <c r="A20" s="337" t="s">
        <v>91</v>
      </c>
      <c r="B20" s="338"/>
      <c r="C20" s="78">
        <v>0.71572205</v>
      </c>
    </row>
    <row r="21" spans="1:3" ht="16.5" customHeight="1">
      <c r="A21" s="418" t="s">
        <v>92</v>
      </c>
      <c r="B21" s="418"/>
      <c r="C21" s="78">
        <v>1.0113086137883043</v>
      </c>
    </row>
    <row r="22" spans="1:3" ht="20.25" customHeight="1">
      <c r="A22" s="418" t="s">
        <v>93</v>
      </c>
      <c r="B22" s="418"/>
      <c r="C22" s="78">
        <v>0</v>
      </c>
    </row>
    <row r="23" spans="1:3" ht="16.5" customHeight="1">
      <c r="A23" s="418" t="s">
        <v>94</v>
      </c>
      <c r="B23" s="418"/>
      <c r="C23" s="78">
        <v>1.0113086137883043</v>
      </c>
    </row>
    <row r="24" spans="1:3" ht="15" customHeight="1">
      <c r="A24" s="429" t="s">
        <v>95</v>
      </c>
      <c r="B24" s="430"/>
      <c r="C24" s="78"/>
    </row>
    <row r="25" spans="1:3" ht="18" customHeight="1">
      <c r="A25" s="431" t="s">
        <v>96</v>
      </c>
      <c r="B25" s="432"/>
      <c r="C25" s="79">
        <v>9.5559653189676474</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9.5559653189676474</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-5267.3876688500059</v>
      </c>
      <c r="D38" s="83">
        <v>-482.33127448596031</v>
      </c>
      <c r="E38" s="83">
        <v>-732.98122230868603</v>
      </c>
      <c r="F38" s="83">
        <v>-4052.0751720553603</v>
      </c>
    </row>
    <row r="39" spans="1:6">
      <c r="A39" s="416" t="s">
        <v>106</v>
      </c>
      <c r="B39" s="87" t="s">
        <v>22</v>
      </c>
      <c r="C39" s="88">
        <v>-4202.3456307326069</v>
      </c>
      <c r="D39" s="88">
        <v>-410.50417728436463</v>
      </c>
      <c r="E39" s="88">
        <v>-602.71139924461056</v>
      </c>
      <c r="F39" s="88">
        <v>-3189.130054203632</v>
      </c>
    </row>
    <row r="40" spans="1:6">
      <c r="A40" s="417"/>
      <c r="B40" s="89" t="s">
        <v>23</v>
      </c>
      <c r="C40" s="88">
        <v>-1065.0420381173994</v>
      </c>
      <c r="D40" s="88">
        <v>-71.827097201595663</v>
      </c>
      <c r="E40" s="88">
        <v>-130.26982306407547</v>
      </c>
      <c r="F40" s="88">
        <v>-862.94511785172836</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-2867.81</v>
      </c>
      <c r="D44" s="95">
        <v>-322.57</v>
      </c>
      <c r="E44" s="95">
        <v>-1300.24</v>
      </c>
      <c r="F44" s="95">
        <v>-1245</v>
      </c>
    </row>
    <row r="45" spans="1:6">
      <c r="A45" s="399" t="s">
        <v>27</v>
      </c>
      <c r="B45" s="400"/>
      <c r="C45" s="92"/>
      <c r="D45" s="92"/>
      <c r="E45" s="92"/>
      <c r="F45" s="93"/>
    </row>
    <row r="46" spans="1:6">
      <c r="A46" s="399" t="s">
        <v>28</v>
      </c>
      <c r="B46" s="400"/>
      <c r="C46" s="92">
        <v>-0.96220788247778621</v>
      </c>
      <c r="D46" s="92">
        <v>-0.96220788247778621</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-0.96220788247778621</v>
      </c>
      <c r="D51" s="97">
        <v>-0.96220788247778621</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-244.19482157854335</v>
      </c>
      <c r="D60" s="105">
        <v>0</v>
      </c>
      <c r="E60" s="105">
        <v>-24.803232099407204</v>
      </c>
      <c r="F60" s="105">
        <v>-219.39158947913614</v>
      </c>
    </row>
    <row r="61" spans="1:6">
      <c r="A61" s="299" t="s">
        <v>118</v>
      </c>
      <c r="B61" s="300"/>
      <c r="C61" s="103"/>
      <c r="D61" s="103"/>
      <c r="E61" s="103"/>
      <c r="F61" s="104"/>
    </row>
    <row r="62" spans="1:6">
      <c r="A62" s="299" t="s">
        <v>119</v>
      </c>
      <c r="B62" s="300"/>
      <c r="C62" s="105">
        <v>-244.19482157854335</v>
      </c>
      <c r="D62" s="105">
        <v>0</v>
      </c>
      <c r="E62" s="105">
        <v>-24.803232099407204</v>
      </c>
      <c r="F62" s="105">
        <v>-219.39158947913614</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9.5559653189676439</v>
      </c>
    </row>
    <row r="123" spans="1:3">
      <c r="A123" s="387" t="s">
        <v>170</v>
      </c>
      <c r="B123" s="388"/>
      <c r="C123" s="114">
        <v>0</v>
      </c>
    </row>
    <row r="124" spans="1:3">
      <c r="A124" s="387" t="s">
        <v>171</v>
      </c>
      <c r="B124" s="388"/>
      <c r="C124" s="114"/>
    </row>
    <row r="125" spans="1:3">
      <c r="A125" s="387" t="s">
        <v>172</v>
      </c>
      <c r="B125" s="388"/>
      <c r="C125" s="114">
        <v>-38.066930567961784</v>
      </c>
    </row>
    <row r="126" spans="1:3">
      <c r="A126" s="387" t="s">
        <v>173</v>
      </c>
      <c r="B126" s="388"/>
      <c r="C126" s="114">
        <v>47.622895886929427</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9.25" customHeight="1">
      <c r="A149" s="278" t="s">
        <v>270</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c r="A176" s="122"/>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49:C149"/>
    <mergeCell ref="A179:C179"/>
    <mergeCell ref="A181:C181"/>
    <mergeCell ref="A170:C170"/>
    <mergeCell ref="A171:C171"/>
    <mergeCell ref="A172:C172"/>
    <mergeCell ref="A174:C174"/>
    <mergeCell ref="A177:C177"/>
    <mergeCell ref="A178:C178"/>
    <mergeCell ref="A164:C164"/>
    <mergeCell ref="A165:C165"/>
    <mergeCell ref="A166:C166"/>
    <mergeCell ref="A167:C167"/>
    <mergeCell ref="A168:C168"/>
    <mergeCell ref="A169:C169"/>
  </mergeCells>
  <pageMargins left="0.7" right="0.7" top="0.75" bottom="0.75" header="0.3" footer="0.3"/>
  <pageSetup paperSize="9" scale="97" orientation="landscape" r:id="rId1"/>
  <headerFooter>
    <oddHeader xml:space="preserve">&amp;L&amp;"Calibri"&amp;10 [Public]&amp;1#_x000D_&amp;"Calibri"&amp;11 </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F176"/>
  <sheetViews>
    <sheetView topLeftCell="A134"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268</v>
      </c>
    </row>
    <row r="6" spans="1:4">
      <c r="A6" s="74"/>
      <c r="B6" s="434"/>
      <c r="C6" s="75" t="s">
        <v>77</v>
      </c>
    </row>
    <row r="7" spans="1:4" ht="16.5" customHeight="1">
      <c r="A7" s="435" t="s">
        <v>236</v>
      </c>
      <c r="B7" s="435"/>
      <c r="C7" s="76">
        <v>6053.838601386401</v>
      </c>
      <c r="D7" s="5"/>
    </row>
    <row r="8" spans="1:4" ht="19.5" customHeight="1">
      <c r="A8" s="418" t="s">
        <v>79</v>
      </c>
      <c r="B8" s="418"/>
      <c r="C8" s="77">
        <v>5071.8775677249414</v>
      </c>
    </row>
    <row r="9" spans="1:4" ht="18" customHeight="1">
      <c r="A9" s="418" t="s">
        <v>80</v>
      </c>
      <c r="B9" s="418"/>
      <c r="C9" s="77">
        <v>2531.1739292854641</v>
      </c>
    </row>
    <row r="10" spans="1:4" ht="16.5" customHeight="1">
      <c r="A10" s="418" t="s">
        <v>81</v>
      </c>
      <c r="B10" s="418"/>
      <c r="C10" s="77"/>
    </row>
    <row r="11" spans="1:4" ht="18.75" customHeight="1">
      <c r="A11" s="429" t="s">
        <v>82</v>
      </c>
      <c r="B11" s="430"/>
      <c r="C11" s="78">
        <v>2540.7036384394778</v>
      </c>
    </row>
    <row r="12" spans="1:4" ht="20.25" customHeight="1">
      <c r="A12" s="326" t="s">
        <v>83</v>
      </c>
      <c r="B12" s="326"/>
      <c r="C12" s="78">
        <v>1263.7629112931695</v>
      </c>
      <c r="D12" s="5"/>
    </row>
    <row r="13" spans="1:4" ht="21" customHeight="1">
      <c r="A13" s="418" t="s">
        <v>84</v>
      </c>
      <c r="B13" s="418"/>
      <c r="C13" s="78">
        <v>1.1143272593699998</v>
      </c>
    </row>
    <row r="14" spans="1:4" ht="16.5" customHeight="1">
      <c r="A14" s="429" t="s">
        <v>85</v>
      </c>
      <c r="B14" s="430"/>
      <c r="C14" s="78">
        <v>1.1143272593699998</v>
      </c>
    </row>
    <row r="15" spans="1:4" ht="17.25" customHeight="1">
      <c r="A15" s="418" t="s">
        <v>86</v>
      </c>
      <c r="B15" s="418"/>
      <c r="C15" s="78">
        <v>1275.8263998869386</v>
      </c>
      <c r="D15" s="5"/>
    </row>
    <row r="16" spans="1:4" ht="14.25" customHeight="1">
      <c r="A16" s="418" t="s">
        <v>87</v>
      </c>
      <c r="B16" s="418"/>
      <c r="C16" s="78"/>
    </row>
    <row r="17" spans="1:3" ht="16.5" customHeight="1">
      <c r="A17" s="418" t="s">
        <v>248</v>
      </c>
      <c r="B17" s="418"/>
      <c r="C17" s="78">
        <v>65.745991540350005</v>
      </c>
    </row>
    <row r="18" spans="1:3">
      <c r="A18" s="418" t="s">
        <v>89</v>
      </c>
      <c r="B18" s="418"/>
      <c r="C18" s="78">
        <v>4.0231672322489382</v>
      </c>
    </row>
    <row r="19" spans="1:3" ht="17.25" customHeight="1">
      <c r="A19" s="418" t="s">
        <v>90</v>
      </c>
      <c r="B19" s="418"/>
      <c r="C19" s="78">
        <v>911.19648021991179</v>
      </c>
    </row>
    <row r="20" spans="1:3" ht="18" customHeight="1">
      <c r="A20" s="337" t="s">
        <v>91</v>
      </c>
      <c r="B20" s="338"/>
      <c r="C20" s="78">
        <v>0.71572205</v>
      </c>
    </row>
    <row r="21" spans="1:3" ht="16.5" customHeight="1">
      <c r="A21" s="418" t="s">
        <v>92</v>
      </c>
      <c r="B21" s="418"/>
      <c r="C21" s="78">
        <v>0.99539466894970963</v>
      </c>
    </row>
    <row r="22" spans="1:3" ht="20.25" customHeight="1">
      <c r="A22" s="418" t="s">
        <v>93</v>
      </c>
      <c r="B22" s="418"/>
      <c r="C22" s="78">
        <v>0</v>
      </c>
    </row>
    <row r="23" spans="1:3" ht="16.5" customHeight="1">
      <c r="A23" s="418" t="s">
        <v>94</v>
      </c>
      <c r="B23" s="418"/>
      <c r="C23" s="78">
        <v>0.99539466894970963</v>
      </c>
    </row>
    <row r="24" spans="1:3" ht="15" customHeight="1">
      <c r="A24" s="429" t="s">
        <v>95</v>
      </c>
      <c r="B24" s="430"/>
      <c r="C24" s="78"/>
    </row>
    <row r="25" spans="1:3" ht="18" customHeight="1">
      <c r="A25" s="431" t="s">
        <v>96</v>
      </c>
      <c r="B25" s="432"/>
      <c r="C25" s="79">
        <v>15.208846510416338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15.208846510416338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-4668.1403907888425</v>
      </c>
      <c r="D38" s="83">
        <v>-462.6459151890142</v>
      </c>
      <c r="E38" s="83">
        <v>-763.94852644372861</v>
      </c>
      <c r="F38" s="83">
        <v>-3441.5459491561001</v>
      </c>
    </row>
    <row r="39" spans="1:6">
      <c r="A39" s="416" t="s">
        <v>106</v>
      </c>
      <c r="B39" s="87" t="s">
        <v>22</v>
      </c>
      <c r="C39" s="88">
        <v>-3646.1588926413101</v>
      </c>
      <c r="D39" s="88">
        <v>-389.14900679282323</v>
      </c>
      <c r="E39" s="88">
        <v>-496.77927080775669</v>
      </c>
      <c r="F39" s="88">
        <v>-2760.2306150407303</v>
      </c>
    </row>
    <row r="40" spans="1:6">
      <c r="A40" s="417"/>
      <c r="B40" s="89" t="s">
        <v>23</v>
      </c>
      <c r="C40" s="88">
        <v>-1021.9814981475326</v>
      </c>
      <c r="D40" s="88">
        <v>-73.496908396191003</v>
      </c>
      <c r="E40" s="88">
        <v>-267.16925563597192</v>
      </c>
      <c r="F40" s="88">
        <v>-681.31533411536975</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-2810.81</v>
      </c>
      <c r="D44" s="95">
        <v>0</v>
      </c>
      <c r="E44" s="95">
        <v>-1505.31</v>
      </c>
      <c r="F44" s="95">
        <v>-1305.5</v>
      </c>
    </row>
    <row r="45" spans="1:6">
      <c r="A45" s="399" t="s">
        <v>27</v>
      </c>
      <c r="B45" s="400"/>
      <c r="C45" s="92"/>
      <c r="D45" s="92"/>
      <c r="E45" s="92"/>
      <c r="F45" s="93"/>
    </row>
    <row r="46" spans="1:6">
      <c r="A46" s="399" t="s">
        <v>28</v>
      </c>
      <c r="B46" s="400"/>
      <c r="C46" s="92">
        <v>-2.0237267850830922</v>
      </c>
      <c r="D46" s="92">
        <v>-2.0237267850830922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-2.0237267850830922</v>
      </c>
      <c r="D51" s="97">
        <v>-2.0237267850830922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-243.52616114155609</v>
      </c>
      <c r="D60" s="105">
        <v>0</v>
      </c>
      <c r="E60" s="105">
        <v>-113.03634016433419</v>
      </c>
      <c r="F60" s="105">
        <v>-130.48982097722188</v>
      </c>
    </row>
    <row r="61" spans="1:6">
      <c r="A61" s="299" t="s">
        <v>118</v>
      </c>
      <c r="B61" s="300"/>
      <c r="C61" s="103"/>
      <c r="D61" s="103"/>
      <c r="E61" s="103"/>
      <c r="F61" s="104"/>
    </row>
    <row r="62" spans="1:6">
      <c r="A62" s="299" t="s">
        <v>119</v>
      </c>
      <c r="B62" s="300"/>
      <c r="C62" s="105">
        <v>-243.52616114155609</v>
      </c>
      <c r="D62" s="105">
        <v>0</v>
      </c>
      <c r="E62" s="105">
        <v>-113.03634016433419</v>
      </c>
      <c r="F62" s="105">
        <v>-130.48982097722188</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15.208846510416336</v>
      </c>
    </row>
    <row r="123" spans="1:3">
      <c r="A123" s="387" t="s">
        <v>170</v>
      </c>
      <c r="B123" s="388"/>
      <c r="C123" s="114">
        <v>3.2135229305788188E-2</v>
      </c>
    </row>
    <row r="124" spans="1:3">
      <c r="A124" s="387" t="s">
        <v>171</v>
      </c>
      <c r="B124" s="388"/>
      <c r="C124" s="114"/>
    </row>
    <row r="125" spans="1:3">
      <c r="A125" s="387" t="s">
        <v>172</v>
      </c>
      <c r="B125" s="388"/>
      <c r="C125" s="114">
        <v>-37.049944511452381</v>
      </c>
    </row>
    <row r="126" spans="1:3">
      <c r="A126" s="387" t="s">
        <v>173</v>
      </c>
      <c r="B126" s="388"/>
      <c r="C126" s="114">
        <v>52.22665579256293</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3" customHeight="1">
      <c r="A149" s="278" t="s">
        <v>273</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5" spans="1:3">
      <c r="A175" t="s">
        <v>70</v>
      </c>
    </row>
    <row r="176" spans="1:3">
      <c r="A176" s="122" t="s">
        <v>265</v>
      </c>
    </row>
  </sheetData>
  <mergeCells count="150">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s>
  <hyperlinks>
    <hyperlink ref="A176" r:id="rId1" xr:uid="{00000000-0004-0000-2300-000000000000}"/>
  </hyperlinks>
  <pageMargins left="0.7" right="0.7" top="0.75" bottom="0.75" header="0.3" footer="0.3"/>
  <pageSetup paperSize="9" scale="10" orientation="landscape" r:id="rId2"/>
  <headerFooter>
    <oddHeader xml:space="preserve">&amp;L&amp;"Calibri"&amp;10 [Public]&amp;1#_x000D_&amp;"Calibri"&amp;11 </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2:F176"/>
  <sheetViews>
    <sheetView topLeftCell="A126" workbookViewId="0">
      <selection activeCell="A182" sqref="A18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271</v>
      </c>
    </row>
    <row r="6" spans="1:4">
      <c r="A6" s="74"/>
      <c r="B6" s="434"/>
      <c r="C6" s="75" t="s">
        <v>77</v>
      </c>
    </row>
    <row r="7" spans="1:4" ht="16.5" customHeight="1">
      <c r="A7" s="435" t="s">
        <v>236</v>
      </c>
      <c r="B7" s="435"/>
      <c r="C7" s="76">
        <v>5644.1331019103873</v>
      </c>
      <c r="D7" s="5"/>
    </row>
    <row r="8" spans="1:4" ht="19.5" customHeight="1">
      <c r="A8" s="418" t="s">
        <v>79</v>
      </c>
      <c r="B8" s="418"/>
      <c r="C8" s="77">
        <v>4727.600285827104</v>
      </c>
    </row>
    <row r="9" spans="1:4" ht="18" customHeight="1">
      <c r="A9" s="418" t="s">
        <v>80</v>
      </c>
      <c r="B9" s="418"/>
      <c r="C9" s="77">
        <v>2515.3533498600877</v>
      </c>
    </row>
    <row r="10" spans="1:4" ht="16.5" customHeight="1">
      <c r="A10" s="418" t="s">
        <v>81</v>
      </c>
      <c r="B10" s="418"/>
      <c r="C10" s="77"/>
    </row>
    <row r="11" spans="1:4" ht="18.75" customHeight="1">
      <c r="A11" s="429" t="s">
        <v>82</v>
      </c>
      <c r="B11" s="430"/>
      <c r="C11" s="78">
        <v>2212.2469359670158</v>
      </c>
    </row>
    <row r="12" spans="1:4" ht="20.25" customHeight="1">
      <c r="A12" s="326" t="s">
        <v>83</v>
      </c>
      <c r="B12" s="326"/>
      <c r="C12" s="78">
        <v>946.1735523232195</v>
      </c>
      <c r="D12" s="5"/>
    </row>
    <row r="13" spans="1:4" ht="21" customHeight="1">
      <c r="A13" s="418" t="s">
        <v>84</v>
      </c>
      <c r="B13" s="418"/>
      <c r="C13" s="78">
        <v>1.1416342692149999</v>
      </c>
    </row>
    <row r="14" spans="1:4" ht="16.5" customHeight="1">
      <c r="A14" s="429" t="s">
        <v>85</v>
      </c>
      <c r="B14" s="430"/>
      <c r="C14" s="78">
        <v>1.1416342692149999</v>
      </c>
    </row>
    <row r="15" spans="1:4" ht="17.25" customHeight="1">
      <c r="A15" s="418" t="s">
        <v>86</v>
      </c>
      <c r="B15" s="418"/>
      <c r="C15" s="78">
        <v>1264.9317493745814</v>
      </c>
      <c r="D15" s="5"/>
    </row>
    <row r="16" spans="1:4" ht="14.25" customHeight="1">
      <c r="A16" s="418" t="s">
        <v>87</v>
      </c>
      <c r="B16" s="418"/>
      <c r="C16" s="78"/>
    </row>
    <row r="17" spans="1:3" ht="16.5" customHeight="1">
      <c r="A17" s="418" t="s">
        <v>248</v>
      </c>
      <c r="B17" s="418"/>
      <c r="C17" s="78">
        <v>64.784578744160001</v>
      </c>
    </row>
    <row r="18" spans="1:3">
      <c r="A18" s="418" t="s">
        <v>89</v>
      </c>
      <c r="B18" s="418"/>
      <c r="C18" s="78">
        <v>2.039137112153782</v>
      </c>
    </row>
    <row r="19" spans="1:3" ht="17.25" customHeight="1">
      <c r="A19" s="418" t="s">
        <v>90</v>
      </c>
      <c r="B19" s="418"/>
      <c r="C19" s="78">
        <v>848.72825951990546</v>
      </c>
    </row>
    <row r="20" spans="1:3" ht="18" customHeight="1">
      <c r="A20" s="337" t="s">
        <v>91</v>
      </c>
      <c r="B20" s="338"/>
      <c r="C20" s="78">
        <v>0.71572205</v>
      </c>
    </row>
    <row r="21" spans="1:3" ht="16.5" customHeight="1">
      <c r="A21" s="418" t="s">
        <v>92</v>
      </c>
      <c r="B21" s="418"/>
      <c r="C21" s="78">
        <v>0.98084070706319715</v>
      </c>
    </row>
    <row r="22" spans="1:3" ht="20.25" customHeight="1">
      <c r="A22" s="418" t="s">
        <v>93</v>
      </c>
      <c r="B22" s="418"/>
      <c r="C22" s="78">
        <v>0</v>
      </c>
    </row>
    <row r="23" spans="1:3" ht="16.5" customHeight="1">
      <c r="A23" s="418" t="s">
        <v>94</v>
      </c>
      <c r="B23" s="418"/>
      <c r="C23" s="78">
        <v>0.98084070706319715</v>
      </c>
    </row>
    <row r="24" spans="1:3" ht="15" customHeight="1">
      <c r="A24" s="429" t="s">
        <v>95</v>
      </c>
      <c r="B24" s="430"/>
      <c r="C24" s="78"/>
    </row>
    <row r="25" spans="1:3" ht="18" customHeight="1">
      <c r="A25" s="431" t="s">
        <v>96</v>
      </c>
      <c r="B25" s="432"/>
      <c r="C25" s="79">
        <v>17.012831449024148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17.012831449024148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-4641.1115171742122</v>
      </c>
      <c r="D38" s="83">
        <v>-107.84951310930948</v>
      </c>
      <c r="E38" s="83">
        <v>-1014.637793573128</v>
      </c>
      <c r="F38" s="83">
        <v>-3518.6242104917751</v>
      </c>
    </row>
    <row r="39" spans="1:6">
      <c r="A39" s="416" t="s">
        <v>106</v>
      </c>
      <c r="B39" s="87" t="s">
        <v>22</v>
      </c>
      <c r="C39" s="88">
        <v>-3605.6564645299186</v>
      </c>
      <c r="D39" s="88">
        <v>-57.351808043257869</v>
      </c>
      <c r="E39" s="88">
        <v>-786.94382408922957</v>
      </c>
      <c r="F39" s="88">
        <v>-2761.3608323974313</v>
      </c>
    </row>
    <row r="40" spans="1:6">
      <c r="A40" s="417"/>
      <c r="B40" s="89" t="s">
        <v>23</v>
      </c>
      <c r="C40" s="88">
        <v>-1035.4550526442938</v>
      </c>
      <c r="D40" s="88">
        <v>-50.497705066051616</v>
      </c>
      <c r="E40" s="88">
        <v>-227.69396948389834</v>
      </c>
      <c r="F40" s="88">
        <v>-757.26337809434392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272</v>
      </c>
      <c r="B44" s="400"/>
      <c r="C44" s="95">
        <v>-2883.6500000000005</v>
      </c>
      <c r="D44" s="95">
        <v>-70</v>
      </c>
      <c r="E44" s="95">
        <v>-582.22</v>
      </c>
      <c r="F44" s="95">
        <v>-2231.4300000000003</v>
      </c>
    </row>
    <row r="45" spans="1:6">
      <c r="A45" s="399" t="s">
        <v>27</v>
      </c>
      <c r="B45" s="400"/>
      <c r="C45" s="92"/>
      <c r="D45" s="92"/>
      <c r="E45" s="92"/>
      <c r="F45" s="93"/>
    </row>
    <row r="46" spans="1:6">
      <c r="A46" s="399" t="s">
        <v>28</v>
      </c>
      <c r="B46" s="400"/>
      <c r="C46" s="92">
        <v>-3.3872750047313285</v>
      </c>
      <c r="D46" s="92">
        <v>-3.3872750047313285</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-3.3872750047313285</v>
      </c>
      <c r="D51" s="97">
        <v>-3.3872750047313285</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-242.72892395462225</v>
      </c>
      <c r="D60" s="105">
        <v>-24.318081422517739</v>
      </c>
      <c r="E60" s="105">
        <v>-88.456235214599531</v>
      </c>
      <c r="F60" s="105">
        <v>-129.95460731750498</v>
      </c>
    </row>
    <row r="61" spans="1:6">
      <c r="A61" s="299" t="s">
        <v>118</v>
      </c>
      <c r="B61" s="300"/>
      <c r="C61" s="103"/>
      <c r="D61" s="103"/>
      <c r="E61" s="103"/>
      <c r="F61" s="104"/>
    </row>
    <row r="62" spans="1:6">
      <c r="A62" s="299" t="s">
        <v>119</v>
      </c>
      <c r="B62" s="300"/>
      <c r="C62" s="105">
        <v>-242.72892395462225</v>
      </c>
      <c r="D62" s="105">
        <v>-24.318081422517739</v>
      </c>
      <c r="E62" s="105">
        <v>-88.456235214599531</v>
      </c>
      <c r="F62" s="105">
        <v>-129.95460731750498</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17.012831449024148</v>
      </c>
    </row>
    <row r="123" spans="1:3">
      <c r="A123" s="387" t="s">
        <v>170</v>
      </c>
      <c r="B123" s="388"/>
      <c r="C123" s="114">
        <v>0</v>
      </c>
    </row>
    <row r="124" spans="1:3">
      <c r="A124" s="387" t="s">
        <v>171</v>
      </c>
      <c r="B124" s="388"/>
      <c r="C124" s="114"/>
    </row>
    <row r="125" spans="1:3">
      <c r="A125" s="387" t="s">
        <v>172</v>
      </c>
      <c r="B125" s="388"/>
      <c r="C125" s="114">
        <v>-38.626835485637038</v>
      </c>
    </row>
    <row r="126" spans="1:3">
      <c r="A126" s="387" t="s">
        <v>173</v>
      </c>
      <c r="B126" s="388"/>
      <c r="C126" s="114">
        <v>55.639666934661186</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275</v>
      </c>
      <c r="B149" s="278"/>
      <c r="C149" s="278"/>
    </row>
    <row r="150" spans="1:3">
      <c r="A150" t="s">
        <v>252</v>
      </c>
      <c r="C150" s="120"/>
    </row>
    <row r="151" spans="1:3" ht="17.25" customHeight="1">
      <c r="A151" t="s">
        <v>253</v>
      </c>
      <c r="C151" s="120"/>
    </row>
    <row r="152" spans="1:3" ht="30.75" customHeight="1">
      <c r="A152" s="278" t="s">
        <v>254</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6" spans="1:3">
      <c r="A176" s="122"/>
    </row>
  </sheetData>
  <mergeCells count="150">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49:C149"/>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44:B44"/>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s>
  <pageMargins left="0.7" right="0.7" top="0.75" bottom="0.75" header="0.3" footer="0.3"/>
  <pageSetup paperSize="9" scale="64" orientation="landscape" r:id="rId1"/>
  <headerFooter>
    <oddHeader xml:space="preserve">&amp;L&amp;"Calibri"&amp;10 [Public]&amp;1#_x000D_&amp;"Calibri"&amp;11 </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F181"/>
  <sheetViews>
    <sheetView topLeftCell="A125" workbookViewId="0">
      <selection activeCell="C143" sqref="C14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274</v>
      </c>
    </row>
    <row r="6" spans="1:4">
      <c r="A6" s="74"/>
      <c r="B6" s="434"/>
      <c r="C6" s="75" t="s">
        <v>77</v>
      </c>
    </row>
    <row r="7" spans="1:4" ht="16.5" customHeight="1">
      <c r="A7" s="435" t="s">
        <v>236</v>
      </c>
      <c r="B7" s="435"/>
      <c r="C7" s="76">
        <v>6019.0356110015118</v>
      </c>
      <c r="D7" s="5"/>
    </row>
    <row r="8" spans="1:4" ht="19.5" customHeight="1">
      <c r="A8" s="418" t="s">
        <v>79</v>
      </c>
      <c r="B8" s="418"/>
      <c r="C8" s="77">
        <v>5121.2242436936576</v>
      </c>
    </row>
    <row r="9" spans="1:4" ht="18" customHeight="1">
      <c r="A9" s="418" t="s">
        <v>80</v>
      </c>
      <c r="B9" s="418"/>
      <c r="C9" s="77">
        <v>2476.0414350352466</v>
      </c>
    </row>
    <row r="10" spans="1:4" ht="16.5" customHeight="1">
      <c r="A10" s="418" t="s">
        <v>81</v>
      </c>
      <c r="B10" s="418"/>
      <c r="C10" s="77"/>
    </row>
    <row r="11" spans="1:4" ht="18.75" customHeight="1">
      <c r="A11" s="429" t="s">
        <v>82</v>
      </c>
      <c r="B11" s="430"/>
      <c r="C11" s="78">
        <v>2645.182808658411</v>
      </c>
    </row>
    <row r="12" spans="1:4" ht="20.25" customHeight="1">
      <c r="A12" s="326" t="s">
        <v>83</v>
      </c>
      <c r="B12" s="326"/>
      <c r="C12" s="78">
        <v>758.22824376443816</v>
      </c>
      <c r="D12" s="5"/>
    </row>
    <row r="13" spans="1:4" ht="21" customHeight="1">
      <c r="A13" s="418" t="s">
        <v>84</v>
      </c>
      <c r="B13" s="418"/>
      <c r="C13" s="78">
        <v>1.1239327402199999</v>
      </c>
    </row>
    <row r="14" spans="1:4" ht="16.5" customHeight="1">
      <c r="A14" s="429" t="s">
        <v>85</v>
      </c>
      <c r="B14" s="430"/>
      <c r="C14" s="78">
        <v>1.1239327402199999</v>
      </c>
    </row>
    <row r="15" spans="1:4" ht="17.25" customHeight="1">
      <c r="A15" s="418" t="s">
        <v>86</v>
      </c>
      <c r="B15" s="418"/>
      <c r="C15" s="78">
        <v>1885.8306321537527</v>
      </c>
      <c r="D15" s="5"/>
    </row>
    <row r="16" spans="1:4" ht="14.25" customHeight="1">
      <c r="A16" s="418" t="s">
        <v>87</v>
      </c>
      <c r="B16" s="418"/>
      <c r="C16" s="78"/>
    </row>
    <row r="17" spans="1:3" ht="16.5" customHeight="1">
      <c r="A17" s="418" t="s">
        <v>248</v>
      </c>
      <c r="B17" s="418"/>
      <c r="C17" s="78">
        <v>64.333303350030008</v>
      </c>
    </row>
    <row r="18" spans="1:3">
      <c r="A18" s="418" t="s">
        <v>89</v>
      </c>
      <c r="B18" s="418"/>
      <c r="C18" s="78">
        <v>2.0267083299205875</v>
      </c>
    </row>
    <row r="19" spans="1:3" ht="17.25" customHeight="1">
      <c r="A19" s="418" t="s">
        <v>90</v>
      </c>
      <c r="B19" s="418"/>
      <c r="C19" s="78">
        <v>830.47734719986636</v>
      </c>
    </row>
    <row r="20" spans="1:3" ht="18" customHeight="1">
      <c r="A20" s="337" t="s">
        <v>91</v>
      </c>
      <c r="B20" s="338"/>
      <c r="C20" s="78">
        <v>0.71572205</v>
      </c>
    </row>
    <row r="21" spans="1:3" ht="16.5" customHeight="1">
      <c r="A21" s="418" t="s">
        <v>92</v>
      </c>
      <c r="B21" s="418"/>
      <c r="C21" s="78">
        <v>0.97400842803738319</v>
      </c>
    </row>
    <row r="22" spans="1:3" ht="20.25" customHeight="1">
      <c r="A22" s="418" t="s">
        <v>93</v>
      </c>
      <c r="B22" s="418"/>
      <c r="C22" s="78">
        <v>0</v>
      </c>
    </row>
    <row r="23" spans="1:3" ht="16.5" customHeight="1">
      <c r="A23" s="418" t="s">
        <v>94</v>
      </c>
      <c r="B23" s="418"/>
      <c r="C23" s="78">
        <v>0.97400842803738319</v>
      </c>
    </row>
    <row r="24" spans="1:3" ht="15" customHeight="1">
      <c r="A24" s="429" t="s">
        <v>95</v>
      </c>
      <c r="B24" s="430"/>
      <c r="C24" s="78"/>
    </row>
    <row r="25" spans="1:3" ht="18" customHeight="1">
      <c r="A25" s="431" t="s">
        <v>96</v>
      </c>
      <c r="B25" s="432"/>
      <c r="C25" s="79">
        <v>-17.014415504443068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-17.014415504443068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-4729.0729815864306</v>
      </c>
      <c r="D38" s="83">
        <v>-886.50131086328452</v>
      </c>
      <c r="E38" s="83">
        <v>-1241.8098356273686</v>
      </c>
      <c r="F38" s="83">
        <v>-2600.7618350957782</v>
      </c>
    </row>
    <row r="39" spans="1:6">
      <c r="A39" s="416" t="s">
        <v>106</v>
      </c>
      <c r="B39" s="87" t="s">
        <v>22</v>
      </c>
      <c r="C39" s="88">
        <v>-3708.4174646386919</v>
      </c>
      <c r="D39" s="88">
        <v>-677.80609932560742</v>
      </c>
      <c r="E39" s="88">
        <v>-1114.5085292563417</v>
      </c>
      <c r="F39" s="88">
        <v>-1916.1028360567427</v>
      </c>
    </row>
    <row r="40" spans="1:6">
      <c r="A40" s="417"/>
      <c r="B40" s="89" t="s">
        <v>23</v>
      </c>
      <c r="C40" s="88">
        <v>-1020.655516947739</v>
      </c>
      <c r="D40" s="88">
        <v>-208.69521153767704</v>
      </c>
      <c r="E40" s="88">
        <v>-127.30130637102675</v>
      </c>
      <c r="F40" s="88">
        <v>-684.65899903903528</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-2850.91</v>
      </c>
      <c r="D44" s="95">
        <v>0</v>
      </c>
      <c r="E44" s="95">
        <v>-1075.17</v>
      </c>
      <c r="F44" s="95">
        <v>-1775.74</v>
      </c>
    </row>
    <row r="45" spans="1:6">
      <c r="A45" s="399" t="s">
        <v>27</v>
      </c>
      <c r="B45" s="400"/>
      <c r="C45" s="92"/>
      <c r="D45" s="92"/>
      <c r="E45" s="92"/>
      <c r="F45" s="93"/>
    </row>
    <row r="46" spans="1:6">
      <c r="A46" s="399" t="s">
        <v>28</v>
      </c>
      <c r="B46" s="400"/>
      <c r="C46" s="92">
        <v>-0.52732717369826432</v>
      </c>
      <c r="D46" s="92">
        <v>-0.52732717369826432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-0.52732717369826432</v>
      </c>
      <c r="D51" s="97">
        <v>-0.52732717369826432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-232.25087987317255</v>
      </c>
      <c r="D60" s="105">
        <v>-88.460614152202922</v>
      </c>
      <c r="E60" s="105">
        <v>-14.194339925903293</v>
      </c>
      <c r="F60" s="105">
        <v>-129.59592579506634</v>
      </c>
    </row>
    <row r="61" spans="1:6">
      <c r="A61" s="299" t="s">
        <v>118</v>
      </c>
      <c r="B61" s="300"/>
      <c r="C61" s="103"/>
      <c r="D61" s="103"/>
      <c r="E61" s="103"/>
      <c r="F61" s="104"/>
    </row>
    <row r="62" spans="1:6">
      <c r="A62" s="299" t="s">
        <v>119</v>
      </c>
      <c r="B62" s="300"/>
      <c r="C62" s="105">
        <v>-232.25087987317255</v>
      </c>
      <c r="D62" s="105">
        <v>-88.460614152202922</v>
      </c>
      <c r="E62" s="105">
        <v>-14.194339925903293</v>
      </c>
      <c r="F62" s="105">
        <v>-129.59592579506634</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-17.014415504443065</v>
      </c>
    </row>
    <row r="123" spans="1:3">
      <c r="A123" s="387" t="s">
        <v>170</v>
      </c>
      <c r="B123" s="388"/>
      <c r="C123" s="114">
        <v>0</v>
      </c>
    </row>
    <row r="124" spans="1:3">
      <c r="A124" s="387" t="s">
        <v>171</v>
      </c>
      <c r="B124" s="388"/>
      <c r="C124" s="114"/>
    </row>
    <row r="125" spans="1:3">
      <c r="A125" s="387" t="s">
        <v>172</v>
      </c>
      <c r="B125" s="388"/>
      <c r="C125" s="114">
        <v>-56.479121002336434</v>
      </c>
    </row>
    <row r="126" spans="1:3">
      <c r="A126" s="387" t="s">
        <v>173</v>
      </c>
      <c r="B126" s="388"/>
      <c r="C126" s="114">
        <v>39.46470549789337</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274">
        <v>4478.5964502891657</v>
      </c>
    </row>
    <row r="143" spans="1:3">
      <c r="A143" s="387" t="s">
        <v>190</v>
      </c>
      <c r="B143" s="388"/>
      <c r="C143" s="275">
        <v>1540.4391607198459</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9.25" customHeight="1">
      <c r="A149" s="278" t="s">
        <v>276</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4" spans="1:3" ht="32.25" customHeight="1">
      <c r="A174" s="278"/>
      <c r="B174" s="278"/>
      <c r="C174" s="278"/>
    </row>
    <row r="176" spans="1:3" ht="15.75" customHeight="1"/>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64" orientation="landscape" r:id="rId1"/>
  <headerFooter>
    <oddHeader xml:space="preserve">&amp;L&amp;"Calibri"&amp;10 [Public]&amp;1#_x000D_&amp;"Calibri"&amp;11 </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2:F176"/>
  <sheetViews>
    <sheetView topLeftCell="A132"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277</v>
      </c>
    </row>
    <row r="6" spans="1:4">
      <c r="A6" s="74"/>
      <c r="B6" s="434"/>
      <c r="C6" s="75" t="s">
        <v>77</v>
      </c>
    </row>
    <row r="7" spans="1:4" ht="16.5" customHeight="1">
      <c r="A7" s="435" t="s">
        <v>236</v>
      </c>
      <c r="B7" s="435"/>
      <c r="C7" s="76">
        <v>5453.1630996622107</v>
      </c>
      <c r="D7" s="5"/>
    </row>
    <row r="8" spans="1:4" ht="19.5" customHeight="1">
      <c r="A8" s="418" t="s">
        <v>79</v>
      </c>
      <c r="B8" s="418"/>
      <c r="C8" s="77">
        <v>4527.5443285795855</v>
      </c>
    </row>
    <row r="9" spans="1:4" ht="18" customHeight="1">
      <c r="A9" s="418" t="s">
        <v>80</v>
      </c>
      <c r="B9" s="418"/>
      <c r="C9" s="77">
        <v>2343.2569693034693</v>
      </c>
    </row>
    <row r="10" spans="1:4" ht="16.5" customHeight="1">
      <c r="A10" s="418" t="s">
        <v>81</v>
      </c>
      <c r="B10" s="418"/>
      <c r="C10" s="77"/>
    </row>
    <row r="11" spans="1:4" ht="18.75" customHeight="1">
      <c r="A11" s="429" t="s">
        <v>82</v>
      </c>
      <c r="B11" s="430"/>
      <c r="C11" s="78">
        <v>2184.2873592761161</v>
      </c>
    </row>
    <row r="12" spans="1:4" ht="20.25" customHeight="1">
      <c r="A12" s="326" t="s">
        <v>83</v>
      </c>
      <c r="B12" s="326"/>
      <c r="C12" s="78">
        <v>867.57091696652151</v>
      </c>
      <c r="D12" s="5"/>
    </row>
    <row r="13" spans="1:4" ht="21" customHeight="1">
      <c r="A13" s="418" t="s">
        <v>84</v>
      </c>
      <c r="B13" s="418"/>
      <c r="C13" s="78">
        <v>1.1239327402199999</v>
      </c>
    </row>
    <row r="14" spans="1:4" ht="16.5" customHeight="1">
      <c r="A14" s="429" t="s">
        <v>85</v>
      </c>
      <c r="B14" s="430"/>
      <c r="C14" s="78">
        <v>1.1239327402199999</v>
      </c>
    </row>
    <row r="15" spans="1:4" ht="17.25" customHeight="1">
      <c r="A15" s="418" t="s">
        <v>86</v>
      </c>
      <c r="B15" s="418"/>
      <c r="C15" s="78">
        <v>1315.5925095693749</v>
      </c>
      <c r="D15" s="5"/>
    </row>
    <row r="16" spans="1:4" ht="14.25" customHeight="1">
      <c r="A16" s="418" t="s">
        <v>87</v>
      </c>
      <c r="B16" s="418"/>
      <c r="C16" s="78"/>
    </row>
    <row r="17" spans="1:3" ht="16.5" customHeight="1">
      <c r="A17" s="418" t="s">
        <v>248</v>
      </c>
      <c r="B17" s="418"/>
      <c r="C17" s="78">
        <v>65.027205069529998</v>
      </c>
    </row>
    <row r="18" spans="1:3">
      <c r="A18" s="418" t="s">
        <v>89</v>
      </c>
      <c r="B18" s="418"/>
      <c r="C18" s="78">
        <v>2.0503630490951883</v>
      </c>
    </row>
    <row r="19" spans="1:3" ht="17.25" customHeight="1">
      <c r="A19" s="418" t="s">
        <v>90</v>
      </c>
      <c r="B19" s="418"/>
      <c r="C19" s="78">
        <v>857.55669104982667</v>
      </c>
    </row>
    <row r="20" spans="1:3" ht="18" customHeight="1">
      <c r="A20" s="337" t="s">
        <v>91</v>
      </c>
      <c r="B20" s="338"/>
      <c r="C20" s="78">
        <v>0.71572205</v>
      </c>
    </row>
    <row r="21" spans="1:3" ht="16.5" customHeight="1">
      <c r="A21" s="418" t="s">
        <v>92</v>
      </c>
      <c r="B21" s="418"/>
      <c r="C21" s="78">
        <v>0.98451191417364814</v>
      </c>
    </row>
    <row r="22" spans="1:3" ht="20.25" customHeight="1">
      <c r="A22" s="418" t="s">
        <v>93</v>
      </c>
      <c r="B22" s="418"/>
      <c r="C22" s="78">
        <v>0</v>
      </c>
    </row>
    <row r="23" spans="1:3" ht="16.5" customHeight="1">
      <c r="A23" s="418" t="s">
        <v>94</v>
      </c>
      <c r="B23" s="418"/>
      <c r="C23" s="78">
        <v>0.98451191417364814</v>
      </c>
    </row>
    <row r="24" spans="1:3" ht="15" customHeight="1">
      <c r="A24" s="429" t="s">
        <v>95</v>
      </c>
      <c r="B24" s="430"/>
      <c r="C24" s="78"/>
    </row>
    <row r="25" spans="1:3" ht="18" customHeight="1">
      <c r="A25" s="431" t="s">
        <v>96</v>
      </c>
      <c r="B25" s="432"/>
      <c r="C25" s="79">
        <v>-13.741977543439232</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-13.741977543439232</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-4861.5464308591745</v>
      </c>
      <c r="D38" s="83">
        <v>-80.318102108661392</v>
      </c>
      <c r="E38" s="83">
        <v>-1815.0960261008781</v>
      </c>
      <c r="F38" s="83">
        <v>-2966.1323026496348</v>
      </c>
    </row>
    <row r="39" spans="1:6">
      <c r="A39" s="416" t="s">
        <v>106</v>
      </c>
      <c r="B39" s="87" t="s">
        <v>22</v>
      </c>
      <c r="C39" s="88">
        <v>-3818.5057742620579</v>
      </c>
      <c r="D39" s="88">
        <v>-61.709405236453769</v>
      </c>
      <c r="E39" s="88">
        <v>-1637.5519682229633</v>
      </c>
      <c r="F39" s="88">
        <v>-2119.2444008026409</v>
      </c>
    </row>
    <row r="40" spans="1:6">
      <c r="A40" s="417"/>
      <c r="B40" s="89" t="s">
        <v>23</v>
      </c>
      <c r="C40" s="88">
        <v>-1043.0406565971161</v>
      </c>
      <c r="D40" s="88">
        <v>-18.608696872207627</v>
      </c>
      <c r="E40" s="88">
        <v>-177.54405787791478</v>
      </c>
      <c r="F40" s="88">
        <v>-846.88790184699371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-2830.91</v>
      </c>
      <c r="D44" s="95">
        <v>-50</v>
      </c>
      <c r="E44" s="95">
        <v>-1705</v>
      </c>
      <c r="F44" s="95">
        <v>-1075.9100000000001</v>
      </c>
    </row>
    <row r="45" spans="1:6">
      <c r="A45" s="399" t="s">
        <v>27</v>
      </c>
      <c r="B45" s="400"/>
      <c r="C45" s="92"/>
      <c r="D45" s="92"/>
      <c r="E45" s="92"/>
      <c r="F45" s="93"/>
    </row>
    <row r="46" spans="1:6">
      <c r="A46" s="399" t="s">
        <v>28</v>
      </c>
      <c r="B46" s="400"/>
      <c r="C46" s="92">
        <v>-1.5759666833507606</v>
      </c>
      <c r="D46" s="92">
        <v>-1.5759666833507606</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-1.5759666833507606</v>
      </c>
      <c r="D51" s="97">
        <v>-1.5759666833507606</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-230.17302696548097</v>
      </c>
      <c r="D60" s="105">
        <v>0</v>
      </c>
      <c r="E60" s="105">
        <v>-14.168611785934747</v>
      </c>
      <c r="F60" s="105">
        <v>-216.00441517954621</v>
      </c>
    </row>
    <row r="61" spans="1:6">
      <c r="A61" s="299" t="s">
        <v>118</v>
      </c>
      <c r="B61" s="300"/>
      <c r="C61" s="103"/>
      <c r="D61" s="103"/>
      <c r="E61" s="103"/>
      <c r="F61" s="104"/>
    </row>
    <row r="62" spans="1:6">
      <c r="A62" s="299" t="s">
        <v>119</v>
      </c>
      <c r="B62" s="300"/>
      <c r="C62" s="105">
        <v>-230.17302696548097</v>
      </c>
      <c r="D62" s="105">
        <v>0</v>
      </c>
      <c r="E62" s="105">
        <v>-14.168611785934747</v>
      </c>
      <c r="F62" s="105">
        <v>-216.00441517954621</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-13.741977543439234</v>
      </c>
    </row>
    <row r="123" spans="1:3">
      <c r="A123" s="387" t="s">
        <v>170</v>
      </c>
      <c r="B123" s="388"/>
      <c r="C123" s="114">
        <v>0</v>
      </c>
    </row>
    <row r="124" spans="1:3">
      <c r="A124" s="387" t="s">
        <v>171</v>
      </c>
      <c r="B124" s="388"/>
      <c r="C124" s="114"/>
    </row>
    <row r="125" spans="1:3">
      <c r="A125" s="387" t="s">
        <v>172</v>
      </c>
      <c r="B125" s="388"/>
      <c r="C125" s="114">
        <v>-49.6624289642306</v>
      </c>
    </row>
    <row r="126" spans="1:3">
      <c r="A126" s="387" t="s">
        <v>173</v>
      </c>
      <c r="B126" s="388"/>
      <c r="C126" s="114">
        <v>35.920451420791366</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 customHeight="1">
      <c r="A149" s="278" t="s">
        <v>278</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6" spans="1:3">
      <c r="A176" s="122"/>
    </row>
  </sheetData>
  <mergeCells count="150">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80" orientation="landscape" r:id="rId1"/>
  <headerFooter>
    <oddHeader xml:space="preserve">&amp;L&amp;"Calibri"&amp;10 [Public]&amp;1#_x000D_&amp;"Calibri"&amp;11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33</v>
      </c>
      <c r="B5" s="345"/>
      <c r="C5" s="345"/>
      <c r="D5" s="345"/>
      <c r="E5" s="345"/>
      <c r="F5" s="346"/>
    </row>
    <row r="6" spans="1:7" ht="18.75">
      <c r="A6" s="31" t="s">
        <v>39</v>
      </c>
      <c r="B6" s="32"/>
      <c r="C6" s="32"/>
      <c r="D6" s="32"/>
      <c r="E6" s="32"/>
      <c r="F6" s="47">
        <v>8259.5499999999993</v>
      </c>
      <c r="G6" s="5"/>
    </row>
    <row r="7" spans="1:7" ht="15.75" customHeight="1">
      <c r="A7" s="33" t="s">
        <v>3</v>
      </c>
      <c r="B7" s="34"/>
      <c r="C7" s="34"/>
      <c r="D7" s="34"/>
      <c r="E7" s="34"/>
      <c r="F7" s="48">
        <v>7276.54</v>
      </c>
      <c r="G7" s="5"/>
    </row>
    <row r="8" spans="1:7" ht="16.5">
      <c r="A8" s="35" t="s">
        <v>40</v>
      </c>
      <c r="B8" s="36"/>
      <c r="C8" s="36"/>
      <c r="D8" s="36"/>
      <c r="E8" s="36"/>
      <c r="F8" s="49">
        <v>3558.56</v>
      </c>
    </row>
    <row r="9" spans="1:7" ht="16.5">
      <c r="A9" s="35" t="s">
        <v>5</v>
      </c>
      <c r="B9" s="36"/>
      <c r="C9" s="36"/>
      <c r="D9" s="36"/>
      <c r="E9" s="36"/>
      <c r="F9" s="50">
        <f>F10+F11+F12</f>
        <v>3717.98</v>
      </c>
    </row>
    <row r="10" spans="1:7" ht="16.5">
      <c r="A10" s="35" t="s">
        <v>34</v>
      </c>
      <c r="B10" s="36"/>
      <c r="C10" s="36"/>
      <c r="D10" s="36"/>
      <c r="E10" s="36"/>
      <c r="F10" s="49">
        <v>1382.46</v>
      </c>
    </row>
    <row r="11" spans="1:7" ht="16.5">
      <c r="A11" s="360" t="s">
        <v>41</v>
      </c>
      <c r="B11" s="361"/>
      <c r="C11" s="361"/>
      <c r="D11" s="361"/>
      <c r="E11" s="362"/>
      <c r="F11" s="50">
        <v>0.83</v>
      </c>
    </row>
    <row r="12" spans="1:7" ht="16.5">
      <c r="A12" s="37" t="s">
        <v>73</v>
      </c>
      <c r="B12" s="38"/>
      <c r="C12" s="38"/>
      <c r="D12" s="38"/>
      <c r="E12" s="38"/>
      <c r="F12" s="50">
        <v>2334.69</v>
      </c>
    </row>
    <row r="13" spans="1:7" ht="16.5">
      <c r="A13" s="37" t="s">
        <v>9</v>
      </c>
      <c r="B13" s="38"/>
      <c r="C13" s="38"/>
      <c r="D13" s="38"/>
      <c r="E13" s="38"/>
      <c r="F13" s="51">
        <v>74.05</v>
      </c>
    </row>
    <row r="14" spans="1:7" ht="16.5">
      <c r="A14" s="39" t="s">
        <v>42</v>
      </c>
      <c r="B14" s="32"/>
      <c r="C14" s="32"/>
      <c r="D14" s="32"/>
      <c r="E14" s="32"/>
      <c r="F14" s="51">
        <v>8.49</v>
      </c>
    </row>
    <row r="15" spans="1:7" ht="16.5">
      <c r="A15" s="39" t="s">
        <v>11</v>
      </c>
      <c r="B15" s="32"/>
      <c r="C15" s="32"/>
      <c r="D15" s="32"/>
      <c r="E15" s="32"/>
      <c r="F15" s="51">
        <v>899.49</v>
      </c>
    </row>
    <row r="16" spans="1:7" ht="16.5">
      <c r="A16" s="33" t="s">
        <v>12</v>
      </c>
      <c r="B16" s="34"/>
      <c r="C16" s="34"/>
      <c r="D16" s="34"/>
      <c r="E16" s="34"/>
      <c r="F16" s="52">
        <v>0.99</v>
      </c>
    </row>
    <row r="17" spans="1:7" ht="27.75" customHeight="1">
      <c r="A17" s="350" t="s">
        <v>48</v>
      </c>
      <c r="B17" s="351"/>
      <c r="C17" s="351"/>
      <c r="D17" s="351"/>
      <c r="E17" s="351"/>
      <c r="F17" s="352"/>
    </row>
    <row r="18" spans="1:7" ht="39" customHeight="1">
      <c r="A18" s="353" t="s">
        <v>14</v>
      </c>
      <c r="B18" s="353"/>
      <c r="C18" s="353" t="s">
        <v>15</v>
      </c>
      <c r="D18" s="353" t="s">
        <v>16</v>
      </c>
      <c r="E18" s="353"/>
      <c r="F18" s="353"/>
    </row>
    <row r="19" spans="1:7" ht="54" customHeight="1">
      <c r="A19" s="353"/>
      <c r="B19" s="353"/>
      <c r="C19" s="353"/>
      <c r="D19" s="40" t="s">
        <v>44</v>
      </c>
      <c r="E19" s="40" t="s">
        <v>18</v>
      </c>
      <c r="F19" s="40" t="s">
        <v>19</v>
      </c>
    </row>
    <row r="20" spans="1:7" ht="25.5" customHeight="1">
      <c r="A20" s="354" t="s">
        <v>20</v>
      </c>
      <c r="B20" s="354"/>
      <c r="C20" s="53"/>
      <c r="D20" s="53"/>
      <c r="E20" s="53"/>
      <c r="F20" s="53"/>
    </row>
    <row r="21" spans="1:7" ht="16.5">
      <c r="A21" s="355" t="s">
        <v>21</v>
      </c>
      <c r="B21" s="41" t="s">
        <v>22</v>
      </c>
      <c r="C21" s="50">
        <f>SUM(D21:F21)</f>
        <v>-3303.314852647406</v>
      </c>
      <c r="D21" s="50">
        <v>-689.97988892625312</v>
      </c>
      <c r="E21" s="49">
        <v>-287.46828716163566</v>
      </c>
      <c r="F21" s="50">
        <v>-2325.8666765595171</v>
      </c>
      <c r="G21" s="5"/>
    </row>
    <row r="22" spans="1:7" ht="16.5">
      <c r="A22" s="355"/>
      <c r="B22" s="41" t="s">
        <v>23</v>
      </c>
      <c r="C22" s="50">
        <f>SUM(D22:F22)</f>
        <v>-994.37660276502379</v>
      </c>
      <c r="D22" s="49">
        <v>-74.608527646773609</v>
      </c>
      <c r="E22" s="50">
        <v>-100.13913470214226</v>
      </c>
      <c r="F22" s="50">
        <v>-819.62894041610787</v>
      </c>
      <c r="G22" s="5"/>
    </row>
    <row r="23" spans="1:7" ht="16.5">
      <c r="A23" s="355" t="s">
        <v>24</v>
      </c>
      <c r="B23" s="41" t="s">
        <v>22</v>
      </c>
      <c r="C23" s="54"/>
      <c r="D23" s="54"/>
      <c r="E23" s="54"/>
      <c r="F23" s="54"/>
      <c r="G23" s="5"/>
    </row>
    <row r="24" spans="1:7" ht="16.5">
      <c r="A24" s="359"/>
      <c r="B24" s="42" t="s">
        <v>23</v>
      </c>
      <c r="C24" s="55"/>
      <c r="D24" s="55"/>
      <c r="E24" s="55"/>
      <c r="F24" s="55"/>
      <c r="G24" s="5"/>
    </row>
    <row r="25" spans="1:7" ht="60.75" customHeight="1">
      <c r="A25" s="354" t="s">
        <v>25</v>
      </c>
      <c r="B25" s="354"/>
      <c r="C25" s="56"/>
      <c r="D25" s="56"/>
      <c r="E25" s="56"/>
      <c r="F25" s="56"/>
      <c r="G25" s="5"/>
    </row>
    <row r="26" spans="1:7" ht="23.25" customHeight="1">
      <c r="A26" s="355" t="s">
        <v>45</v>
      </c>
      <c r="B26" s="355"/>
      <c r="C26" s="50">
        <f>SUM(D26:F26)</f>
        <v>-2187.9960000000001</v>
      </c>
      <c r="D26" s="57">
        <v>-610.07000000000005</v>
      </c>
      <c r="E26" s="58">
        <v>-740</v>
      </c>
      <c r="F26" s="50">
        <v>-837.92599999999993</v>
      </c>
      <c r="G26" s="5"/>
    </row>
    <row r="27" spans="1:7" ht="24" customHeight="1">
      <c r="A27" s="359" t="s">
        <v>27</v>
      </c>
      <c r="B27" s="359"/>
      <c r="C27" s="59"/>
      <c r="D27" s="59"/>
      <c r="E27" s="59"/>
      <c r="F27" s="59"/>
    </row>
    <row r="28" spans="1:7" ht="21" customHeight="1">
      <c r="A28" s="354" t="s">
        <v>28</v>
      </c>
      <c r="B28" s="354"/>
      <c r="C28" s="60">
        <v>-0.09</v>
      </c>
      <c r="D28" s="60">
        <v>-0.09</v>
      </c>
      <c r="E28" s="61"/>
      <c r="F28" s="61"/>
    </row>
    <row r="29" spans="1:7" ht="24.75" customHeight="1">
      <c r="A29" s="355" t="s">
        <v>29</v>
      </c>
      <c r="B29" s="355"/>
      <c r="C29" s="57"/>
      <c r="D29" s="57"/>
      <c r="E29" s="62"/>
      <c r="F29" s="62"/>
    </row>
    <row r="30" spans="1:7" ht="23.25" customHeight="1">
      <c r="A30" s="356" t="s">
        <v>30</v>
      </c>
      <c r="B30" s="357"/>
      <c r="C30" s="63">
        <v>-0.09</v>
      </c>
      <c r="D30" s="63">
        <v>-0.09</v>
      </c>
      <c r="E30" s="64"/>
      <c r="F30" s="64"/>
    </row>
    <row r="31" spans="1:7" ht="120.75" customHeight="1">
      <c r="A31" s="358" t="s">
        <v>51</v>
      </c>
      <c r="B31" s="358"/>
      <c r="C31" s="358"/>
      <c r="D31" s="358"/>
      <c r="E31" s="358"/>
      <c r="F31" s="358"/>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1499999999999999" right="0.92" top="0.75" bottom="0.84" header="0.3" footer="0.3"/>
  <pageSetup paperSize="9" scale="63" fitToHeight="0" orientation="portrait" r:id="rId1"/>
  <headerFooter>
    <oddHeader xml:space="preserve">&amp;L&amp;"Calibri"&amp;10 [Public]&amp;1#_x000D_&amp;"Calibri"&amp;11 </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F177"/>
  <sheetViews>
    <sheetView topLeftCell="A129" workbookViewId="0">
      <selection activeCell="A175" sqref="A175"/>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279</v>
      </c>
    </row>
    <row r="6" spans="1:4">
      <c r="A6" s="74"/>
      <c r="B6" s="434"/>
      <c r="C6" s="75" t="s">
        <v>77</v>
      </c>
    </row>
    <row r="7" spans="1:4" ht="16.5" customHeight="1">
      <c r="A7" s="435" t="s">
        <v>236</v>
      </c>
      <c r="B7" s="435"/>
      <c r="C7" s="76">
        <v>5634.6586787385613</v>
      </c>
      <c r="D7" s="5"/>
    </row>
    <row r="8" spans="1:4" ht="19.5" customHeight="1">
      <c r="A8" s="418" t="s">
        <v>79</v>
      </c>
      <c r="B8" s="418"/>
      <c r="C8" s="77">
        <v>4673.1627955209251</v>
      </c>
    </row>
    <row r="9" spans="1:4" ht="18" customHeight="1">
      <c r="A9" s="418" t="s">
        <v>80</v>
      </c>
      <c r="B9" s="418"/>
      <c r="C9" s="77">
        <v>2251.2093062160661</v>
      </c>
    </row>
    <row r="10" spans="1:4" ht="16.5" customHeight="1">
      <c r="A10" s="418" t="s">
        <v>81</v>
      </c>
      <c r="B10" s="418"/>
      <c r="C10" s="77"/>
    </row>
    <row r="11" spans="1:4" ht="18.75" customHeight="1">
      <c r="A11" s="429" t="s">
        <v>82</v>
      </c>
      <c r="B11" s="430"/>
      <c r="C11" s="78">
        <v>2421.953489304859</v>
      </c>
    </row>
    <row r="12" spans="1:4" ht="20.25" customHeight="1">
      <c r="A12" s="326" t="s">
        <v>83</v>
      </c>
      <c r="B12" s="326"/>
      <c r="C12" s="78">
        <v>1325.4839256463956</v>
      </c>
      <c r="D12" s="5"/>
    </row>
    <row r="13" spans="1:4" ht="21" customHeight="1">
      <c r="A13" s="418" t="s">
        <v>84</v>
      </c>
      <c r="B13" s="418"/>
      <c r="C13" s="78">
        <v>1.1372431922549999</v>
      </c>
    </row>
    <row r="14" spans="1:4" ht="16.5" customHeight="1">
      <c r="A14" s="429" t="s">
        <v>85</v>
      </c>
      <c r="B14" s="430"/>
      <c r="C14" s="78">
        <v>1.1372431922549999</v>
      </c>
    </row>
    <row r="15" spans="1:4" ht="17.25" customHeight="1">
      <c r="A15" s="418" t="s">
        <v>86</v>
      </c>
      <c r="B15" s="418"/>
      <c r="C15" s="78">
        <v>1095.3323204662086</v>
      </c>
      <c r="D15" s="5"/>
    </row>
    <row r="16" spans="1:4" ht="14.25" customHeight="1">
      <c r="A16" s="418" t="s">
        <v>87</v>
      </c>
      <c r="B16" s="418"/>
      <c r="C16" s="78"/>
    </row>
    <row r="17" spans="1:3" ht="16.5" customHeight="1">
      <c r="A17" s="418" t="s">
        <v>248</v>
      </c>
      <c r="B17" s="418"/>
      <c r="C17" s="78">
        <v>64.790799931990009</v>
      </c>
    </row>
    <row r="18" spans="1:3">
      <c r="A18" s="418" t="s">
        <v>89</v>
      </c>
      <c r="B18" s="418"/>
      <c r="C18" s="78">
        <v>0.14830241695289256</v>
      </c>
    </row>
    <row r="19" spans="1:3" ht="17.25" customHeight="1">
      <c r="A19" s="418" t="s">
        <v>90</v>
      </c>
      <c r="B19" s="418"/>
      <c r="C19" s="78">
        <v>895.57584644000008</v>
      </c>
    </row>
    <row r="20" spans="1:3" ht="18" customHeight="1">
      <c r="A20" s="337" t="s">
        <v>91</v>
      </c>
      <c r="B20" s="338"/>
      <c r="C20" s="78">
        <v>0.71572205</v>
      </c>
    </row>
    <row r="21" spans="1:3" ht="16.5" customHeight="1">
      <c r="A21" s="418" t="s">
        <v>92</v>
      </c>
      <c r="B21" s="418"/>
      <c r="C21" s="78">
        <v>0.98093442869421499</v>
      </c>
    </row>
    <row r="22" spans="1:3" ht="20.25" customHeight="1">
      <c r="A22" s="418" t="s">
        <v>93</v>
      </c>
      <c r="B22" s="418"/>
      <c r="C22" s="78">
        <v>0</v>
      </c>
    </row>
    <row r="23" spans="1:3" ht="16.5" customHeight="1">
      <c r="A23" s="418" t="s">
        <v>94</v>
      </c>
      <c r="B23" s="418"/>
      <c r="C23" s="78">
        <v>0.98093442869421499</v>
      </c>
    </row>
    <row r="24" spans="1:3" ht="15" customHeight="1">
      <c r="A24" s="429" t="s">
        <v>95</v>
      </c>
      <c r="B24" s="430"/>
      <c r="C24" s="78"/>
    </row>
    <row r="25" spans="1:3" ht="18" customHeight="1">
      <c r="A25" s="431" t="s">
        <v>96</v>
      </c>
      <c r="B25" s="432"/>
      <c r="C25" s="79">
        <v>-22.410945516783968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-22.410945516783968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-4839.4427497264951</v>
      </c>
      <c r="D38" s="83">
        <v>-1299.3832848125944</v>
      </c>
      <c r="E38" s="83">
        <v>-620.65658435374371</v>
      </c>
      <c r="F38" s="83">
        <v>-2919.4028805601574</v>
      </c>
    </row>
    <row r="39" spans="1:6">
      <c r="A39" s="416" t="s">
        <v>106</v>
      </c>
      <c r="B39" s="87" t="s">
        <v>22</v>
      </c>
      <c r="C39" s="88">
        <v>-3795.1823142220665</v>
      </c>
      <c r="D39" s="88">
        <v>-1190.8800967716529</v>
      </c>
      <c r="E39" s="88">
        <v>-479.89756645454543</v>
      </c>
      <c r="F39" s="88">
        <v>-2124.404650995868</v>
      </c>
    </row>
    <row r="40" spans="1:6">
      <c r="A40" s="417"/>
      <c r="B40" s="89" t="s">
        <v>23</v>
      </c>
      <c r="C40" s="88">
        <v>-1044.2604355044291</v>
      </c>
      <c r="D40" s="88">
        <v>-108.50318804094145</v>
      </c>
      <c r="E40" s="88">
        <v>-140.75901789919831</v>
      </c>
      <c r="F40" s="88">
        <v>-794.99822956428932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-2840.91</v>
      </c>
      <c r="D44" s="95">
        <v>-500</v>
      </c>
      <c r="E44" s="95">
        <v>-760.17</v>
      </c>
      <c r="F44" s="95">
        <v>-1580.74</v>
      </c>
    </row>
    <row r="45" spans="1:6">
      <c r="A45" s="399" t="s">
        <v>27</v>
      </c>
      <c r="B45" s="400"/>
      <c r="C45" s="92"/>
      <c r="D45" s="92"/>
      <c r="E45" s="92"/>
      <c r="F45" s="93"/>
    </row>
    <row r="46" spans="1:6">
      <c r="A46" s="399" t="s">
        <v>28</v>
      </c>
      <c r="B46" s="400"/>
      <c r="C46" s="92">
        <v>-152.88285199947109</v>
      </c>
      <c r="D46" s="92">
        <v>-152.88285199947109</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-152.88285199947109</v>
      </c>
      <c r="D51" s="97">
        <v>-152.88285199947109</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-229.50118136625801</v>
      </c>
      <c r="D60" s="105">
        <v>-14.217116299911613</v>
      </c>
      <c r="E60" s="105">
        <v>0</v>
      </c>
      <c r="F60" s="105">
        <v>-215.28406506634639</v>
      </c>
    </row>
    <row r="61" spans="1:6">
      <c r="A61" s="299" t="s">
        <v>118</v>
      </c>
      <c r="B61" s="300"/>
      <c r="C61" s="103"/>
      <c r="D61" s="103"/>
      <c r="E61" s="103"/>
      <c r="F61" s="104"/>
    </row>
    <row r="62" spans="1:6">
      <c r="A62" s="299" t="s">
        <v>119</v>
      </c>
      <c r="B62" s="300"/>
      <c r="C62" s="105">
        <v>-229.50118136625801</v>
      </c>
      <c r="D62" s="105">
        <v>-14.217116299911613</v>
      </c>
      <c r="E62" s="105">
        <v>0</v>
      </c>
      <c r="F62" s="105">
        <v>-215.28406506634639</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-22.410945516783968</v>
      </c>
    </row>
    <row r="123" spans="1:3">
      <c r="A123" s="387" t="s">
        <v>170</v>
      </c>
      <c r="B123" s="388"/>
      <c r="C123" s="114">
        <v>0</v>
      </c>
    </row>
    <row r="124" spans="1:3">
      <c r="A124" s="387" t="s">
        <v>171</v>
      </c>
      <c r="B124" s="388"/>
      <c r="C124" s="114"/>
    </row>
    <row r="125" spans="1:3">
      <c r="A125" s="387" t="s">
        <v>172</v>
      </c>
      <c r="B125" s="388"/>
      <c r="C125" s="114">
        <v>-62.676953779570219</v>
      </c>
    </row>
    <row r="126" spans="1:3">
      <c r="A126" s="387" t="s">
        <v>173</v>
      </c>
      <c r="B126" s="388"/>
      <c r="C126" s="114">
        <v>40.266008262786251</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75" customHeight="1">
      <c r="A149" s="278" t="s">
        <v>281</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7" spans="1:1">
      <c r="A177" s="122"/>
    </row>
  </sheetData>
  <mergeCells count="150">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49:C149"/>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44:B44"/>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s>
  <pageMargins left="0.7" right="0.7" top="0.75" bottom="0.75" header="0.3" footer="0.3"/>
  <pageSetup paperSize="9" scale="97" orientation="landscape" r:id="rId1"/>
  <headerFooter>
    <oddHeader xml:space="preserve">&amp;L&amp;"Calibri"&amp;10 [Public]&amp;1#_x000D_&amp;"Calibri"&amp;11 </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F176"/>
  <sheetViews>
    <sheetView topLeftCell="A124"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1" spans="1:4">
      <c r="A1">
        <v>3</v>
      </c>
    </row>
    <row r="2" spans="1:4">
      <c r="A2" t="s">
        <v>208</v>
      </c>
    </row>
    <row r="3" spans="1:4" ht="27.75" customHeight="1">
      <c r="A3" s="341" t="s">
        <v>225</v>
      </c>
      <c r="B3" s="341"/>
    </row>
    <row r="4" spans="1:4" ht="27" customHeight="1">
      <c r="A4" s="433" t="s">
        <v>75</v>
      </c>
      <c r="B4" s="433"/>
    </row>
    <row r="5" spans="1:4" ht="26.25" customHeight="1">
      <c r="A5" s="72"/>
      <c r="B5" s="434"/>
      <c r="C5" s="73" t="s">
        <v>280</v>
      </c>
    </row>
    <row r="6" spans="1:4">
      <c r="A6" s="74"/>
      <c r="B6" s="434"/>
      <c r="C6" s="75" t="s">
        <v>77</v>
      </c>
    </row>
    <row r="7" spans="1:4" ht="16.5" customHeight="1">
      <c r="A7" s="435" t="s">
        <v>236</v>
      </c>
      <c r="B7" s="435"/>
      <c r="C7" s="76">
        <v>5117.2591547530756</v>
      </c>
      <c r="D7" s="5"/>
    </row>
    <row r="8" spans="1:4" ht="19.5" customHeight="1">
      <c r="A8" s="418" t="s">
        <v>79</v>
      </c>
      <c r="B8" s="418"/>
      <c r="C8" s="77">
        <v>4162.0828111682349</v>
      </c>
    </row>
    <row r="9" spans="1:4" ht="18" customHeight="1">
      <c r="A9" s="418" t="s">
        <v>80</v>
      </c>
      <c r="B9" s="418"/>
      <c r="C9" s="77">
        <v>2224.6935400054363</v>
      </c>
    </row>
    <row r="10" spans="1:4" ht="16.5" customHeight="1">
      <c r="A10" s="418" t="s">
        <v>81</v>
      </c>
      <c r="B10" s="418"/>
      <c r="C10" s="77"/>
    </row>
    <row r="11" spans="1:4" ht="18.75" customHeight="1">
      <c r="A11" s="429" t="s">
        <v>82</v>
      </c>
      <c r="B11" s="430"/>
      <c r="C11" s="78">
        <v>1937.3892711627991</v>
      </c>
    </row>
    <row r="12" spans="1:4" ht="20.25" customHeight="1">
      <c r="A12" s="326" t="s">
        <v>83</v>
      </c>
      <c r="B12" s="326"/>
      <c r="C12" s="78">
        <v>605.66384061269764</v>
      </c>
      <c r="D12" s="5"/>
    </row>
    <row r="13" spans="1:4" ht="21" customHeight="1">
      <c r="A13" s="418" t="s">
        <v>84</v>
      </c>
      <c r="B13" s="418"/>
      <c r="C13" s="78">
        <v>1.1426862980700001</v>
      </c>
    </row>
    <row r="14" spans="1:4" ht="16.5" customHeight="1">
      <c r="A14" s="429" t="s">
        <v>85</v>
      </c>
      <c r="B14" s="430"/>
      <c r="C14" s="78">
        <v>1.1426862980700001</v>
      </c>
    </row>
    <row r="15" spans="1:4" ht="17.25" customHeight="1">
      <c r="A15" s="418" t="s">
        <v>86</v>
      </c>
      <c r="B15" s="418"/>
      <c r="C15" s="78">
        <v>1330.5827442520315</v>
      </c>
      <c r="D15" s="5"/>
    </row>
    <row r="16" spans="1:4" ht="14.25" customHeight="1">
      <c r="A16" s="418" t="s">
        <v>87</v>
      </c>
      <c r="B16" s="418"/>
      <c r="C16" s="78"/>
    </row>
    <row r="17" spans="1:3" ht="16.5" customHeight="1">
      <c r="A17" s="418" t="s">
        <v>248</v>
      </c>
      <c r="B17" s="418"/>
      <c r="C17" s="78">
        <v>64.932451593349995</v>
      </c>
    </row>
    <row r="18" spans="1:3">
      <c r="A18" s="418" t="s">
        <v>89</v>
      </c>
      <c r="B18" s="418"/>
      <c r="C18" s="78">
        <v>0.15509609158856336</v>
      </c>
    </row>
    <row r="19" spans="1:3" ht="17.25" customHeight="1">
      <c r="A19" s="418" t="s">
        <v>90</v>
      </c>
      <c r="B19" s="418"/>
      <c r="C19" s="78">
        <v>889.105719089942</v>
      </c>
    </row>
    <row r="20" spans="1:3" ht="18" customHeight="1">
      <c r="A20" s="337" t="s">
        <v>91</v>
      </c>
      <c r="B20" s="338"/>
      <c r="C20" s="78">
        <v>0.71572205</v>
      </c>
    </row>
    <row r="21" spans="1:3" ht="16.5" customHeight="1">
      <c r="A21" s="418" t="s">
        <v>92</v>
      </c>
      <c r="B21" s="418"/>
      <c r="C21" s="78">
        <v>0.98307680995996993</v>
      </c>
    </row>
    <row r="22" spans="1:3" ht="20.25" customHeight="1">
      <c r="A22" s="418" t="s">
        <v>93</v>
      </c>
      <c r="B22" s="418"/>
      <c r="C22" s="78">
        <v>0</v>
      </c>
    </row>
    <row r="23" spans="1:3" ht="16.5" customHeight="1">
      <c r="A23" s="418" t="s">
        <v>94</v>
      </c>
      <c r="B23" s="418"/>
      <c r="C23" s="78">
        <v>0.98307680995996993</v>
      </c>
    </row>
    <row r="24" spans="1:3" ht="15" customHeight="1">
      <c r="A24" s="429" t="s">
        <v>95</v>
      </c>
      <c r="B24" s="430"/>
      <c r="C24" s="78"/>
    </row>
    <row r="25" spans="1:3" ht="18" customHeight="1">
      <c r="A25" s="431" t="s">
        <v>96</v>
      </c>
      <c r="B25" s="432"/>
      <c r="C25" s="79">
        <v>-11.467430581027173</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-11.467430581027173</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-4660.2610008618021</v>
      </c>
      <c r="D38" s="83">
        <v>-479.02698428354068</v>
      </c>
      <c r="E38" s="83">
        <v>-1265.2838913515272</v>
      </c>
      <c r="F38" s="83">
        <v>-2915.9501252267346</v>
      </c>
    </row>
    <row r="39" spans="1:6">
      <c r="A39" s="416" t="s">
        <v>106</v>
      </c>
      <c r="B39" s="87" t="s">
        <v>22</v>
      </c>
      <c r="C39" s="88">
        <v>-3583.6389495122921</v>
      </c>
      <c r="D39" s="88">
        <v>-411.79692431074756</v>
      </c>
      <c r="E39" s="88">
        <v>-1138.1518796718922</v>
      </c>
      <c r="F39" s="88">
        <v>-2033.6901455296527</v>
      </c>
    </row>
    <row r="40" spans="1:6">
      <c r="A40" s="417"/>
      <c r="B40" s="89" t="s">
        <v>23</v>
      </c>
      <c r="C40" s="88">
        <v>-1076.6220513495102</v>
      </c>
      <c r="D40" s="88">
        <v>-67.230059972793129</v>
      </c>
      <c r="E40" s="88">
        <v>-127.13201167963508</v>
      </c>
      <c r="F40" s="88">
        <v>-882.25997969708203</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-2290.91</v>
      </c>
      <c r="D44" s="95">
        <v>-450</v>
      </c>
      <c r="E44" s="95">
        <v>-275.17</v>
      </c>
      <c r="F44" s="95">
        <v>-1565.74</v>
      </c>
    </row>
    <row r="45" spans="1:6">
      <c r="A45" s="399" t="s">
        <v>27</v>
      </c>
      <c r="B45" s="400"/>
      <c r="C45" s="92"/>
      <c r="D45" s="92"/>
      <c r="E45" s="92"/>
      <c r="F45" s="93"/>
    </row>
    <row r="46" spans="1:6">
      <c r="A46" s="399" t="s">
        <v>28</v>
      </c>
      <c r="B46" s="400"/>
      <c r="C46" s="92">
        <v>-3.6669460850928655E-2</v>
      </c>
      <c r="D46" s="92">
        <v>-3.6669460850928655E-2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-3.6669460850928655E-2</v>
      </c>
      <c r="D51" s="97">
        <v>-3.6669460850928655E-2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-230.45065826656398</v>
      </c>
      <c r="D60" s="105">
        <v>0</v>
      </c>
      <c r="E60" s="105">
        <v>-14.178754780592374</v>
      </c>
      <c r="F60" s="105">
        <v>-216.27190348597159</v>
      </c>
    </row>
    <row r="61" spans="1:6">
      <c r="A61" s="299" t="s">
        <v>118</v>
      </c>
      <c r="B61" s="300"/>
      <c r="C61" s="103"/>
      <c r="D61" s="103"/>
      <c r="E61" s="103"/>
      <c r="F61" s="104"/>
    </row>
    <row r="62" spans="1:6">
      <c r="A62" s="299" t="s">
        <v>119</v>
      </c>
      <c r="B62" s="300"/>
      <c r="C62" s="105">
        <v>-230.45065826656398</v>
      </c>
      <c r="D62" s="105">
        <v>0</v>
      </c>
      <c r="E62" s="105">
        <v>-14.178754780592374</v>
      </c>
      <c r="F62" s="105">
        <v>-216.27190348597159</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-11.467430581027173</v>
      </c>
    </row>
    <row r="123" spans="1:3">
      <c r="A123" s="387" t="s">
        <v>170</v>
      </c>
      <c r="B123" s="388"/>
      <c r="C123" s="114">
        <v>-2.3505157530806918E-2</v>
      </c>
    </row>
    <row r="124" spans="1:3">
      <c r="A124" s="387" t="s">
        <v>171</v>
      </c>
      <c r="B124" s="388"/>
      <c r="C124" s="114"/>
    </row>
    <row r="125" spans="1:3">
      <c r="A125" s="387" t="s">
        <v>172</v>
      </c>
      <c r="B125" s="388"/>
      <c r="C125" s="114">
        <v>-55.043895027791812</v>
      </c>
    </row>
    <row r="126" spans="1:3">
      <c r="A126" s="387" t="s">
        <v>173</v>
      </c>
      <c r="B126" s="388"/>
      <c r="C126" s="114">
        <v>43.599969604295445</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ht="16.5" customHeight="1">
      <c r="A148" t="s">
        <v>192</v>
      </c>
      <c r="C148" s="120"/>
    </row>
    <row r="149" spans="1:3" ht="27" customHeight="1">
      <c r="A149" s="278" t="s">
        <v>282</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6" spans="1:3">
      <c r="A176" s="122"/>
    </row>
  </sheetData>
  <mergeCells count="150">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s>
  <pageMargins left="0.7" right="0.7" top="0.75" bottom="0.75" header="0.3" footer="0.3"/>
  <pageSetup paperSize="9" scale="65" orientation="landscape" r:id="rId1"/>
  <headerFooter>
    <oddHeader xml:space="preserve">&amp;L&amp;"Calibri"&amp;10 [Public]&amp;1#_x000D_&amp;"Calibri"&amp;11 </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F177"/>
  <sheetViews>
    <sheetView topLeftCell="A131" workbookViewId="0">
      <selection activeCell="E149" sqref="E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1" spans="1:4">
      <c r="A1">
        <v>3</v>
      </c>
    </row>
    <row r="2" spans="1:4">
      <c r="A2" t="s">
        <v>208</v>
      </c>
    </row>
    <row r="3" spans="1:4" ht="27.75" customHeight="1">
      <c r="A3" s="341" t="s">
        <v>225</v>
      </c>
      <c r="B3" s="341"/>
    </row>
    <row r="4" spans="1:4" ht="27" customHeight="1">
      <c r="A4" s="433" t="s">
        <v>75</v>
      </c>
      <c r="B4" s="433"/>
    </row>
    <row r="5" spans="1:4" ht="26.25" customHeight="1">
      <c r="A5" s="72"/>
      <c r="B5" s="434"/>
      <c r="C5" s="73" t="s">
        <v>283</v>
      </c>
    </row>
    <row r="6" spans="1:4">
      <c r="A6" s="74"/>
      <c r="B6" s="434"/>
      <c r="C6" s="75" t="s">
        <v>77</v>
      </c>
    </row>
    <row r="7" spans="1:4" ht="16.5" customHeight="1">
      <c r="A7" s="435" t="s">
        <v>236</v>
      </c>
      <c r="B7" s="435"/>
      <c r="C7" s="76">
        <v>5048.0818935876005</v>
      </c>
      <c r="D7" s="5"/>
    </row>
    <row r="8" spans="1:4" ht="19.5" customHeight="1">
      <c r="A8" s="418" t="s">
        <v>79</v>
      </c>
      <c r="B8" s="418"/>
      <c r="C8" s="77">
        <v>4072.7085090059904</v>
      </c>
    </row>
    <row r="9" spans="1:4" ht="18" customHeight="1">
      <c r="A9" s="418" t="s">
        <v>80</v>
      </c>
      <c r="B9" s="418"/>
      <c r="C9" s="77">
        <v>2229.5834976586566</v>
      </c>
    </row>
    <row r="10" spans="1:4" ht="16.5" customHeight="1">
      <c r="A10" s="418" t="s">
        <v>81</v>
      </c>
      <c r="B10" s="418"/>
      <c r="C10" s="77"/>
    </row>
    <row r="11" spans="1:4" ht="18.75" customHeight="1">
      <c r="A11" s="429" t="s">
        <v>82</v>
      </c>
      <c r="B11" s="430"/>
      <c r="C11" s="78">
        <v>1843.1250113473338</v>
      </c>
    </row>
    <row r="12" spans="1:4" ht="20.25" customHeight="1">
      <c r="A12" s="326" t="s">
        <v>83</v>
      </c>
      <c r="B12" s="326"/>
      <c r="C12" s="78">
        <v>958.78811818295571</v>
      </c>
      <c r="D12" s="5"/>
    </row>
    <row r="13" spans="1:4" ht="21" customHeight="1">
      <c r="A13" s="418" t="s">
        <v>84</v>
      </c>
      <c r="B13" s="418"/>
      <c r="C13" s="78">
        <v>1.180971000315</v>
      </c>
    </row>
    <row r="14" spans="1:4" ht="16.5" customHeight="1">
      <c r="A14" s="429" t="s">
        <v>85</v>
      </c>
      <c r="B14" s="430"/>
      <c r="C14" s="78">
        <v>1.180971000315</v>
      </c>
    </row>
    <row r="15" spans="1:4" ht="17.25" customHeight="1">
      <c r="A15" s="418" t="s">
        <v>86</v>
      </c>
      <c r="B15" s="418"/>
      <c r="C15" s="78">
        <v>883.15592216406333</v>
      </c>
      <c r="D15" s="5"/>
    </row>
    <row r="16" spans="1:4" ht="14.25" customHeight="1">
      <c r="A16" s="418" t="s">
        <v>87</v>
      </c>
      <c r="B16" s="418"/>
      <c r="C16" s="78"/>
    </row>
    <row r="17" spans="1:3" ht="16.5" customHeight="1">
      <c r="A17" s="418" t="s">
        <v>248</v>
      </c>
      <c r="B17" s="418"/>
      <c r="C17" s="78">
        <v>65.610561066819997</v>
      </c>
    </row>
    <row r="18" spans="1:3">
      <c r="A18" s="418" t="s">
        <v>89</v>
      </c>
      <c r="B18" s="418"/>
      <c r="C18" s="78">
        <v>2.2037172990571161</v>
      </c>
    </row>
    <row r="19" spans="1:3" ht="17.25" customHeight="1">
      <c r="A19" s="418" t="s">
        <v>90</v>
      </c>
      <c r="B19" s="418"/>
      <c r="C19" s="78">
        <v>906.56575854996697</v>
      </c>
    </row>
    <row r="20" spans="1:3" ht="18" customHeight="1">
      <c r="A20" s="337" t="s">
        <v>91</v>
      </c>
      <c r="B20" s="338"/>
      <c r="C20" s="78">
        <v>0.71572205</v>
      </c>
    </row>
    <row r="21" spans="1:3" ht="16.5" customHeight="1">
      <c r="A21" s="418" t="s">
        <v>92</v>
      </c>
      <c r="B21" s="418"/>
      <c r="C21" s="78">
        <v>0.99334766576695188</v>
      </c>
    </row>
    <row r="22" spans="1:3" ht="20.25" customHeight="1">
      <c r="A22" s="418" t="s">
        <v>93</v>
      </c>
      <c r="B22" s="418"/>
      <c r="C22" s="78">
        <v>0</v>
      </c>
    </row>
    <row r="23" spans="1:3" ht="16.5" customHeight="1">
      <c r="A23" s="418" t="s">
        <v>94</v>
      </c>
      <c r="B23" s="418"/>
      <c r="C23" s="78">
        <v>0.99334766576695188</v>
      </c>
    </row>
    <row r="24" spans="1:3" ht="15" customHeight="1">
      <c r="A24" s="429" t="s">
        <v>95</v>
      </c>
      <c r="B24" s="430"/>
      <c r="C24" s="78"/>
    </row>
    <row r="25" spans="1:3" ht="18" customHeight="1">
      <c r="A25" s="431" t="s">
        <v>96</v>
      </c>
      <c r="B25" s="432"/>
      <c r="C25" s="79">
        <v>-13.341285192541953</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-13.341285192541953</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-2913.2020719630905</v>
      </c>
      <c r="D38" s="83">
        <v>-329.05258212860667</v>
      </c>
      <c r="E38" s="83">
        <v>-649.10732792139356</v>
      </c>
      <c r="F38" s="83">
        <v>-1935.0421619130902</v>
      </c>
    </row>
    <row r="39" spans="1:6">
      <c r="A39" s="416" t="s">
        <v>106</v>
      </c>
      <c r="B39" s="87" t="s">
        <v>22</v>
      </c>
      <c r="C39" s="88">
        <v>-1814.3346646886966</v>
      </c>
      <c r="D39" s="88">
        <v>-255.41283477362083</v>
      </c>
      <c r="E39" s="88">
        <v>-376.70458172547728</v>
      </c>
      <c r="F39" s="88">
        <v>-1182.2172481895984</v>
      </c>
    </row>
    <row r="40" spans="1:6">
      <c r="A40" s="417"/>
      <c r="B40" s="89" t="s">
        <v>23</v>
      </c>
      <c r="C40" s="88">
        <v>-1098.8674072743938</v>
      </c>
      <c r="D40" s="88">
        <v>-73.639747354985843</v>
      </c>
      <c r="E40" s="88">
        <v>-272.40274619591622</v>
      </c>
      <c r="F40" s="88">
        <v>-752.82491372349182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-1925.74</v>
      </c>
      <c r="D44" s="95">
        <v>0</v>
      </c>
      <c r="E44" s="95">
        <v>-589.30999999999995</v>
      </c>
      <c r="F44" s="95">
        <v>-1336.43</v>
      </c>
    </row>
    <row r="45" spans="1:6">
      <c r="A45" s="399" t="s">
        <v>27</v>
      </c>
      <c r="B45" s="400"/>
      <c r="C45" s="92"/>
      <c r="D45" s="92"/>
      <c r="E45" s="92"/>
      <c r="F45" s="93"/>
    </row>
    <row r="46" spans="1:6">
      <c r="A46" s="399" t="s">
        <v>28</v>
      </c>
      <c r="B46" s="400"/>
      <c r="C46" s="92">
        <v>-7.0277366239631327</v>
      </c>
      <c r="D46" s="92">
        <v>-7.0277366239631327</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-7.0277366239631327</v>
      </c>
      <c r="D51" s="97">
        <v>-7.0277366239631327</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-231.15736114513581</v>
      </c>
      <c r="D60" s="105">
        <v>0</v>
      </c>
      <c r="E60" s="105">
        <v>-101.48261607380863</v>
      </c>
      <c r="F60" s="105">
        <v>-129.67474507132718</v>
      </c>
    </row>
    <row r="61" spans="1:6">
      <c r="A61" s="299" t="s">
        <v>118</v>
      </c>
      <c r="B61" s="300"/>
      <c r="C61" s="103"/>
      <c r="D61" s="103"/>
      <c r="E61" s="103"/>
      <c r="F61" s="104"/>
    </row>
    <row r="62" spans="1:6">
      <c r="A62" s="299" t="s">
        <v>119</v>
      </c>
      <c r="B62" s="300"/>
      <c r="C62" s="105">
        <v>-231.15736114513581</v>
      </c>
      <c r="D62" s="105">
        <v>0</v>
      </c>
      <c r="E62" s="105">
        <v>-101.48261607380863</v>
      </c>
      <c r="F62" s="105">
        <v>-129.67474507132718</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-13.341285192541957</v>
      </c>
    </row>
    <row r="123" spans="1:3">
      <c r="A123" s="387" t="s">
        <v>170</v>
      </c>
      <c r="B123" s="388"/>
      <c r="C123" s="114">
        <v>0</v>
      </c>
    </row>
    <row r="124" spans="1:3">
      <c r="A124" s="387" t="s">
        <v>171</v>
      </c>
      <c r="B124" s="388"/>
      <c r="C124" s="114"/>
    </row>
    <row r="125" spans="1:3">
      <c r="A125" s="387" t="s">
        <v>172</v>
      </c>
      <c r="B125" s="388"/>
      <c r="C125" s="114">
        <v>-39.834132712376572</v>
      </c>
    </row>
    <row r="126" spans="1:3">
      <c r="A126" s="387" t="s">
        <v>173</v>
      </c>
      <c r="B126" s="388"/>
      <c r="C126" s="114">
        <v>26.492847519834616</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75" customHeight="1">
      <c r="A149" s="278" t="s">
        <v>284</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7" spans="1:1">
      <c r="A177" s="122"/>
    </row>
  </sheetData>
  <mergeCells count="150">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49:C149"/>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44:B44"/>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s>
  <pageMargins left="0.7" right="0.7" top="0.75" bottom="0.75" header="0.3" footer="0.3"/>
  <pageSetup paperSize="9" scale="64" orientation="landscape" r:id="rId1"/>
  <headerFooter>
    <oddHeader xml:space="preserve">&amp;L&amp;"Calibri"&amp;10 [Public]&amp;1#_x000D_&amp;"Calibri"&amp;11 </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F177"/>
  <sheetViews>
    <sheetView topLeftCell="A129"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1" spans="1:4">
      <c r="A1">
        <v>3</v>
      </c>
    </row>
    <row r="2" spans="1:4">
      <c r="A2" t="s">
        <v>208</v>
      </c>
    </row>
    <row r="3" spans="1:4" ht="27.75" customHeight="1">
      <c r="A3" s="341" t="s">
        <v>225</v>
      </c>
      <c r="B3" s="341"/>
    </row>
    <row r="4" spans="1:4" ht="27" customHeight="1">
      <c r="A4" s="433" t="s">
        <v>75</v>
      </c>
      <c r="B4" s="433"/>
    </row>
    <row r="5" spans="1:4" ht="26.25" customHeight="1">
      <c r="A5" s="72"/>
      <c r="B5" s="434"/>
      <c r="C5" s="73" t="s">
        <v>285</v>
      </c>
    </row>
    <row r="6" spans="1:4">
      <c r="A6" s="74"/>
      <c r="B6" s="434"/>
      <c r="C6" s="75" t="s">
        <v>77</v>
      </c>
    </row>
    <row r="7" spans="1:4" ht="16.5" customHeight="1">
      <c r="A7" s="435" t="s">
        <v>236</v>
      </c>
      <c r="B7" s="435"/>
      <c r="C7" s="76">
        <v>6759.704093553758</v>
      </c>
      <c r="D7" s="5"/>
    </row>
    <row r="8" spans="1:4" ht="19.5" customHeight="1">
      <c r="A8" s="418" t="s">
        <v>79</v>
      </c>
      <c r="B8" s="418"/>
      <c r="C8" s="77">
        <v>5787.1533585222296</v>
      </c>
    </row>
    <row r="9" spans="1:4" ht="18" customHeight="1">
      <c r="A9" s="418" t="s">
        <v>80</v>
      </c>
      <c r="B9" s="418"/>
      <c r="C9" s="77">
        <v>2172.8306596908201</v>
      </c>
    </row>
    <row r="10" spans="1:4" ht="16.5" customHeight="1">
      <c r="A10" s="418" t="s">
        <v>81</v>
      </c>
      <c r="B10" s="418"/>
      <c r="C10" s="77"/>
    </row>
    <row r="11" spans="1:4" ht="18.75" customHeight="1">
      <c r="A11" s="429" t="s">
        <v>82</v>
      </c>
      <c r="B11" s="430"/>
      <c r="C11" s="78">
        <v>3614.32269883141</v>
      </c>
    </row>
    <row r="12" spans="1:4" ht="20.25" customHeight="1">
      <c r="A12" s="326" t="s">
        <v>83</v>
      </c>
      <c r="B12" s="326"/>
      <c r="C12" s="78">
        <v>2338.7800232103532</v>
      </c>
      <c r="D12" s="5"/>
    </row>
    <row r="13" spans="1:4" ht="21" customHeight="1">
      <c r="A13" s="418" t="s">
        <v>84</v>
      </c>
      <c r="B13" s="418"/>
      <c r="C13" s="78">
        <v>1.1730579137099999</v>
      </c>
    </row>
    <row r="14" spans="1:4" ht="16.5" customHeight="1">
      <c r="A14" s="429" t="s">
        <v>85</v>
      </c>
      <c r="B14" s="430"/>
      <c r="C14" s="78">
        <v>1.1730579137099999</v>
      </c>
    </row>
    <row r="15" spans="1:4" ht="17.25" customHeight="1">
      <c r="A15" s="418" t="s">
        <v>86</v>
      </c>
      <c r="B15" s="418"/>
      <c r="C15" s="78">
        <v>1274.3696177073466</v>
      </c>
      <c r="D15" s="5"/>
    </row>
    <row r="16" spans="1:4" ht="14.25" customHeight="1">
      <c r="A16" s="418" t="s">
        <v>87</v>
      </c>
      <c r="B16" s="418"/>
      <c r="C16" s="78"/>
    </row>
    <row r="17" spans="1:3" ht="16.5" customHeight="1">
      <c r="A17" s="418" t="s">
        <v>248</v>
      </c>
      <c r="B17" s="418"/>
      <c r="C17" s="78">
        <v>66.247036437120002</v>
      </c>
    </row>
    <row r="18" spans="1:3">
      <c r="A18" s="418" t="s">
        <v>89</v>
      </c>
      <c r="B18" s="418"/>
      <c r="C18" s="78">
        <v>0.20218918109639344</v>
      </c>
    </row>
    <row r="19" spans="1:3" ht="17.25" customHeight="1">
      <c r="A19" s="418" t="s">
        <v>90</v>
      </c>
      <c r="B19" s="418"/>
      <c r="C19" s="78">
        <v>905.09852834000003</v>
      </c>
    </row>
    <row r="20" spans="1:3" ht="18" customHeight="1">
      <c r="A20" s="337" t="s">
        <v>91</v>
      </c>
      <c r="B20" s="338"/>
      <c r="C20" s="78">
        <v>0.71572205</v>
      </c>
    </row>
    <row r="21" spans="1:3" ht="16.5" customHeight="1">
      <c r="A21" s="418" t="s">
        <v>92</v>
      </c>
      <c r="B21" s="418"/>
      <c r="C21" s="78">
        <v>1.0029810733114755</v>
      </c>
    </row>
    <row r="22" spans="1:3" ht="20.25" customHeight="1">
      <c r="A22" s="418" t="s">
        <v>93</v>
      </c>
      <c r="B22" s="418"/>
      <c r="C22" s="78">
        <v>0</v>
      </c>
    </row>
    <row r="23" spans="1:3" ht="16.5" customHeight="1">
      <c r="A23" s="418" t="s">
        <v>94</v>
      </c>
      <c r="B23" s="418"/>
      <c r="C23" s="78">
        <v>1.0029810733114755</v>
      </c>
    </row>
    <row r="24" spans="1:3" ht="15" customHeight="1">
      <c r="A24" s="429" t="s">
        <v>95</v>
      </c>
      <c r="B24" s="430"/>
      <c r="C24" s="78"/>
    </row>
    <row r="25" spans="1:3" ht="18" customHeight="1">
      <c r="A25" s="431" t="s">
        <v>96</v>
      </c>
      <c r="B25" s="432"/>
      <c r="C25" s="79">
        <v>-6.8136932969438515</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-6.8136932969438515</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-4757.1404782405889</v>
      </c>
      <c r="D38" s="83">
        <v>-789.14668534487657</v>
      </c>
      <c r="E38" s="83">
        <v>-775.67742291260856</v>
      </c>
      <c r="F38" s="83">
        <v>-3192.3163699831039</v>
      </c>
    </row>
    <row r="39" spans="1:6">
      <c r="A39" s="416" t="s">
        <v>106</v>
      </c>
      <c r="B39" s="87" t="s">
        <v>22</v>
      </c>
      <c r="C39" s="88">
        <v>-3562.2710002852459</v>
      </c>
      <c r="D39" s="88">
        <v>-726.91901639344269</v>
      </c>
      <c r="E39" s="88">
        <v>-539.4911642196721</v>
      </c>
      <c r="F39" s="88">
        <v>-2295.8608196721311</v>
      </c>
    </row>
    <row r="40" spans="1:6">
      <c r="A40" s="417"/>
      <c r="B40" s="89" t="s">
        <v>23</v>
      </c>
      <c r="C40" s="88">
        <v>-1194.8694779553427</v>
      </c>
      <c r="D40" s="88">
        <v>-62.227668951433877</v>
      </c>
      <c r="E40" s="88">
        <v>-236.18625869293643</v>
      </c>
      <c r="F40" s="88">
        <v>-896.45555031097251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-1925.74</v>
      </c>
      <c r="D44" s="95">
        <v>-185</v>
      </c>
      <c r="E44" s="95">
        <v>-424.31</v>
      </c>
      <c r="F44" s="95">
        <v>-1316.43</v>
      </c>
    </row>
    <row r="45" spans="1:6">
      <c r="A45" s="399" t="s">
        <v>27</v>
      </c>
      <c r="B45" s="400"/>
      <c r="C45" s="92"/>
      <c r="D45" s="92"/>
      <c r="E45" s="92"/>
      <c r="F45" s="93"/>
    </row>
    <row r="46" spans="1:6">
      <c r="A46" s="399" t="s">
        <v>28</v>
      </c>
      <c r="B46" s="400"/>
      <c r="C46" s="92">
        <v>-8.4927556327868844E-2</v>
      </c>
      <c r="D46" s="92">
        <v>-8.4927556327868844E-2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-8.4927556327868844E-2</v>
      </c>
      <c r="D51" s="97">
        <v>-8.4927556327868844E-2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-230.97663243036317</v>
      </c>
      <c r="D60" s="105">
        <v>-14.584236089230137</v>
      </c>
      <c r="E60" s="105">
        <v>-86.812459016393447</v>
      </c>
      <c r="F60" s="105">
        <v>-129.5799373247396</v>
      </c>
    </row>
    <row r="61" spans="1:6">
      <c r="A61" s="299" t="s">
        <v>118</v>
      </c>
      <c r="B61" s="300"/>
      <c r="C61" s="103"/>
      <c r="D61" s="103"/>
      <c r="E61" s="103"/>
      <c r="F61" s="104"/>
    </row>
    <row r="62" spans="1:6">
      <c r="A62" s="299" t="s">
        <v>119</v>
      </c>
      <c r="B62" s="300"/>
      <c r="C62" s="105">
        <v>-230.97663243036317</v>
      </c>
      <c r="D62" s="105">
        <v>-14.584236089230137</v>
      </c>
      <c r="E62" s="105">
        <v>-86.812459016393447</v>
      </c>
      <c r="F62" s="105">
        <v>-129.5799373247396</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-6.8136932969438533</v>
      </c>
    </row>
    <row r="123" spans="1:3">
      <c r="A123" s="387" t="s">
        <v>170</v>
      </c>
      <c r="B123" s="388"/>
      <c r="C123" s="114">
        <v>0</v>
      </c>
    </row>
    <row r="124" spans="1:3">
      <c r="A124" s="387" t="s">
        <v>171</v>
      </c>
      <c r="B124" s="388"/>
      <c r="C124" s="114"/>
    </row>
    <row r="125" spans="1:3">
      <c r="A125" s="387" t="s">
        <v>172</v>
      </c>
      <c r="B125" s="388"/>
      <c r="C125" s="114">
        <v>-32.027771987344259</v>
      </c>
    </row>
    <row r="126" spans="1:3">
      <c r="A126" s="387" t="s">
        <v>173</v>
      </c>
      <c r="B126" s="388"/>
      <c r="C126" s="114">
        <v>25.214078690400406</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286</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7" spans="1:1">
      <c r="A177" s="122"/>
    </row>
  </sheetData>
  <mergeCells count="150">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97" orientation="landscape" r:id="rId1"/>
  <headerFooter>
    <oddHeader xml:space="preserve">&amp;L&amp;"Calibri"&amp;10 [Public]&amp;1#_x000D_&amp;"Calibri"&amp;11 </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F177"/>
  <sheetViews>
    <sheetView topLeftCell="A124" workbookViewId="0">
      <selection activeCell="C117" sqref="C117:C12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287</v>
      </c>
    </row>
    <row r="6" spans="1:4">
      <c r="A6" s="74"/>
      <c r="B6" s="434"/>
      <c r="C6" s="75" t="s">
        <v>77</v>
      </c>
    </row>
    <row r="7" spans="1:4" ht="16.5" customHeight="1">
      <c r="A7" s="435" t="s">
        <v>236</v>
      </c>
      <c r="B7" s="435"/>
      <c r="C7" s="76">
        <v>6959.0252264552137</v>
      </c>
      <c r="D7" s="5"/>
    </row>
    <row r="8" spans="1:4" ht="19.5" customHeight="1">
      <c r="A8" s="418" t="s">
        <v>79</v>
      </c>
      <c r="B8" s="418"/>
      <c r="C8" s="77">
        <v>6001.1312226095361</v>
      </c>
    </row>
    <row r="9" spans="1:4" ht="18" customHeight="1">
      <c r="A9" s="418" t="s">
        <v>80</v>
      </c>
      <c r="B9" s="418"/>
      <c r="C9" s="77">
        <v>2154.7094219286691</v>
      </c>
    </row>
    <row r="10" spans="1:4" ht="16.5" customHeight="1">
      <c r="A10" s="418" t="s">
        <v>81</v>
      </c>
      <c r="B10" s="418"/>
      <c r="C10" s="77"/>
    </row>
    <row r="11" spans="1:4" ht="18.75" customHeight="1">
      <c r="A11" s="429" t="s">
        <v>82</v>
      </c>
      <c r="B11" s="430"/>
      <c r="C11" s="78">
        <v>3846.4218006808674</v>
      </c>
    </row>
    <row r="12" spans="1:4" ht="20.25" customHeight="1">
      <c r="A12" s="326" t="s">
        <v>83</v>
      </c>
      <c r="B12" s="326"/>
      <c r="C12" s="78">
        <v>2764.6433597795249</v>
      </c>
      <c r="D12" s="5"/>
    </row>
    <row r="13" spans="1:4" ht="21" customHeight="1">
      <c r="A13" s="418" t="s">
        <v>84</v>
      </c>
      <c r="B13" s="418"/>
      <c r="C13" s="78">
        <v>1.1914455484799999</v>
      </c>
    </row>
    <row r="14" spans="1:4" ht="16.5" customHeight="1">
      <c r="A14" s="429" t="s">
        <v>85</v>
      </c>
      <c r="B14" s="430"/>
      <c r="C14" s="78">
        <v>1.1914455484799999</v>
      </c>
    </row>
    <row r="15" spans="1:4" ht="17.25" customHeight="1">
      <c r="A15" s="418" t="s">
        <v>86</v>
      </c>
      <c r="B15" s="418"/>
      <c r="C15" s="78">
        <v>1080.5869953528629</v>
      </c>
      <c r="D15" s="5"/>
    </row>
    <row r="16" spans="1:4" ht="14.25" customHeight="1">
      <c r="A16" s="418" t="s">
        <v>87</v>
      </c>
      <c r="B16" s="418"/>
      <c r="C16" s="78"/>
    </row>
    <row r="17" spans="1:3" ht="16.5" customHeight="1">
      <c r="A17" s="418" t="s">
        <v>248</v>
      </c>
      <c r="B17" s="418"/>
      <c r="C17" s="78">
        <v>66.585373344489994</v>
      </c>
    </row>
    <row r="18" spans="1:3">
      <c r="A18" s="418" t="s">
        <v>89</v>
      </c>
      <c r="B18" s="418"/>
      <c r="C18" s="78">
        <v>0.2643728567345508</v>
      </c>
    </row>
    <row r="19" spans="1:3" ht="17.25" customHeight="1">
      <c r="A19" s="418" t="s">
        <v>90</v>
      </c>
      <c r="B19" s="418"/>
      <c r="C19" s="78">
        <v>890.03615774998377</v>
      </c>
    </row>
    <row r="20" spans="1:3" ht="18" customHeight="1">
      <c r="A20" s="337" t="s">
        <v>91</v>
      </c>
      <c r="B20" s="338"/>
      <c r="C20" s="78">
        <v>0.71572205</v>
      </c>
    </row>
    <row r="21" spans="1:3" ht="16.5" customHeight="1">
      <c r="A21" s="418" t="s">
        <v>92</v>
      </c>
      <c r="B21" s="418"/>
      <c r="C21" s="78">
        <v>1.0080998944694157</v>
      </c>
    </row>
    <row r="22" spans="1:3" ht="20.25" customHeight="1">
      <c r="A22" s="418" t="s">
        <v>93</v>
      </c>
      <c r="B22" s="418"/>
      <c r="C22" s="78">
        <v>0</v>
      </c>
    </row>
    <row r="23" spans="1:3" ht="16.5" customHeight="1">
      <c r="A23" s="418" t="s">
        <v>94</v>
      </c>
      <c r="B23" s="418"/>
      <c r="C23" s="78">
        <v>1.0080998944694157</v>
      </c>
    </row>
    <row r="24" spans="1:3" ht="15" customHeight="1">
      <c r="A24" s="429" t="s">
        <v>95</v>
      </c>
      <c r="B24" s="430"/>
      <c r="C24" s="78"/>
    </row>
    <row r="25" spans="1:3" ht="18" customHeight="1">
      <c r="A25" s="431" t="s">
        <v>96</v>
      </c>
      <c r="B25" s="432"/>
      <c r="C25" s="79">
        <v>-7.9318947973152012</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-7.9318947973152012</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-4188.4622218382574</v>
      </c>
      <c r="D38" s="83">
        <v>-597.6115796794378</v>
      </c>
      <c r="E38" s="83">
        <v>-429.71085017001127</v>
      </c>
      <c r="F38" s="83">
        <v>-3161.1397919888082</v>
      </c>
    </row>
    <row r="39" spans="1:6">
      <c r="A39" s="416" t="s">
        <v>106</v>
      </c>
      <c r="B39" s="87" t="s">
        <v>22</v>
      </c>
      <c r="C39" s="88">
        <v>-2975.0161202359664</v>
      </c>
      <c r="D39" s="88">
        <v>-381.71409430931669</v>
      </c>
      <c r="E39" s="88">
        <v>-298.04004625105853</v>
      </c>
      <c r="F39" s="88">
        <v>-2295.2619796755912</v>
      </c>
    </row>
    <row r="40" spans="1:6">
      <c r="A40" s="417"/>
      <c r="B40" s="89" t="s">
        <v>23</v>
      </c>
      <c r="C40" s="88">
        <v>-1213.4461016022906</v>
      </c>
      <c r="D40" s="88">
        <v>-215.8974853701211</v>
      </c>
      <c r="E40" s="88">
        <v>-131.67080391895274</v>
      </c>
      <c r="F40" s="88">
        <v>-865.87781231321685</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-1925.74</v>
      </c>
      <c r="D44" s="95">
        <v>-75</v>
      </c>
      <c r="E44" s="95">
        <v>-150</v>
      </c>
      <c r="F44" s="95">
        <v>-1700.74</v>
      </c>
    </row>
    <row r="45" spans="1:6">
      <c r="A45" s="399" t="s">
        <v>27</v>
      </c>
      <c r="B45" s="400"/>
      <c r="C45" s="92"/>
      <c r="D45" s="92"/>
      <c r="E45" s="92"/>
      <c r="F45" s="93"/>
    </row>
    <row r="46" spans="1:6">
      <c r="A46" s="399" t="s">
        <v>28</v>
      </c>
      <c r="B46" s="400"/>
      <c r="C46" s="92">
        <v>-2.8049148003387401E-2</v>
      </c>
      <c r="D46" s="92">
        <v>-2.8049148003387401E-2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-2.8049148003387401E-2</v>
      </c>
      <c r="D51" s="97">
        <v>-2.8049148003387401E-2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-226.44382020103279</v>
      </c>
      <c r="D60" s="105">
        <v>-84.347599504918264</v>
      </c>
      <c r="E60" s="105">
        <v>-14.341694933979122</v>
      </c>
      <c r="F60" s="105">
        <v>-127.75452576213539</v>
      </c>
    </row>
    <row r="61" spans="1:6">
      <c r="A61" s="299" t="s">
        <v>118</v>
      </c>
      <c r="B61" s="300"/>
      <c r="C61" s="103"/>
      <c r="D61" s="103"/>
      <c r="E61" s="103"/>
      <c r="F61" s="104"/>
    </row>
    <row r="62" spans="1:6">
      <c r="A62" s="299" t="s">
        <v>119</v>
      </c>
      <c r="B62" s="300"/>
      <c r="C62" s="105">
        <v>-226.44382020103279</v>
      </c>
      <c r="D62" s="105">
        <v>-84.347599504918264</v>
      </c>
      <c r="E62" s="105">
        <v>-14.341694933979122</v>
      </c>
      <c r="F62" s="105">
        <v>-127.75452576213539</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-7.9318947973152021</v>
      </c>
    </row>
    <row r="123" spans="1:3">
      <c r="A123" s="387" t="s">
        <v>170</v>
      </c>
      <c r="B123" s="388"/>
      <c r="C123" s="114">
        <v>0</v>
      </c>
    </row>
    <row r="124" spans="1:3">
      <c r="A124" s="387" t="s">
        <v>171</v>
      </c>
      <c r="B124" s="388"/>
      <c r="C124" s="114"/>
    </row>
    <row r="125" spans="1:3">
      <c r="A125" s="387" t="s">
        <v>172</v>
      </c>
      <c r="B125" s="388"/>
      <c r="C125" s="114">
        <v>-34.658182911145836</v>
      </c>
    </row>
    <row r="126" spans="1:3">
      <c r="A126" s="387" t="s">
        <v>173</v>
      </c>
      <c r="B126" s="388"/>
      <c r="C126" s="114">
        <v>26.726288113830634</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288</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7" spans="1:1">
      <c r="A177" s="122"/>
    </row>
  </sheetData>
  <mergeCells count="150">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s>
  <pageMargins left="0.7" right="0.7" top="0.75" bottom="0.75" header="0.3" footer="0.3"/>
  <pageSetup paperSize="9" scale="10" orientation="landscape" r:id="rId1"/>
  <headerFooter>
    <oddHeader xml:space="preserve">&amp;L&amp;"Calibri"&amp;10 [Public]&amp;1#_x000D_&amp;"Calibri"&amp;11 </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F177"/>
  <sheetViews>
    <sheetView topLeftCell="A130" workbookViewId="0">
      <selection activeCell="E121" sqref="E12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289</v>
      </c>
    </row>
    <row r="6" spans="1:4">
      <c r="A6" s="74"/>
      <c r="B6" s="434"/>
      <c r="C6" s="75" t="s">
        <v>77</v>
      </c>
    </row>
    <row r="7" spans="1:4" ht="16.5" customHeight="1">
      <c r="A7" s="435" t="s">
        <v>236</v>
      </c>
      <c r="B7" s="435"/>
      <c r="C7" s="76">
        <v>6710.4856966655252</v>
      </c>
      <c r="D7" s="5"/>
    </row>
    <row r="8" spans="1:4" ht="19.5" customHeight="1">
      <c r="A8" s="418" t="s">
        <v>79</v>
      </c>
      <c r="B8" s="418"/>
      <c r="C8" s="77">
        <v>5730.3923279504543</v>
      </c>
    </row>
    <row r="9" spans="1:4" ht="18" customHeight="1">
      <c r="A9" s="418" t="s">
        <v>80</v>
      </c>
      <c r="B9" s="418"/>
      <c r="C9" s="77">
        <v>2635.8004983863816</v>
      </c>
    </row>
    <row r="10" spans="1:4" ht="16.5" customHeight="1">
      <c r="A10" s="418" t="s">
        <v>81</v>
      </c>
      <c r="B10" s="418"/>
      <c r="C10" s="77"/>
    </row>
    <row r="11" spans="1:4" ht="18.75" customHeight="1">
      <c r="A11" s="429" t="s">
        <v>82</v>
      </c>
      <c r="B11" s="430"/>
      <c r="C11" s="78">
        <v>3094.5918295640727</v>
      </c>
    </row>
    <row r="12" spans="1:4" ht="20.25" customHeight="1">
      <c r="A12" s="326" t="s">
        <v>83</v>
      </c>
      <c r="B12" s="326"/>
      <c r="C12" s="78">
        <v>2304.4775563495723</v>
      </c>
      <c r="D12" s="5"/>
    </row>
    <row r="13" spans="1:4" ht="21" customHeight="1">
      <c r="A13" s="418" t="s">
        <v>84</v>
      </c>
      <c r="B13" s="418"/>
      <c r="C13" s="78">
        <v>1.2015084331799999</v>
      </c>
    </row>
    <row r="14" spans="1:4" ht="16.5" customHeight="1">
      <c r="A14" s="429" t="s">
        <v>85</v>
      </c>
      <c r="B14" s="430"/>
      <c r="C14" s="78">
        <v>1.2015084331799999</v>
      </c>
    </row>
    <row r="15" spans="1:4" ht="17.25" customHeight="1">
      <c r="A15" s="418" t="s">
        <v>86</v>
      </c>
      <c r="B15" s="418"/>
      <c r="C15" s="78">
        <v>788.91276478132011</v>
      </c>
      <c r="D15" s="5"/>
    </row>
    <row r="16" spans="1:4" ht="14.25" customHeight="1">
      <c r="A16" s="418" t="s">
        <v>87</v>
      </c>
      <c r="B16" s="418"/>
      <c r="C16" s="78"/>
    </row>
    <row r="17" spans="1:3" ht="16.5" customHeight="1">
      <c r="A17" s="418" t="s">
        <v>248</v>
      </c>
      <c r="B17" s="418"/>
      <c r="C17" s="78">
        <v>67.368285905250005</v>
      </c>
    </row>
    <row r="18" spans="1:3">
      <c r="A18" s="418" t="s">
        <v>89</v>
      </c>
      <c r="B18" s="418"/>
      <c r="C18" s="78">
        <v>4.6777293687388122</v>
      </c>
    </row>
    <row r="19" spans="1:3" ht="17.25" customHeight="1">
      <c r="A19" s="418" t="s">
        <v>90</v>
      </c>
      <c r="B19" s="418"/>
      <c r="C19" s="78">
        <v>907.0273992699432</v>
      </c>
    </row>
    <row r="20" spans="1:3" ht="18" customHeight="1">
      <c r="A20" s="337" t="s">
        <v>91</v>
      </c>
      <c r="B20" s="338"/>
      <c r="C20" s="78">
        <v>0.71572205</v>
      </c>
    </row>
    <row r="21" spans="1:3" ht="16.5" customHeight="1">
      <c r="A21" s="418" t="s">
        <v>92</v>
      </c>
      <c r="B21" s="418"/>
      <c r="C21" s="78">
        <v>1.0199541711388571</v>
      </c>
    </row>
    <row r="22" spans="1:3" ht="20.25" customHeight="1">
      <c r="A22" s="418" t="s">
        <v>93</v>
      </c>
      <c r="B22" s="418"/>
      <c r="C22" s="78">
        <v>0</v>
      </c>
    </row>
    <row r="23" spans="1:3" ht="16.5" customHeight="1">
      <c r="A23" s="418" t="s">
        <v>94</v>
      </c>
      <c r="B23" s="418"/>
      <c r="C23" s="78">
        <v>1.0199541711388571</v>
      </c>
    </row>
    <row r="24" spans="1:3" ht="15" customHeight="1">
      <c r="A24" s="429" t="s">
        <v>95</v>
      </c>
      <c r="B24" s="430"/>
      <c r="C24" s="78"/>
    </row>
    <row r="25" spans="1:3" ht="18" customHeight="1">
      <c r="A25" s="431" t="s">
        <v>96</v>
      </c>
      <c r="B25" s="432"/>
      <c r="C25" s="79">
        <v>-4.9663844317311572</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-4.9663844317311572</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-4751.9050563958554</v>
      </c>
      <c r="D38" s="83">
        <v>-133.04869432602885</v>
      </c>
      <c r="E38" s="83">
        <v>-558.36589280373505</v>
      </c>
      <c r="F38" s="83">
        <v>-4060.4904692660916</v>
      </c>
    </row>
    <row r="39" spans="1:6">
      <c r="A39" s="416" t="s">
        <v>106</v>
      </c>
      <c r="B39" s="87" t="s">
        <v>22</v>
      </c>
      <c r="C39" s="88">
        <v>-3636.4984466340229</v>
      </c>
      <c r="D39" s="88">
        <v>-115.06091253501317</v>
      </c>
      <c r="E39" s="88">
        <v>-401.67359864946775</v>
      </c>
      <c r="F39" s="88">
        <v>-3119.7639354495418</v>
      </c>
    </row>
    <row r="40" spans="1:6">
      <c r="A40" s="417"/>
      <c r="B40" s="89" t="s">
        <v>23</v>
      </c>
      <c r="C40" s="88">
        <v>-1115.4066097618329</v>
      </c>
      <c r="D40" s="88">
        <v>-17.987781791015678</v>
      </c>
      <c r="E40" s="88">
        <v>-156.69229415426736</v>
      </c>
      <c r="F40" s="88">
        <v>-940.7265338165497</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-1900.74</v>
      </c>
      <c r="D44" s="95">
        <v>-100</v>
      </c>
      <c r="E44" s="95">
        <v>-374.81</v>
      </c>
      <c r="F44" s="95">
        <v>-1425.93</v>
      </c>
    </row>
    <row r="45" spans="1:6">
      <c r="A45" s="399" t="s">
        <v>27</v>
      </c>
      <c r="B45" s="400"/>
      <c r="C45" s="92"/>
      <c r="D45" s="92"/>
      <c r="E45" s="92"/>
      <c r="F45" s="93"/>
    </row>
    <row r="46" spans="1:6">
      <c r="A46" s="399" t="s">
        <v>28</v>
      </c>
      <c r="B46" s="400"/>
      <c r="C46" s="92">
        <v>-5.6426912763989333E-2</v>
      </c>
      <c r="D46" s="92">
        <v>-5.6426912763989333E-2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-5.6426912763989333E-2</v>
      </c>
      <c r="D51" s="97">
        <v>-5.6426912763989333E-2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-228.95466619688193</v>
      </c>
      <c r="D60" s="105">
        <v>0</v>
      </c>
      <c r="E60" s="105">
        <v>-14.46442502426533</v>
      </c>
      <c r="F60" s="105">
        <v>-214.49024117261661</v>
      </c>
    </row>
    <row r="61" spans="1:6">
      <c r="A61" s="299" t="s">
        <v>118</v>
      </c>
      <c r="B61" s="300"/>
      <c r="C61" s="103"/>
      <c r="D61" s="103"/>
      <c r="E61" s="103"/>
      <c r="F61" s="104"/>
    </row>
    <row r="62" spans="1:6">
      <c r="A62" s="299" t="s">
        <v>119</v>
      </c>
      <c r="B62" s="300"/>
      <c r="C62" s="105">
        <v>-228.95466619688193</v>
      </c>
      <c r="D62" s="105">
        <v>0</v>
      </c>
      <c r="E62" s="105">
        <v>-14.46442502426533</v>
      </c>
      <c r="F62" s="105">
        <v>-214.49024117261661</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-4.9663844317311572</v>
      </c>
    </row>
    <row r="123" spans="1:3">
      <c r="A123" s="387" t="s">
        <v>170</v>
      </c>
      <c r="B123" s="388"/>
      <c r="C123" s="114">
        <v>0</v>
      </c>
    </row>
    <row r="124" spans="1:3">
      <c r="A124" s="387" t="s">
        <v>171</v>
      </c>
      <c r="B124" s="388"/>
      <c r="C124" s="114"/>
    </row>
    <row r="125" spans="1:3">
      <c r="A125" s="387" t="s">
        <v>172</v>
      </c>
      <c r="B125" s="388"/>
      <c r="C125" s="114">
        <v>-28.380069024535565</v>
      </c>
    </row>
    <row r="126" spans="1:3">
      <c r="A126" s="387" t="s">
        <v>173</v>
      </c>
      <c r="B126" s="388"/>
      <c r="C126" s="114">
        <v>23.413684592804408</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290</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201</v>
      </c>
      <c r="B172" s="280"/>
      <c r="C172" s="280"/>
    </row>
    <row r="173" spans="1:3">
      <c r="A173" t="s">
        <v>235</v>
      </c>
    </row>
    <row r="177" spans="1:1">
      <c r="A177" s="122"/>
    </row>
  </sheetData>
  <mergeCells count="150">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scale="65" orientation="landscape" r:id="rId1"/>
  <headerFooter>
    <oddHeader xml:space="preserve">&amp;L&amp;"Calibri"&amp;10 [Public]&amp;1#_x000D_&amp;"Calibri"&amp;11 </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F181"/>
  <sheetViews>
    <sheetView topLeftCell="A131" workbookViewId="0">
      <selection activeCell="C117" sqref="C117:C12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c r="A3" s="341" t="s">
        <v>225</v>
      </c>
      <c r="B3" s="341"/>
    </row>
    <row r="4" spans="1:4">
      <c r="A4" s="433" t="s">
        <v>75</v>
      </c>
      <c r="B4" s="433"/>
    </row>
    <row r="5" spans="1:4">
      <c r="A5" s="72"/>
      <c r="B5" s="434"/>
      <c r="C5" s="73" t="s">
        <v>291</v>
      </c>
    </row>
    <row r="6" spans="1:4">
      <c r="A6" s="74"/>
      <c r="B6" s="434"/>
      <c r="C6" s="75" t="s">
        <v>77</v>
      </c>
    </row>
    <row r="7" spans="1:4">
      <c r="A7" s="435" t="s">
        <v>293</v>
      </c>
      <c r="B7" s="435"/>
      <c r="C7" s="76">
        <v>7693.5480072492173</v>
      </c>
      <c r="D7" s="5"/>
    </row>
    <row r="8" spans="1:4">
      <c r="A8" s="418" t="s">
        <v>79</v>
      </c>
      <c r="B8" s="418"/>
      <c r="C8" s="77">
        <v>6687.995900647561</v>
      </c>
    </row>
    <row r="9" spans="1:4">
      <c r="A9" s="418" t="s">
        <v>80</v>
      </c>
      <c r="B9" s="418"/>
      <c r="C9" s="77">
        <v>3179.913082031047</v>
      </c>
    </row>
    <row r="10" spans="1:4">
      <c r="A10" s="418" t="s">
        <v>81</v>
      </c>
      <c r="B10" s="418"/>
      <c r="C10" s="77"/>
    </row>
    <row r="11" spans="1:4">
      <c r="A11" s="429" t="s">
        <v>82</v>
      </c>
      <c r="B11" s="430"/>
      <c r="C11" s="78">
        <v>3508.082818616514</v>
      </c>
    </row>
    <row r="12" spans="1:4">
      <c r="A12" s="326" t="s">
        <v>83</v>
      </c>
      <c r="B12" s="326"/>
      <c r="C12" s="78">
        <v>2059.3944769198497</v>
      </c>
      <c r="D12" s="5"/>
    </row>
    <row r="13" spans="1:4">
      <c r="A13" s="418" t="s">
        <v>84</v>
      </c>
      <c r="B13" s="418"/>
      <c r="C13" s="78">
        <v>1.1814284041650001</v>
      </c>
    </row>
    <row r="14" spans="1:4">
      <c r="A14" s="429" t="s">
        <v>85</v>
      </c>
      <c r="B14" s="430"/>
      <c r="C14" s="78">
        <v>1.1814284041650001</v>
      </c>
    </row>
    <row r="15" spans="1:4">
      <c r="A15" s="418" t="s">
        <v>86</v>
      </c>
      <c r="B15" s="418"/>
      <c r="C15" s="78">
        <v>1447.5069132924991</v>
      </c>
      <c r="D15" s="5"/>
    </row>
    <row r="16" spans="1:4">
      <c r="A16" s="418" t="s">
        <v>87</v>
      </c>
      <c r="B16" s="418"/>
      <c r="C16" s="78"/>
    </row>
    <row r="17" spans="1:3">
      <c r="A17" s="418" t="s">
        <v>248</v>
      </c>
      <c r="B17" s="418"/>
      <c r="C17" s="78">
        <v>67.638189746489999</v>
      </c>
    </row>
    <row r="18" spans="1:3">
      <c r="A18" s="418" t="s">
        <v>89</v>
      </c>
      <c r="B18" s="418"/>
      <c r="C18" s="78">
        <v>2.3000194383452577</v>
      </c>
    </row>
    <row r="19" spans="1:3">
      <c r="A19" s="418" t="s">
        <v>90</v>
      </c>
      <c r="B19" s="418"/>
      <c r="C19" s="78">
        <v>934.58985549998351</v>
      </c>
    </row>
    <row r="20" spans="1:3">
      <c r="A20" s="337" t="s">
        <v>91</v>
      </c>
      <c r="B20" s="338"/>
      <c r="C20" s="78">
        <v>0.71572205</v>
      </c>
    </row>
    <row r="21" spans="1:3">
      <c r="A21" s="418" t="s">
        <v>92</v>
      </c>
      <c r="B21" s="418"/>
      <c r="C21" s="78">
        <v>1.0240419168384207</v>
      </c>
    </row>
    <row r="22" spans="1:3">
      <c r="A22" s="418" t="s">
        <v>93</v>
      </c>
      <c r="B22" s="418"/>
      <c r="C22" s="78">
        <v>0</v>
      </c>
    </row>
    <row r="23" spans="1:3">
      <c r="A23" s="418" t="s">
        <v>94</v>
      </c>
      <c r="B23" s="418"/>
      <c r="C23" s="78">
        <v>1.0240419168384207</v>
      </c>
    </row>
    <row r="24" spans="1:3">
      <c r="A24" s="429" t="s">
        <v>95</v>
      </c>
      <c r="B24" s="430"/>
      <c r="C24" s="78"/>
    </row>
    <row r="25" spans="1:3">
      <c r="A25" s="431" t="s">
        <v>96</v>
      </c>
      <c r="B25" s="432"/>
      <c r="C25" s="79">
        <v>22.548364047829317</v>
      </c>
    </row>
    <row r="26" spans="1:3">
      <c r="A26" s="418" t="s">
        <v>97</v>
      </c>
      <c r="B26" s="418"/>
      <c r="C26" s="78"/>
    </row>
    <row r="27" spans="1:3">
      <c r="A27" s="418" t="s">
        <v>98</v>
      </c>
      <c r="B27" s="418"/>
      <c r="C27" s="78"/>
    </row>
    <row r="28" spans="1:3">
      <c r="A28" s="418" t="s">
        <v>99</v>
      </c>
      <c r="B28" s="418"/>
      <c r="C28" s="78"/>
    </row>
    <row r="29" spans="1:3">
      <c r="A29" s="418" t="s">
        <v>100</v>
      </c>
      <c r="B29" s="418"/>
      <c r="C29" s="78">
        <v>22.548364047829317</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-5020.6806825084604</v>
      </c>
      <c r="D38" s="83">
        <v>-542.22570376992292</v>
      </c>
      <c r="E38" s="83">
        <v>-309.71701760656214</v>
      </c>
      <c r="F38" s="83">
        <v>-4168.7379611319757</v>
      </c>
    </row>
    <row r="39" spans="1:6">
      <c r="A39" s="416" t="s">
        <v>106</v>
      </c>
      <c r="B39" s="87" t="s">
        <v>22</v>
      </c>
      <c r="C39" s="88">
        <v>-3789.4872270479332</v>
      </c>
      <c r="D39" s="88">
        <v>-431.4780099183489</v>
      </c>
      <c r="E39" s="88">
        <v>-121.2981319723885</v>
      </c>
      <c r="F39" s="88">
        <v>-3236.7110851571956</v>
      </c>
    </row>
    <row r="40" spans="1:6">
      <c r="A40" s="417"/>
      <c r="B40" s="89" t="s">
        <v>23</v>
      </c>
      <c r="C40" s="88">
        <v>-1231.1934554605273</v>
      </c>
      <c r="D40" s="88">
        <v>-110.74769385157398</v>
      </c>
      <c r="E40" s="88">
        <v>-188.41888563417362</v>
      </c>
      <c r="F40" s="88">
        <v>-932.02687597477961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-1900.74</v>
      </c>
      <c r="D44" s="95">
        <v>-50</v>
      </c>
      <c r="E44" s="95">
        <v>-910.74</v>
      </c>
      <c r="F44" s="95">
        <v>-940</v>
      </c>
    </row>
    <row r="45" spans="1:6">
      <c r="A45" s="399" t="s">
        <v>27</v>
      </c>
      <c r="B45" s="400"/>
      <c r="C45" s="92"/>
      <c r="D45" s="92"/>
      <c r="E45" s="92"/>
      <c r="F45" s="93"/>
    </row>
    <row r="46" spans="1:6">
      <c r="A46" s="399" t="s">
        <v>28</v>
      </c>
      <c r="B46" s="400"/>
      <c r="C46" s="92">
        <v>-4.904944371380901E-2</v>
      </c>
      <c r="D46" s="92">
        <v>-4.904944371380901E-2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-4.904944371380901E-2</v>
      </c>
      <c r="D51" s="97">
        <v>-4.904944371380901E-2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-230.01266958126905</v>
      </c>
      <c r="D60" s="105">
        <v>-14.516986061689497</v>
      </c>
      <c r="E60" s="105">
        <v>0</v>
      </c>
      <c r="F60" s="105">
        <v>-215.49568351957956</v>
      </c>
    </row>
    <row r="61" spans="1:6">
      <c r="A61" s="299" t="s">
        <v>118</v>
      </c>
      <c r="B61" s="300"/>
      <c r="C61" s="103"/>
      <c r="D61" s="103"/>
      <c r="E61" s="103"/>
      <c r="F61" s="104"/>
    </row>
    <row r="62" spans="1:6">
      <c r="A62" s="299" t="s">
        <v>119</v>
      </c>
      <c r="B62" s="300"/>
      <c r="C62" s="105">
        <v>-230.01266958126905</v>
      </c>
      <c r="D62" s="105">
        <v>-14.516986061689497</v>
      </c>
      <c r="E62" s="105">
        <v>0</v>
      </c>
      <c r="F62" s="105">
        <v>-215.49568351957956</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22.54836404782931</v>
      </c>
    </row>
    <row r="123" spans="1:3">
      <c r="A123" s="387" t="s">
        <v>170</v>
      </c>
      <c r="B123" s="388"/>
      <c r="C123" s="114">
        <v>0</v>
      </c>
    </row>
    <row r="124" spans="1:3">
      <c r="A124" s="387" t="s">
        <v>171</v>
      </c>
      <c r="B124" s="388"/>
      <c r="C124" s="114"/>
    </row>
    <row r="125" spans="1:3">
      <c r="A125" s="387" t="s">
        <v>172</v>
      </c>
      <c r="B125" s="388"/>
      <c r="C125" s="114">
        <v>1.8088911118526541</v>
      </c>
    </row>
    <row r="126" spans="1:3">
      <c r="A126" s="387" t="s">
        <v>173</v>
      </c>
      <c r="B126" s="388"/>
      <c r="C126" s="114">
        <v>20.739472935976657</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292</v>
      </c>
      <c r="B149" s="278"/>
      <c r="C149" s="278"/>
    </row>
    <row r="150" spans="1:3">
      <c r="A150" t="s">
        <v>193</v>
      </c>
      <c r="C150" s="120"/>
    </row>
    <row r="151" spans="1:3">
      <c r="A151" t="s">
        <v>194</v>
      </c>
      <c r="C151" s="120"/>
    </row>
    <row r="152" spans="1:3">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c r="A157" s="278" t="s">
        <v>212</v>
      </c>
      <c r="B157" s="278"/>
      <c r="C157" s="278"/>
    </row>
    <row r="158" spans="1:3">
      <c r="A158" s="278" t="s">
        <v>213</v>
      </c>
      <c r="B158" s="278"/>
      <c r="C158" s="278"/>
    </row>
    <row r="159" spans="1:3" ht="17.25">
      <c r="A159" t="s">
        <v>197</v>
      </c>
    </row>
    <row r="160" spans="1:3">
      <c r="A160" s="278" t="s">
        <v>214</v>
      </c>
      <c r="B160" s="278"/>
      <c r="C160" s="278"/>
    </row>
    <row r="161" spans="1:3" ht="17.25">
      <c r="A161" t="s">
        <v>198</v>
      </c>
    </row>
    <row r="162" spans="1:3">
      <c r="A162" s="278" t="s">
        <v>215</v>
      </c>
      <c r="B162" s="278"/>
      <c r="C162" s="278"/>
    </row>
    <row r="163" spans="1:3">
      <c r="A163" s="278" t="s">
        <v>216</v>
      </c>
      <c r="B163" s="278"/>
      <c r="C163" s="278"/>
    </row>
    <row r="164" spans="1:3">
      <c r="A164" s="278" t="s">
        <v>217</v>
      </c>
      <c r="B164" s="278"/>
      <c r="C164" s="278"/>
    </row>
    <row r="165" spans="1:3">
      <c r="A165" s="278" t="s">
        <v>218</v>
      </c>
      <c r="B165" s="278"/>
      <c r="C165" s="278"/>
    </row>
    <row r="166" spans="1:3">
      <c r="A166" s="278" t="s">
        <v>219</v>
      </c>
      <c r="B166" s="278"/>
      <c r="C166" s="278"/>
    </row>
    <row r="167" spans="1:3">
      <c r="A167" s="278" t="s">
        <v>234</v>
      </c>
      <c r="B167" s="278"/>
      <c r="C167" s="278"/>
    </row>
    <row r="168" spans="1:3" ht="17.25">
      <c r="A168" s="280" t="s">
        <v>199</v>
      </c>
      <c r="B168" s="280"/>
      <c r="C168" s="280"/>
    </row>
    <row r="169" spans="1:3">
      <c r="A169" s="278" t="s">
        <v>220</v>
      </c>
      <c r="B169" s="278"/>
      <c r="C169" s="278"/>
    </row>
    <row r="170" spans="1:3" ht="17.25">
      <c r="A170" s="280" t="s">
        <v>200</v>
      </c>
      <c r="B170" s="280"/>
      <c r="C170" s="280"/>
    </row>
    <row r="171" spans="1:3">
      <c r="A171" s="278" t="s">
        <v>221</v>
      </c>
      <c r="B171" s="278"/>
      <c r="C171" s="278"/>
    </row>
    <row r="172" spans="1:3" ht="17.25">
      <c r="A172" s="280" t="s">
        <v>201</v>
      </c>
      <c r="B172" s="280"/>
      <c r="C172" s="280"/>
    </row>
    <row r="173" spans="1:3">
      <c r="A173" t="s">
        <v>235</v>
      </c>
    </row>
    <row r="174" spans="1:3">
      <c r="A174" s="278"/>
      <c r="B174" s="278"/>
      <c r="C174" s="278"/>
    </row>
    <row r="177" spans="1:3">
      <c r="A177" s="279"/>
      <c r="B177" s="279"/>
      <c r="C177" s="279"/>
    </row>
    <row r="178" spans="1:3">
      <c r="A178" s="280"/>
      <c r="B178" s="280"/>
      <c r="C178" s="280"/>
    </row>
    <row r="179" spans="1:3">
      <c r="A179" s="278"/>
      <c r="B179" s="278"/>
      <c r="C179" s="278"/>
    </row>
    <row r="181" spans="1:3">
      <c r="A181" s="278"/>
      <c r="B181" s="278"/>
      <c r="C181" s="278"/>
    </row>
  </sheetData>
  <mergeCells count="155">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44:B44"/>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49:C149"/>
    <mergeCell ref="A179:C179"/>
    <mergeCell ref="A181:C181"/>
    <mergeCell ref="A170:C170"/>
    <mergeCell ref="A171:C171"/>
    <mergeCell ref="A172:C172"/>
    <mergeCell ref="A174:C174"/>
    <mergeCell ref="A177:C177"/>
    <mergeCell ref="A178:C178"/>
    <mergeCell ref="A164:C164"/>
    <mergeCell ref="A165:C165"/>
    <mergeCell ref="A166:C166"/>
    <mergeCell ref="A167:C167"/>
    <mergeCell ref="A168:C168"/>
    <mergeCell ref="A169:C169"/>
  </mergeCells>
  <pageMargins left="0.7" right="0.7" top="0.75" bottom="0.75" header="0.3" footer="0.3"/>
  <pageSetup paperSize="9" orientation="portrait" r:id="rId1"/>
  <headerFooter>
    <oddHeader xml:space="preserve">&amp;L&amp;"Calibri"&amp;10 [Public]&amp;1#_x000D_&amp;"Calibri"&amp;11 </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F177"/>
  <sheetViews>
    <sheetView topLeftCell="A129" workbookViewId="0">
      <selection activeCell="C117" sqref="C117:C12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c r="A3" s="341" t="s">
        <v>225</v>
      </c>
      <c r="B3" s="341"/>
    </row>
    <row r="4" spans="1:4">
      <c r="A4" s="433" t="s">
        <v>75</v>
      </c>
      <c r="B4" s="433"/>
    </row>
    <row r="5" spans="1:4">
      <c r="A5" s="72"/>
      <c r="B5" s="434"/>
      <c r="C5" s="73" t="s">
        <v>294</v>
      </c>
    </row>
    <row r="6" spans="1:4">
      <c r="A6" s="74"/>
      <c r="B6" s="434"/>
      <c r="C6" s="75" t="s">
        <v>77</v>
      </c>
    </row>
    <row r="7" spans="1:4">
      <c r="A7" s="435" t="s">
        <v>293</v>
      </c>
      <c r="B7" s="435"/>
      <c r="C7" s="76">
        <v>7279.8355907297573</v>
      </c>
      <c r="D7" s="5"/>
    </row>
    <row r="8" spans="1:4">
      <c r="A8" s="418" t="s">
        <v>79</v>
      </c>
      <c r="B8" s="418"/>
      <c r="C8" s="77">
        <v>6286.7958773329483</v>
      </c>
    </row>
    <row r="9" spans="1:4">
      <c r="A9" s="418" t="s">
        <v>80</v>
      </c>
      <c r="B9" s="418"/>
      <c r="C9" s="77">
        <v>3289.950267747648</v>
      </c>
    </row>
    <row r="10" spans="1:4">
      <c r="A10" s="418" t="s">
        <v>81</v>
      </c>
      <c r="B10" s="418"/>
      <c r="C10" s="77"/>
    </row>
    <row r="11" spans="1:4">
      <c r="A11" s="429" t="s">
        <v>82</v>
      </c>
      <c r="B11" s="430"/>
      <c r="C11" s="78">
        <v>2996.8456095853003</v>
      </c>
    </row>
    <row r="12" spans="1:4">
      <c r="A12" s="326" t="s">
        <v>83</v>
      </c>
      <c r="B12" s="326"/>
      <c r="C12" s="78">
        <v>1855.2790669302308</v>
      </c>
      <c r="D12" s="5"/>
    </row>
    <row r="13" spans="1:4">
      <c r="A13" s="418" t="s">
        <v>84</v>
      </c>
      <c r="B13" s="418"/>
      <c r="C13" s="78">
        <v>1.2038502224349998</v>
      </c>
    </row>
    <row r="14" spans="1:4">
      <c r="A14" s="429" t="s">
        <v>85</v>
      </c>
      <c r="B14" s="430"/>
      <c r="C14" s="78">
        <v>1.2038502224349998</v>
      </c>
    </row>
    <row r="15" spans="1:4">
      <c r="A15" s="418" t="s">
        <v>86</v>
      </c>
      <c r="B15" s="418"/>
      <c r="C15" s="78">
        <v>1140.3626924326345</v>
      </c>
      <c r="D15" s="5"/>
    </row>
    <row r="16" spans="1:4">
      <c r="A16" s="418" t="s">
        <v>87</v>
      </c>
      <c r="B16" s="418"/>
      <c r="C16" s="78"/>
    </row>
    <row r="17" spans="1:3">
      <c r="A17" s="418" t="s">
        <v>248</v>
      </c>
      <c r="B17" s="418"/>
      <c r="C17" s="78">
        <v>67.633882770300005</v>
      </c>
    </row>
    <row r="18" spans="1:3">
      <c r="A18" s="418" t="s">
        <v>89</v>
      </c>
      <c r="B18" s="418"/>
      <c r="C18" s="78">
        <v>2.3156410453698602</v>
      </c>
    </row>
    <row r="19" spans="1:3">
      <c r="A19" s="418" t="s">
        <v>90</v>
      </c>
      <c r="B19" s="418"/>
      <c r="C19" s="78">
        <v>922.0217762600239</v>
      </c>
    </row>
    <row r="20" spans="1:3">
      <c r="A20" s="337" t="s">
        <v>91</v>
      </c>
      <c r="B20" s="338"/>
      <c r="C20" s="78">
        <v>0.71572205</v>
      </c>
    </row>
    <row r="21" spans="1:3">
      <c r="A21" s="418" t="s">
        <v>92</v>
      </c>
      <c r="B21" s="418"/>
      <c r="C21" s="78">
        <v>1.0684133211146043</v>
      </c>
    </row>
    <row r="22" spans="1:3">
      <c r="A22" s="418" t="s">
        <v>93</v>
      </c>
      <c r="B22" s="418"/>
      <c r="C22" s="78">
        <v>0</v>
      </c>
    </row>
    <row r="23" spans="1:3">
      <c r="A23" s="418" t="s">
        <v>94</v>
      </c>
      <c r="B23" s="418"/>
      <c r="C23" s="78">
        <v>1.0684133211146043</v>
      </c>
    </row>
    <row r="24" spans="1:3">
      <c r="A24" s="429" t="s">
        <v>95</v>
      </c>
      <c r="B24" s="430"/>
      <c r="C24" s="78"/>
    </row>
    <row r="25" spans="1:3">
      <c r="A25" s="431" t="s">
        <v>96</v>
      </c>
      <c r="B25" s="432"/>
      <c r="C25" s="79">
        <v>26.734902208092567</v>
      </c>
    </row>
    <row r="26" spans="1:3">
      <c r="A26" s="418" t="s">
        <v>97</v>
      </c>
      <c r="B26" s="418"/>
      <c r="C26" s="78"/>
    </row>
    <row r="27" spans="1:3">
      <c r="A27" s="418" t="s">
        <v>98</v>
      </c>
      <c r="B27" s="418"/>
      <c r="C27" s="78"/>
    </row>
    <row r="28" spans="1:3">
      <c r="A28" s="418" t="s">
        <v>99</v>
      </c>
      <c r="B28" s="418"/>
      <c r="C28" s="78"/>
    </row>
    <row r="29" spans="1:3">
      <c r="A29" s="418" t="s">
        <v>100</v>
      </c>
      <c r="B29" s="418"/>
      <c r="C29" s="78">
        <v>26.734902208092567</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-4994.6987774952531</v>
      </c>
      <c r="D38" s="83">
        <v>-63.472879842558676</v>
      </c>
      <c r="E38" s="83">
        <v>-580.07253564152757</v>
      </c>
      <c r="F38" s="83">
        <v>-4351.1533620111659</v>
      </c>
    </row>
    <row r="39" spans="1:6">
      <c r="A39" s="416" t="s">
        <v>106</v>
      </c>
      <c r="B39" s="87" t="s">
        <v>22</v>
      </c>
      <c r="C39" s="88">
        <v>-3767.8201103619213</v>
      </c>
      <c r="D39" s="88">
        <v>-41.715028840947291</v>
      </c>
      <c r="E39" s="88">
        <v>-515.70953826543155</v>
      </c>
      <c r="F39" s="88">
        <v>-3210.3955432555422</v>
      </c>
    </row>
    <row r="40" spans="1:6">
      <c r="A40" s="417"/>
      <c r="B40" s="89" t="s">
        <v>23</v>
      </c>
      <c r="C40" s="88">
        <v>-1226.8786671333316</v>
      </c>
      <c r="D40" s="88">
        <v>-21.757851001611385</v>
      </c>
      <c r="E40" s="88">
        <v>-64.362997376096047</v>
      </c>
      <c r="F40" s="88">
        <v>-1140.7578187556242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-1850.74</v>
      </c>
      <c r="D44" s="95">
        <v>-55.5</v>
      </c>
      <c r="E44" s="95">
        <v>-845.24</v>
      </c>
      <c r="F44" s="95">
        <v>-950</v>
      </c>
    </row>
    <row r="45" spans="1:6">
      <c r="A45" s="399" t="s">
        <v>27</v>
      </c>
      <c r="B45" s="400"/>
      <c r="C45" s="92"/>
      <c r="D45" s="92"/>
      <c r="E45" s="92"/>
      <c r="F45" s="93"/>
    </row>
    <row r="46" spans="1:6">
      <c r="A46" s="399" t="s">
        <v>28</v>
      </c>
      <c r="B46" s="400"/>
      <c r="C46" s="92">
        <v>-0.19127555302704211</v>
      </c>
      <c r="D46" s="92">
        <v>-0.19127555302704211</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-0.19127555302704211</v>
      </c>
      <c r="D51" s="97">
        <v>-0.19127555302704211</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-220.89233991124286</v>
      </c>
      <c r="D60" s="105">
        <v>0</v>
      </c>
      <c r="E60" s="105">
        <v>-15.078231541489544</v>
      </c>
      <c r="F60" s="105">
        <v>-205.81410836975331</v>
      </c>
    </row>
    <row r="61" spans="1:6">
      <c r="A61" s="299" t="s">
        <v>118</v>
      </c>
      <c r="B61" s="300"/>
      <c r="C61" s="103"/>
      <c r="D61" s="103"/>
      <c r="E61" s="103"/>
      <c r="F61" s="104"/>
    </row>
    <row r="62" spans="1:6">
      <c r="A62" s="299" t="s">
        <v>119</v>
      </c>
      <c r="B62" s="300"/>
      <c r="C62" s="105">
        <v>-220.89233991124286</v>
      </c>
      <c r="D62" s="105">
        <v>0</v>
      </c>
      <c r="E62" s="105">
        <v>-15.078231541489544</v>
      </c>
      <c r="F62" s="105">
        <v>-205.81410836975331</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26.734902208092564</v>
      </c>
    </row>
    <row r="123" spans="1:3">
      <c r="A123" s="387" t="s">
        <v>170</v>
      </c>
      <c r="B123" s="388"/>
      <c r="C123" s="114">
        <v>0</v>
      </c>
    </row>
    <row r="124" spans="1:3">
      <c r="A124" s="387" t="s">
        <v>171</v>
      </c>
      <c r="B124" s="388"/>
      <c r="C124" s="114"/>
    </row>
    <row r="125" spans="1:3">
      <c r="A125" s="387" t="s">
        <v>172</v>
      </c>
      <c r="B125" s="388"/>
      <c r="C125" s="114">
        <v>9.2984093266874961</v>
      </c>
    </row>
    <row r="126" spans="1:3">
      <c r="A126" s="387" t="s">
        <v>173</v>
      </c>
      <c r="B126" s="388"/>
      <c r="C126" s="114">
        <v>17.436492881405066</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8.5" customHeight="1">
      <c r="A149" s="278" t="s">
        <v>295</v>
      </c>
      <c r="B149" s="278"/>
      <c r="C149" s="278"/>
    </row>
    <row r="150" spans="1:3">
      <c r="A150" t="s">
        <v>193</v>
      </c>
      <c r="C150" s="120"/>
    </row>
    <row r="151" spans="1:3">
      <c r="A151" t="s">
        <v>194</v>
      </c>
      <c r="C151" s="120"/>
    </row>
    <row r="152" spans="1:3" ht="27.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c r="A157" s="278" t="s">
        <v>212</v>
      </c>
      <c r="B157" s="278"/>
      <c r="C157" s="278"/>
    </row>
    <row r="158" spans="1:3">
      <c r="A158" s="278" t="s">
        <v>213</v>
      </c>
      <c r="B158" s="278"/>
      <c r="C158" s="278"/>
    </row>
    <row r="159" spans="1:3" ht="17.25">
      <c r="A159" t="s">
        <v>197</v>
      </c>
    </row>
    <row r="160" spans="1:3">
      <c r="A160" s="278" t="s">
        <v>214</v>
      </c>
      <c r="B160" s="278"/>
      <c r="C160" s="278"/>
    </row>
    <row r="161" spans="1:3" ht="17.25">
      <c r="A161" t="s">
        <v>198</v>
      </c>
    </row>
    <row r="162" spans="1:3">
      <c r="A162" s="278" t="s">
        <v>215</v>
      </c>
      <c r="B162" s="278"/>
      <c r="C162" s="278"/>
    </row>
    <row r="163" spans="1:3">
      <c r="A163" s="278" t="s">
        <v>216</v>
      </c>
      <c r="B163" s="278"/>
      <c r="C163" s="278"/>
    </row>
    <row r="164" spans="1:3">
      <c r="A164" s="278" t="s">
        <v>217</v>
      </c>
      <c r="B164" s="278"/>
      <c r="C164" s="278"/>
    </row>
    <row r="165" spans="1:3">
      <c r="A165" s="278" t="s">
        <v>218</v>
      </c>
      <c r="B165" s="278"/>
      <c r="C165" s="278"/>
    </row>
    <row r="166" spans="1:3">
      <c r="A166" s="278" t="s">
        <v>219</v>
      </c>
      <c r="B166" s="278"/>
      <c r="C166" s="278"/>
    </row>
    <row r="167" spans="1:3">
      <c r="A167" s="278" t="s">
        <v>234</v>
      </c>
      <c r="B167" s="278"/>
      <c r="C167" s="278"/>
    </row>
    <row r="168" spans="1:3" ht="17.25">
      <c r="A168" s="280" t="s">
        <v>199</v>
      </c>
      <c r="B168" s="280"/>
      <c r="C168" s="280"/>
    </row>
    <row r="169" spans="1:3">
      <c r="A169" s="278" t="s">
        <v>220</v>
      </c>
      <c r="B169" s="278"/>
      <c r="C169" s="278"/>
    </row>
    <row r="170" spans="1:3" ht="17.25">
      <c r="A170" s="280" t="s">
        <v>200</v>
      </c>
      <c r="B170" s="280"/>
      <c r="C170" s="280"/>
    </row>
    <row r="171" spans="1:3">
      <c r="A171" s="278" t="s">
        <v>221</v>
      </c>
      <c r="B171" s="278"/>
      <c r="C171" s="278"/>
    </row>
    <row r="172" spans="1:3" ht="17.25">
      <c r="A172" s="280" t="s">
        <v>201</v>
      </c>
      <c r="B172" s="280"/>
      <c r="C172" s="280"/>
    </row>
    <row r="173" spans="1:3">
      <c r="A173" t="s">
        <v>235</v>
      </c>
    </row>
    <row r="177" spans="1:1">
      <c r="A177" s="122"/>
    </row>
  </sheetData>
  <mergeCells count="150">
    <mergeCell ref="A149:C149"/>
    <mergeCell ref="A170:C170"/>
    <mergeCell ref="A171:C171"/>
    <mergeCell ref="A172:C172"/>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pageMargins left="0.7" right="0.7" top="0.75" bottom="0.75" header="0.3" footer="0.3"/>
  <pageSetup paperSize="9" orientation="portrait" r:id="rId1"/>
  <headerFooter>
    <oddHeader xml:space="preserve">&amp;L&amp;"Calibri"&amp;10 [Public]&amp;1#_x000D_&amp;"Calibri"&amp;11 </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F181"/>
  <sheetViews>
    <sheetView topLeftCell="A136" workbookViewId="0">
      <selection activeCell="C117" sqref="C117:C12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c r="A3" s="341" t="s">
        <v>225</v>
      </c>
      <c r="B3" s="341"/>
    </row>
    <row r="4" spans="1:4">
      <c r="A4" s="433" t="s">
        <v>75</v>
      </c>
      <c r="B4" s="433"/>
    </row>
    <row r="5" spans="1:4">
      <c r="A5" s="72"/>
      <c r="B5" s="434"/>
      <c r="C5" s="73" t="s">
        <v>297</v>
      </c>
    </row>
    <row r="6" spans="1:4">
      <c r="A6" s="74"/>
      <c r="B6" s="434"/>
      <c r="C6" s="75" t="s">
        <v>77</v>
      </c>
    </row>
    <row r="7" spans="1:4">
      <c r="A7" s="435" t="s">
        <v>293</v>
      </c>
      <c r="B7" s="435"/>
      <c r="C7" s="76">
        <v>7500.7921236637585</v>
      </c>
      <c r="D7" s="5"/>
    </row>
    <row r="8" spans="1:4">
      <c r="A8" s="418" t="s">
        <v>79</v>
      </c>
      <c r="B8" s="418"/>
      <c r="C8" s="77">
        <v>6517.4487240712688</v>
      </c>
    </row>
    <row r="9" spans="1:4">
      <c r="A9" s="418" t="s">
        <v>80</v>
      </c>
      <c r="B9" s="418"/>
      <c r="C9" s="77">
        <v>3817.3768283663831</v>
      </c>
    </row>
    <row r="10" spans="1:4">
      <c r="A10" s="418" t="s">
        <v>81</v>
      </c>
      <c r="B10" s="418"/>
      <c r="C10" s="77"/>
    </row>
    <row r="11" spans="1:4">
      <c r="A11" s="429" t="s">
        <v>82</v>
      </c>
      <c r="B11" s="430"/>
      <c r="C11" s="78">
        <v>2700.0718957048857</v>
      </c>
    </row>
    <row r="12" spans="1:4">
      <c r="A12" s="326" t="s">
        <v>83</v>
      </c>
      <c r="B12" s="326"/>
      <c r="C12" s="78">
        <v>1058.0021258974066</v>
      </c>
      <c r="D12" s="5"/>
    </row>
    <row r="13" spans="1:4">
      <c r="A13" s="418" t="s">
        <v>84</v>
      </c>
      <c r="B13" s="418"/>
      <c r="C13" s="78">
        <v>1.1843326924599999</v>
      </c>
    </row>
    <row r="14" spans="1:4">
      <c r="A14" s="429" t="s">
        <v>85</v>
      </c>
      <c r="B14" s="430"/>
      <c r="C14" s="78">
        <v>1.1843326924599999</v>
      </c>
    </row>
    <row r="15" spans="1:4">
      <c r="A15" s="418" t="s">
        <v>86</v>
      </c>
      <c r="B15" s="418"/>
      <c r="C15" s="78">
        <v>1640.8854371150189</v>
      </c>
      <c r="D15" s="5"/>
    </row>
    <row r="16" spans="1:4">
      <c r="A16" s="418" t="s">
        <v>87</v>
      </c>
      <c r="B16" s="418"/>
      <c r="C16" s="78"/>
    </row>
    <row r="17" spans="1:3">
      <c r="A17" s="418" t="s">
        <v>248</v>
      </c>
      <c r="B17" s="418"/>
      <c r="C17" s="78">
        <v>67.221848714789999</v>
      </c>
    </row>
    <row r="18" spans="1:3">
      <c r="A18" s="418" t="s">
        <v>89</v>
      </c>
      <c r="B18" s="418"/>
      <c r="C18" s="78">
        <v>2.3172059620372383</v>
      </c>
    </row>
    <row r="19" spans="1:3">
      <c r="A19" s="418" t="s">
        <v>90</v>
      </c>
      <c r="B19" s="418"/>
      <c r="C19" s="78">
        <v>912.74243984997759</v>
      </c>
    </row>
    <row r="20" spans="1:3">
      <c r="A20" s="337" t="s">
        <v>91</v>
      </c>
      <c r="B20" s="338"/>
      <c r="C20" s="78">
        <v>0.71572205</v>
      </c>
    </row>
    <row r="21" spans="1:3">
      <c r="A21" s="418" t="s">
        <v>92</v>
      </c>
      <c r="B21" s="418"/>
      <c r="C21" s="78">
        <v>1.0619050656844866</v>
      </c>
    </row>
    <row r="22" spans="1:3">
      <c r="A22" s="418" t="s">
        <v>93</v>
      </c>
      <c r="B22" s="418"/>
      <c r="C22" s="78">
        <v>0</v>
      </c>
    </row>
    <row r="23" spans="1:3">
      <c r="A23" s="418" t="s">
        <v>94</v>
      </c>
      <c r="B23" s="418"/>
      <c r="C23" s="78">
        <v>1.0619050656844866</v>
      </c>
    </row>
    <row r="24" spans="1:3">
      <c r="A24" s="429" t="s">
        <v>95</v>
      </c>
      <c r="B24" s="430"/>
      <c r="C24" s="78"/>
    </row>
    <row r="25" spans="1:3">
      <c r="A25" s="431" t="s">
        <v>96</v>
      </c>
      <c r="B25" s="432"/>
      <c r="C25" s="79">
        <v>24.083193150439385</v>
      </c>
    </row>
    <row r="26" spans="1:3">
      <c r="A26" s="418" t="s">
        <v>97</v>
      </c>
      <c r="B26" s="418"/>
      <c r="C26" s="78"/>
    </row>
    <row r="27" spans="1:3">
      <c r="A27" s="418" t="s">
        <v>98</v>
      </c>
      <c r="B27" s="418"/>
      <c r="C27" s="78"/>
    </row>
    <row r="28" spans="1:3">
      <c r="A28" s="418" t="s">
        <v>99</v>
      </c>
      <c r="B28" s="418"/>
      <c r="C28" s="78"/>
    </row>
    <row r="29" spans="1:3">
      <c r="A29" s="418" t="s">
        <v>100</v>
      </c>
      <c r="B29" s="418"/>
      <c r="C29" s="78">
        <v>24.083193150439385</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-5419.0046818234387</v>
      </c>
      <c r="D38" s="83">
        <v>-461.10845249841111</v>
      </c>
      <c r="E38" s="83">
        <v>-1029.7101367508271</v>
      </c>
      <c r="F38" s="83">
        <v>-3928.1860925742008</v>
      </c>
    </row>
    <row r="39" spans="1:6">
      <c r="A39" s="416" t="s">
        <v>106</v>
      </c>
      <c r="B39" s="87" t="s">
        <v>22</v>
      </c>
      <c r="C39" s="88">
        <v>-4193.3937973015554</v>
      </c>
      <c r="D39" s="88">
        <v>-338.92355363382381</v>
      </c>
      <c r="E39" s="88">
        <v>-748.60945372852314</v>
      </c>
      <c r="F39" s="88">
        <v>-3105.8607899392082</v>
      </c>
    </row>
    <row r="40" spans="1:6">
      <c r="A40" s="417"/>
      <c r="B40" s="89" t="s">
        <v>23</v>
      </c>
      <c r="C40" s="88">
        <v>-1225.6108845218835</v>
      </c>
      <c r="D40" s="88">
        <v>-122.18489886458731</v>
      </c>
      <c r="E40" s="88">
        <v>-281.10068302230388</v>
      </c>
      <c r="F40" s="88">
        <v>-822.32530263499245</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-1795.24</v>
      </c>
      <c r="D44" s="95">
        <v>-10</v>
      </c>
      <c r="E44" s="95">
        <v>-925.24</v>
      </c>
      <c r="F44" s="95">
        <v>-860</v>
      </c>
    </row>
    <row r="45" spans="1:6">
      <c r="A45" s="399" t="s">
        <v>27</v>
      </c>
      <c r="B45" s="400"/>
      <c r="C45" s="92"/>
      <c r="D45" s="92"/>
      <c r="E45" s="92"/>
      <c r="F45" s="93"/>
    </row>
    <row r="46" spans="1:6">
      <c r="A46" s="399" t="s">
        <v>28</v>
      </c>
      <c r="B46" s="400"/>
      <c r="C46" s="92">
        <v>-0.14370300350998727</v>
      </c>
      <c r="D46" s="92">
        <v>-0.14370300350998727</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-0.14370300350998727</v>
      </c>
      <c r="D51" s="97">
        <v>-0.14370300350998727</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-220.22454423454604</v>
      </c>
      <c r="D60" s="105">
        <v>0</v>
      </c>
      <c r="E60" s="105">
        <v>-99.175802338573462</v>
      </c>
      <c r="F60" s="105">
        <v>-121.04874189597258</v>
      </c>
    </row>
    <row r="61" spans="1:6">
      <c r="A61" s="299" t="s">
        <v>118</v>
      </c>
      <c r="B61" s="300"/>
      <c r="C61" s="103"/>
      <c r="D61" s="103"/>
      <c r="E61" s="103"/>
      <c r="F61" s="104"/>
    </row>
    <row r="62" spans="1:6">
      <c r="A62" s="299" t="s">
        <v>119</v>
      </c>
      <c r="B62" s="300"/>
      <c r="C62" s="105">
        <v>-220.22454423454604</v>
      </c>
      <c r="D62" s="105">
        <v>0</v>
      </c>
      <c r="E62" s="105">
        <v>-99.175802338573462</v>
      </c>
      <c r="F62" s="105">
        <v>-121.04874189597258</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24.083193150439385</v>
      </c>
    </row>
    <row r="123" spans="1:3">
      <c r="A123" s="387" t="s">
        <v>170</v>
      </c>
      <c r="B123" s="388"/>
      <c r="C123" s="114">
        <v>0</v>
      </c>
    </row>
    <row r="124" spans="1:3">
      <c r="A124" s="387" t="s">
        <v>171</v>
      </c>
      <c r="B124" s="388"/>
      <c r="C124" s="114"/>
    </row>
    <row r="125" spans="1:3">
      <c r="A125" s="387" t="s">
        <v>172</v>
      </c>
      <c r="B125" s="388"/>
      <c r="C125" s="114">
        <v>4.3714719328629448</v>
      </c>
    </row>
    <row r="126" spans="1:3">
      <c r="A126" s="387" t="s">
        <v>173</v>
      </c>
      <c r="B126" s="388"/>
      <c r="C126" s="114">
        <v>19.711721217576439</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1.5" customHeight="1">
      <c r="A149" s="278" t="s">
        <v>298</v>
      </c>
      <c r="B149" s="278"/>
      <c r="C149" s="278"/>
    </row>
    <row r="150" spans="1:3" ht="15" customHeight="1">
      <c r="A150" t="s">
        <v>193</v>
      </c>
      <c r="C150" s="120"/>
    </row>
    <row r="151" spans="1:3">
      <c r="A151" t="s">
        <v>194</v>
      </c>
      <c r="C151" s="120"/>
    </row>
    <row r="152" spans="1:3" ht="27.75" customHeight="1">
      <c r="A152" s="278" t="s">
        <v>195</v>
      </c>
      <c r="B152" s="278"/>
      <c r="C152" s="278"/>
    </row>
    <row r="153" spans="1:3" ht="15" customHeight="1">
      <c r="C153" s="120"/>
    </row>
    <row r="154" spans="1:3">
      <c r="C154" s="120"/>
    </row>
    <row r="155" spans="1:3">
      <c r="B155" s="121"/>
      <c r="C155" s="120" t="s">
        <v>157</v>
      </c>
    </row>
    <row r="156" spans="1:3">
      <c r="A156" s="121" t="s">
        <v>211</v>
      </c>
      <c r="B156" s="121"/>
      <c r="C156" s="120" t="s">
        <v>157</v>
      </c>
    </row>
    <row r="157" spans="1:3">
      <c r="A157" s="278" t="s">
        <v>212</v>
      </c>
      <c r="B157" s="278"/>
      <c r="C157" s="278"/>
    </row>
    <row r="158" spans="1:3">
      <c r="A158" s="278" t="s">
        <v>213</v>
      </c>
      <c r="B158" s="278"/>
      <c r="C158" s="278"/>
    </row>
    <row r="159" spans="1:3" ht="17.25">
      <c r="A159" t="s">
        <v>197</v>
      </c>
    </row>
    <row r="160" spans="1:3">
      <c r="A160" s="278" t="s">
        <v>214</v>
      </c>
      <c r="B160" s="278"/>
      <c r="C160" s="278"/>
    </row>
    <row r="161" spans="1:3" ht="17.25">
      <c r="A161" t="s">
        <v>198</v>
      </c>
    </row>
    <row r="162" spans="1:3">
      <c r="A162" s="278" t="s">
        <v>215</v>
      </c>
      <c r="B162" s="278"/>
      <c r="C162" s="278"/>
    </row>
    <row r="163" spans="1:3">
      <c r="A163" s="278" t="s">
        <v>216</v>
      </c>
      <c r="B163" s="278"/>
      <c r="C163" s="278"/>
    </row>
    <row r="164" spans="1:3">
      <c r="A164" s="278" t="s">
        <v>217</v>
      </c>
      <c r="B164" s="278"/>
      <c r="C164" s="278"/>
    </row>
    <row r="165" spans="1:3">
      <c r="A165" s="278" t="s">
        <v>218</v>
      </c>
      <c r="B165" s="278"/>
      <c r="C165" s="278"/>
    </row>
    <row r="166" spans="1:3">
      <c r="A166" s="278" t="s">
        <v>219</v>
      </c>
      <c r="B166" s="278"/>
      <c r="C166" s="278"/>
    </row>
    <row r="167" spans="1:3">
      <c r="A167" s="278" t="s">
        <v>234</v>
      </c>
      <c r="B167" s="278"/>
      <c r="C167" s="278"/>
    </row>
    <row r="168" spans="1:3" ht="17.25">
      <c r="A168" s="280" t="s">
        <v>199</v>
      </c>
      <c r="B168" s="280"/>
      <c r="C168" s="280"/>
    </row>
    <row r="169" spans="1:3">
      <c r="A169" s="278" t="s">
        <v>220</v>
      </c>
      <c r="B169" s="278"/>
      <c r="C169" s="278"/>
    </row>
    <row r="170" spans="1:3" ht="17.25">
      <c r="A170" s="280" t="s">
        <v>200</v>
      </c>
      <c r="B170" s="280"/>
      <c r="C170" s="280"/>
    </row>
    <row r="171" spans="1:3">
      <c r="A171" s="278" t="s">
        <v>221</v>
      </c>
      <c r="B171" s="278"/>
      <c r="C171" s="278"/>
    </row>
    <row r="172" spans="1:3" ht="17.25">
      <c r="A172" s="280" t="s">
        <v>201</v>
      </c>
      <c r="B172" s="280"/>
      <c r="C172" s="280"/>
    </row>
    <row r="173" spans="1:3">
      <c r="A173" t="s">
        <v>235</v>
      </c>
    </row>
    <row r="174" spans="1:3">
      <c r="A174" s="278"/>
      <c r="B174" s="278"/>
      <c r="C174" s="278"/>
    </row>
    <row r="175" spans="1:3">
      <c r="A175" t="s">
        <v>70</v>
      </c>
    </row>
    <row r="176" spans="1:3">
      <c r="A176" s="122" t="s">
        <v>296</v>
      </c>
    </row>
    <row r="177" spans="1:3">
      <c r="A177" s="279"/>
      <c r="B177" s="279"/>
      <c r="C177" s="279"/>
    </row>
    <row r="178" spans="1:3">
      <c r="A178" s="280"/>
      <c r="B178" s="280"/>
      <c r="C178" s="280"/>
    </row>
    <row r="179" spans="1:3">
      <c r="A179" s="278"/>
      <c r="B179" s="278"/>
      <c r="C179" s="278"/>
    </row>
    <row r="181" spans="1:3">
      <c r="A181" s="278"/>
      <c r="B181" s="278"/>
      <c r="C181" s="278"/>
    </row>
  </sheetData>
  <mergeCells count="155">
    <mergeCell ref="A179:C179"/>
    <mergeCell ref="A181:C181"/>
    <mergeCell ref="A149:C149"/>
    <mergeCell ref="A152:C152"/>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6" r:id="rId1" xr:uid="{00000000-0004-0000-2F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F180"/>
  <sheetViews>
    <sheetView topLeftCell="A136" workbookViewId="0">
      <selection activeCell="E124" sqref="E124"/>
    </sheetView>
  </sheetViews>
  <sheetFormatPr defaultColWidth="9.140625" defaultRowHeight="15"/>
  <cols>
    <col min="1" max="1" width="77.85546875" customWidth="1"/>
    <col min="2" max="2" width="21.42578125" customWidth="1"/>
    <col min="3" max="3" width="15.140625" bestFit="1" customWidth="1"/>
    <col min="5" max="5" width="14.28515625" customWidth="1"/>
    <col min="6" max="6" width="12.28515625" customWidth="1"/>
  </cols>
  <sheetData>
    <row r="2" spans="1:4">
      <c r="A2" t="s">
        <v>208</v>
      </c>
    </row>
    <row r="3" spans="1:4">
      <c r="A3" s="341" t="s">
        <v>225</v>
      </c>
      <c r="B3" s="341"/>
    </row>
    <row r="4" spans="1:4">
      <c r="A4" s="433" t="s">
        <v>75</v>
      </c>
      <c r="B4" s="433"/>
    </row>
    <row r="5" spans="1:4">
      <c r="A5" s="72"/>
      <c r="B5" s="434"/>
      <c r="C5" s="73" t="s">
        <v>299</v>
      </c>
    </row>
    <row r="6" spans="1:4">
      <c r="A6" s="74"/>
      <c r="B6" s="434"/>
      <c r="C6" s="75" t="s">
        <v>77</v>
      </c>
    </row>
    <row r="7" spans="1:4">
      <c r="A7" s="435" t="s">
        <v>293</v>
      </c>
      <c r="B7" s="435"/>
      <c r="C7" s="76">
        <v>7335.117235752753</v>
      </c>
      <c r="D7" s="5"/>
    </row>
    <row r="8" spans="1:4">
      <c r="A8" s="418" t="s">
        <v>79</v>
      </c>
      <c r="B8" s="418"/>
      <c r="C8" s="77">
        <v>6346.8386772110152</v>
      </c>
    </row>
    <row r="9" spans="1:4">
      <c r="A9" s="418" t="s">
        <v>80</v>
      </c>
      <c r="B9" s="418"/>
      <c r="C9" s="77">
        <v>3809.7638796174247</v>
      </c>
    </row>
    <row r="10" spans="1:4">
      <c r="A10" s="418" t="s">
        <v>81</v>
      </c>
      <c r="B10" s="418"/>
      <c r="C10" s="77"/>
    </row>
    <row r="11" spans="1:4">
      <c r="A11" s="429" t="s">
        <v>82</v>
      </c>
      <c r="B11" s="430"/>
      <c r="C11" s="78">
        <v>2537.0747975935901</v>
      </c>
    </row>
    <row r="12" spans="1:4">
      <c r="A12" s="326" t="s">
        <v>83</v>
      </c>
      <c r="B12" s="326"/>
      <c r="C12" s="78">
        <v>918.43686661802303</v>
      </c>
      <c r="D12" s="5"/>
    </row>
    <row r="13" spans="1:4">
      <c r="A13" s="418" t="s">
        <v>84</v>
      </c>
      <c r="B13" s="418"/>
      <c r="C13" s="78">
        <v>1.2089202934399998</v>
      </c>
    </row>
    <row r="14" spans="1:4">
      <c r="A14" s="429" t="s">
        <v>85</v>
      </c>
      <c r="B14" s="430"/>
      <c r="C14" s="78">
        <v>1.2089202934399998</v>
      </c>
    </row>
    <row r="15" spans="1:4">
      <c r="A15" s="418" t="s">
        <v>86</v>
      </c>
      <c r="B15" s="418"/>
      <c r="C15" s="78">
        <v>1617.4290106821272</v>
      </c>
      <c r="D15" s="5"/>
    </row>
    <row r="16" spans="1:4">
      <c r="A16" s="418" t="s">
        <v>87</v>
      </c>
      <c r="B16" s="418"/>
      <c r="C16" s="78"/>
    </row>
    <row r="17" spans="1:3">
      <c r="A17" s="418" t="s">
        <v>248</v>
      </c>
      <c r="B17" s="418"/>
      <c r="C17" s="78">
        <v>67.735335987219997</v>
      </c>
    </row>
    <row r="18" spans="1:3">
      <c r="A18" s="418" t="s">
        <v>89</v>
      </c>
      <c r="B18" s="418"/>
      <c r="C18" s="78">
        <v>2.4042238641756151</v>
      </c>
    </row>
    <row r="19" spans="1:3">
      <c r="A19" s="418" t="s">
        <v>90</v>
      </c>
      <c r="B19" s="418"/>
      <c r="C19" s="78">
        <v>917.06897966991232</v>
      </c>
    </row>
    <row r="20" spans="1:3">
      <c r="A20" s="337" t="s">
        <v>91</v>
      </c>
      <c r="B20" s="338"/>
      <c r="C20" s="78">
        <v>0.71572205</v>
      </c>
    </row>
    <row r="21" spans="1:3">
      <c r="A21" s="418" t="s">
        <v>92</v>
      </c>
      <c r="B21" s="418"/>
      <c r="C21" s="78">
        <v>1.0700190204285496</v>
      </c>
    </row>
    <row r="22" spans="1:3">
      <c r="A22" s="418" t="s">
        <v>93</v>
      </c>
      <c r="B22" s="418"/>
      <c r="C22" s="78">
        <v>0</v>
      </c>
    </row>
    <row r="23" spans="1:3">
      <c r="A23" s="418" t="s">
        <v>94</v>
      </c>
      <c r="B23" s="418"/>
      <c r="C23" s="78">
        <v>1.0700190204285496</v>
      </c>
    </row>
    <row r="24" spans="1:3">
      <c r="A24" s="429" t="s">
        <v>95</v>
      </c>
      <c r="B24" s="430"/>
      <c r="C24" s="78"/>
    </row>
    <row r="25" spans="1:3">
      <c r="A25" s="431" t="s">
        <v>96</v>
      </c>
      <c r="B25" s="432"/>
      <c r="C25" s="79">
        <v>26.075992948299941</v>
      </c>
    </row>
    <row r="26" spans="1:3">
      <c r="A26" s="418" t="s">
        <v>97</v>
      </c>
      <c r="B26" s="418"/>
      <c r="C26" s="78"/>
    </row>
    <row r="27" spans="1:3">
      <c r="A27" s="418" t="s">
        <v>98</v>
      </c>
      <c r="B27" s="418"/>
      <c r="C27" s="78"/>
    </row>
    <row r="28" spans="1:3">
      <c r="A28" s="418" t="s">
        <v>99</v>
      </c>
      <c r="B28" s="418"/>
      <c r="C28" s="78"/>
    </row>
    <row r="29" spans="1:3">
      <c r="A29" s="418" t="s">
        <v>100</v>
      </c>
      <c r="B29" s="418"/>
      <c r="C29" s="78">
        <v>26.075992948299941</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-5637.9562205545662</v>
      </c>
      <c r="D38" s="83">
        <v>-289.03772754786246</v>
      </c>
      <c r="E38" s="83">
        <v>-1144.1711720399412</v>
      </c>
      <c r="F38" s="83">
        <v>-4204.7473209667623</v>
      </c>
    </row>
    <row r="39" spans="1:6">
      <c r="A39" s="416" t="s">
        <v>106</v>
      </c>
      <c r="B39" s="87" t="s">
        <v>22</v>
      </c>
      <c r="C39" s="88">
        <v>-4406.6750977237434</v>
      </c>
      <c r="D39" s="88">
        <v>-230.04424928397324</v>
      </c>
      <c r="E39" s="88">
        <v>-886.98148863664164</v>
      </c>
      <c r="F39" s="88">
        <v>-3289.6493598031284</v>
      </c>
    </row>
    <row r="40" spans="1:6">
      <c r="A40" s="417"/>
      <c r="B40" s="89" t="s">
        <v>23</v>
      </c>
      <c r="C40" s="88">
        <v>-1231.2811228308226</v>
      </c>
      <c r="D40" s="88">
        <v>-58.993478263889209</v>
      </c>
      <c r="E40" s="88">
        <v>-257.18968340329968</v>
      </c>
      <c r="F40" s="88">
        <v>-915.09796116363361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-1785.2399999999998</v>
      </c>
      <c r="D44" s="95">
        <v>-585.92999999999995</v>
      </c>
      <c r="E44" s="95">
        <v>-674.31</v>
      </c>
      <c r="F44" s="95">
        <v>-525</v>
      </c>
    </row>
    <row r="45" spans="1:6">
      <c r="A45" s="399" t="s">
        <v>27</v>
      </c>
      <c r="B45" s="400"/>
      <c r="C45" s="92"/>
      <c r="D45" s="92"/>
      <c r="E45" s="92"/>
      <c r="F45" s="93"/>
    </row>
    <row r="46" spans="1:6">
      <c r="A46" s="399" t="s">
        <v>28</v>
      </c>
      <c r="B46" s="400"/>
      <c r="C46" s="92">
        <v>-9.162647894321993E-2</v>
      </c>
      <c r="D46" s="92">
        <v>-9.162647894321993E-2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-9.162647894321993E-2</v>
      </c>
      <c r="D51" s="97">
        <v>-9.162647894321993E-2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-222.09333835510461</v>
      </c>
      <c r="D60" s="105">
        <v>-15.03654507190396</v>
      </c>
      <c r="E60" s="105">
        <v>-84.435880160140272</v>
      </c>
      <c r="F60" s="105">
        <v>-122.62091312306038</v>
      </c>
    </row>
    <row r="61" spans="1:6">
      <c r="A61" s="299" t="s">
        <v>118</v>
      </c>
      <c r="B61" s="300"/>
      <c r="C61" s="103"/>
      <c r="D61" s="103"/>
      <c r="E61" s="103"/>
      <c r="F61" s="104"/>
    </row>
    <row r="62" spans="1:6">
      <c r="A62" s="299" t="s">
        <v>119</v>
      </c>
      <c r="B62" s="300"/>
      <c r="C62" s="105">
        <v>-222.09333835510461</v>
      </c>
      <c r="D62" s="105">
        <v>-15.03654507190396</v>
      </c>
      <c r="E62" s="105">
        <v>-84.435880160140272</v>
      </c>
      <c r="F62" s="105">
        <v>-122.62091312306038</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26.075992948299941</v>
      </c>
    </row>
    <row r="123" spans="1:3">
      <c r="A123" s="387" t="s">
        <v>170</v>
      </c>
      <c r="B123" s="388"/>
      <c r="C123" s="114">
        <v>0</v>
      </c>
    </row>
    <row r="124" spans="1:3">
      <c r="A124" s="387" t="s">
        <v>171</v>
      </c>
      <c r="B124" s="388"/>
      <c r="C124" s="114"/>
    </row>
    <row r="125" spans="1:3">
      <c r="A125" s="387" t="s">
        <v>172</v>
      </c>
      <c r="B125" s="388"/>
      <c r="C125" s="114">
        <v>6.3866927989558056</v>
      </c>
    </row>
    <row r="126" spans="1:3">
      <c r="A126" s="387" t="s">
        <v>173</v>
      </c>
      <c r="B126" s="388"/>
      <c r="C126" s="114">
        <v>19.689300149344135</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 customHeight="1">
      <c r="A149" s="278" t="s">
        <v>300</v>
      </c>
      <c r="B149" s="278"/>
      <c r="C149" s="278"/>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201</v>
      </c>
      <c r="B171" s="280"/>
      <c r="C171" s="280"/>
    </row>
    <row r="172" spans="1:3">
      <c r="A172" t="s">
        <v>235</v>
      </c>
    </row>
    <row r="173" spans="1:3">
      <c r="A173" s="278"/>
      <c r="B173" s="278"/>
      <c r="C173" s="278"/>
    </row>
    <row r="174" spans="1:3">
      <c r="A174" t="s">
        <v>70</v>
      </c>
    </row>
    <row r="175" spans="1:3">
      <c r="A175" s="127"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30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33</v>
      </c>
      <c r="B5" s="345"/>
      <c r="C5" s="345"/>
      <c r="D5" s="345"/>
      <c r="E5" s="345"/>
      <c r="F5" s="346"/>
    </row>
    <row r="6" spans="1:7" ht="18.75">
      <c r="A6" s="31" t="s">
        <v>39</v>
      </c>
      <c r="B6" s="32"/>
      <c r="C6" s="32"/>
      <c r="D6" s="32"/>
      <c r="E6" s="32"/>
      <c r="F6" s="4">
        <v>8059.7244487308863</v>
      </c>
      <c r="G6" s="5"/>
    </row>
    <row r="7" spans="1:7" ht="15.75" customHeight="1">
      <c r="A7" s="33" t="s">
        <v>3</v>
      </c>
      <c r="B7" s="34"/>
      <c r="C7" s="34"/>
      <c r="D7" s="34"/>
      <c r="E7" s="34"/>
      <c r="F7" s="8">
        <f>F8+F9</f>
        <v>7078.3107357137897</v>
      </c>
      <c r="G7" s="5"/>
    </row>
    <row r="8" spans="1:7" ht="16.5">
      <c r="A8" s="35" t="s">
        <v>40</v>
      </c>
      <c r="B8" s="36"/>
      <c r="C8" s="36"/>
      <c r="D8" s="36"/>
      <c r="E8" s="36"/>
      <c r="F8" s="11">
        <v>3570.0920286011933</v>
      </c>
    </row>
    <row r="9" spans="1:7" ht="16.5">
      <c r="A9" s="35" t="s">
        <v>5</v>
      </c>
      <c r="B9" s="36"/>
      <c r="C9" s="36"/>
      <c r="D9" s="36"/>
      <c r="E9" s="36"/>
      <c r="F9" s="11">
        <f>F10+F11+F12</f>
        <v>3508.2187071125963</v>
      </c>
    </row>
    <row r="10" spans="1:7" ht="16.5">
      <c r="A10" s="35" t="s">
        <v>34</v>
      </c>
      <c r="B10" s="36"/>
      <c r="C10" s="36"/>
      <c r="D10" s="36"/>
      <c r="E10" s="36"/>
      <c r="F10" s="11">
        <v>1050.6418432424398</v>
      </c>
    </row>
    <row r="11" spans="1:7" ht="16.5">
      <c r="A11" s="360" t="s">
        <v>41</v>
      </c>
      <c r="B11" s="361"/>
      <c r="C11" s="361"/>
      <c r="D11" s="361"/>
      <c r="E11" s="362"/>
      <c r="F11" s="11">
        <v>0.82493493827157771</v>
      </c>
    </row>
    <row r="12" spans="1:7" ht="16.5">
      <c r="A12" s="37" t="s">
        <v>73</v>
      </c>
      <c r="B12" s="38"/>
      <c r="C12" s="38"/>
      <c r="D12" s="38"/>
      <c r="E12" s="38"/>
      <c r="F12" s="11">
        <v>2456.7519289318848</v>
      </c>
    </row>
    <row r="13" spans="1:7" ht="16.5">
      <c r="A13" s="37" t="s">
        <v>9</v>
      </c>
      <c r="B13" s="38"/>
      <c r="C13" s="38"/>
      <c r="D13" s="38"/>
      <c r="E13" s="38"/>
      <c r="F13" s="14">
        <v>73.966573428330008</v>
      </c>
    </row>
    <row r="14" spans="1:7" ht="16.5">
      <c r="A14" s="39" t="s">
        <v>42</v>
      </c>
      <c r="B14" s="32"/>
      <c r="C14" s="32"/>
      <c r="D14" s="32"/>
      <c r="E14" s="32"/>
      <c r="F14" s="14">
        <v>8.4785721217889929</v>
      </c>
    </row>
    <row r="15" spans="1:7" ht="16.5">
      <c r="A15" s="39" t="s">
        <v>11</v>
      </c>
      <c r="B15" s="32"/>
      <c r="C15" s="32"/>
      <c r="D15" s="32"/>
      <c r="E15" s="32"/>
      <c r="F15" s="14">
        <v>897.98272161997147</v>
      </c>
    </row>
    <row r="16" spans="1:7" ht="16.5">
      <c r="A16" s="33" t="s">
        <v>12</v>
      </c>
      <c r="B16" s="34"/>
      <c r="C16" s="34"/>
      <c r="D16" s="34"/>
      <c r="E16" s="34"/>
      <c r="F16" s="16">
        <v>0.98584584700703703</v>
      </c>
    </row>
    <row r="17" spans="1:7" ht="27.75" customHeight="1">
      <c r="A17" s="363" t="s">
        <v>43</v>
      </c>
      <c r="B17" s="364"/>
      <c r="C17" s="364"/>
      <c r="D17" s="364"/>
      <c r="E17" s="364"/>
      <c r="F17" s="365"/>
    </row>
    <row r="18" spans="1:7" ht="39" customHeight="1">
      <c r="A18" s="353" t="s">
        <v>14</v>
      </c>
      <c r="B18" s="353"/>
      <c r="C18" s="353" t="s">
        <v>15</v>
      </c>
      <c r="D18" s="353" t="s">
        <v>16</v>
      </c>
      <c r="E18" s="353"/>
      <c r="F18" s="353"/>
    </row>
    <row r="19" spans="1:7" ht="54" customHeight="1">
      <c r="A19" s="353"/>
      <c r="B19" s="353"/>
      <c r="C19" s="353"/>
      <c r="D19" s="40" t="s">
        <v>44</v>
      </c>
      <c r="E19" s="40" t="s">
        <v>18</v>
      </c>
      <c r="F19" s="40" t="s">
        <v>19</v>
      </c>
    </row>
    <row r="20" spans="1:7" ht="25.5" customHeight="1">
      <c r="A20" s="354" t="s">
        <v>20</v>
      </c>
      <c r="B20" s="354"/>
      <c r="C20" s="18"/>
      <c r="D20" s="18"/>
      <c r="E20" s="18"/>
      <c r="F20" s="18"/>
    </row>
    <row r="21" spans="1:7" ht="16.5">
      <c r="A21" s="355" t="s">
        <v>21</v>
      </c>
      <c r="B21" s="41" t="s">
        <v>22</v>
      </c>
      <c r="C21" s="11">
        <f>SUM(D21:F21)</f>
        <v>-3385.1464118182539</v>
      </c>
      <c r="D21" s="11">
        <v>-79.204459755050607</v>
      </c>
      <c r="E21" s="11">
        <v>-644.87732953094837</v>
      </c>
      <c r="F21" s="11">
        <v>-2661.0646225322548</v>
      </c>
      <c r="G21" s="5"/>
    </row>
    <row r="22" spans="1:7" ht="16.5">
      <c r="A22" s="355"/>
      <c r="B22" s="41" t="s">
        <v>23</v>
      </c>
      <c r="C22" s="11">
        <f>SUM(D22:F22)</f>
        <v>-942.05569232763469</v>
      </c>
      <c r="D22" s="11">
        <v>-41.277968765422372</v>
      </c>
      <c r="E22" s="11">
        <v>-38.849098489562408</v>
      </c>
      <c r="F22" s="11">
        <v>-861.92862507264988</v>
      </c>
      <c r="G22" s="5"/>
    </row>
    <row r="23" spans="1:7" ht="16.5">
      <c r="A23" s="355" t="s">
        <v>24</v>
      </c>
      <c r="B23" s="41" t="s">
        <v>22</v>
      </c>
      <c r="C23" s="20"/>
      <c r="D23" s="20"/>
      <c r="E23" s="20"/>
      <c r="F23" s="20"/>
      <c r="G23" s="5"/>
    </row>
    <row r="24" spans="1:7" ht="16.5">
      <c r="A24" s="359"/>
      <c r="B24" s="42" t="s">
        <v>23</v>
      </c>
      <c r="C24" s="22"/>
      <c r="D24" s="22"/>
      <c r="E24" s="22"/>
      <c r="F24" s="22"/>
      <c r="G24" s="5"/>
    </row>
    <row r="25" spans="1:7" ht="60.75" customHeight="1">
      <c r="A25" s="354" t="s">
        <v>25</v>
      </c>
      <c r="B25" s="354"/>
      <c r="C25" s="23"/>
      <c r="D25" s="23"/>
      <c r="E25" s="23"/>
      <c r="F25" s="23"/>
      <c r="G25" s="5"/>
    </row>
    <row r="26" spans="1:7" ht="23.25" customHeight="1">
      <c r="A26" s="355" t="s">
        <v>45</v>
      </c>
      <c r="B26" s="355"/>
      <c r="C26" s="11">
        <f>SUM(D26:F26)</f>
        <v>-1966.96</v>
      </c>
      <c r="D26" s="27">
        <v>-629.03</v>
      </c>
      <c r="E26" s="24">
        <v>-305</v>
      </c>
      <c r="F26" s="11">
        <v>-1032.93</v>
      </c>
      <c r="G26" s="5"/>
    </row>
    <row r="27" spans="1:7" ht="24" customHeight="1">
      <c r="A27" s="359" t="s">
        <v>27</v>
      </c>
      <c r="B27" s="359"/>
      <c r="C27" s="25"/>
      <c r="D27" s="25"/>
      <c r="E27" s="25"/>
      <c r="F27" s="25"/>
    </row>
    <row r="28" spans="1:7" ht="21" customHeight="1">
      <c r="A28" s="354" t="s">
        <v>28</v>
      </c>
      <c r="B28" s="354"/>
      <c r="C28" s="16">
        <v>-0.52698745345074671</v>
      </c>
      <c r="D28" s="16">
        <v>-0.52698745345074671</v>
      </c>
      <c r="E28" s="26"/>
      <c r="F28" s="26"/>
    </row>
    <row r="29" spans="1:7" ht="24.75" customHeight="1">
      <c r="A29" s="355" t="s">
        <v>29</v>
      </c>
      <c r="B29" s="355"/>
      <c r="C29" s="27"/>
      <c r="D29" s="27"/>
      <c r="E29" s="28"/>
      <c r="F29" s="28"/>
    </row>
    <row r="30" spans="1:7" ht="23.25" customHeight="1">
      <c r="A30" s="356" t="s">
        <v>30</v>
      </c>
      <c r="B30" s="357"/>
      <c r="C30" s="29">
        <v>-0.53</v>
      </c>
      <c r="D30" s="29">
        <v>-0.53</v>
      </c>
      <c r="E30" s="30"/>
      <c r="F30" s="30"/>
    </row>
    <row r="31" spans="1:7" ht="120.75" customHeight="1">
      <c r="A31" s="366" t="s">
        <v>50</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1499999999999999" right="0.92" top="0.75" bottom="0.84" header="0.3" footer="0.3"/>
  <pageSetup paperSize="9" scale="63" fitToHeight="0" orientation="portrait" r:id="rId1"/>
  <headerFooter>
    <oddHeader xml:space="preserve">&amp;L&amp;"Calibri"&amp;10 [Public]&amp;1#_x000D_&amp;"Calibri"&amp;11 </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F180"/>
  <sheetViews>
    <sheetView topLeftCell="A136" workbookViewId="0">
      <selection activeCell="C143" sqref="C14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c r="A3" s="341" t="s">
        <v>225</v>
      </c>
      <c r="B3" s="341"/>
    </row>
    <row r="4" spans="1:4">
      <c r="A4" s="433" t="s">
        <v>75</v>
      </c>
      <c r="B4" s="433"/>
    </row>
    <row r="5" spans="1:4">
      <c r="A5" s="72"/>
      <c r="B5" s="434"/>
      <c r="C5" s="73" t="s">
        <v>301</v>
      </c>
    </row>
    <row r="6" spans="1:4">
      <c r="A6" s="74"/>
      <c r="B6" s="434"/>
      <c r="C6" s="75" t="s">
        <v>77</v>
      </c>
    </row>
    <row r="7" spans="1:4">
      <c r="A7" s="435" t="s">
        <v>293</v>
      </c>
      <c r="B7" s="435"/>
      <c r="C7" s="76">
        <v>7958.6530304095404</v>
      </c>
      <c r="D7" s="5"/>
    </row>
    <row r="8" spans="1:4">
      <c r="A8" s="418" t="s">
        <v>79</v>
      </c>
      <c r="B8" s="418"/>
      <c r="C8" s="77">
        <v>6956.8969629016719</v>
      </c>
    </row>
    <row r="9" spans="1:4">
      <c r="A9" s="418" t="s">
        <v>80</v>
      </c>
      <c r="B9" s="418"/>
      <c r="C9" s="77">
        <v>3920.63902165834</v>
      </c>
    </row>
    <row r="10" spans="1:4">
      <c r="A10" s="418" t="s">
        <v>81</v>
      </c>
      <c r="B10" s="418"/>
      <c r="C10" s="77"/>
    </row>
    <row r="11" spans="1:4">
      <c r="A11" s="429" t="s">
        <v>82</v>
      </c>
      <c r="B11" s="430"/>
      <c r="C11" s="78">
        <v>3036.2579412433315</v>
      </c>
    </row>
    <row r="12" spans="1:4">
      <c r="A12" s="326" t="s">
        <v>83</v>
      </c>
      <c r="B12" s="326"/>
      <c r="C12" s="78">
        <v>1314.2262845770949</v>
      </c>
      <c r="D12" s="5"/>
    </row>
    <row r="13" spans="1:4">
      <c r="A13" s="418" t="s">
        <v>84</v>
      </c>
      <c r="B13" s="418"/>
      <c r="C13" s="78">
        <v>1.2066320313049999</v>
      </c>
    </row>
    <row r="14" spans="1:4">
      <c r="A14" s="429" t="s">
        <v>85</v>
      </c>
      <c r="B14" s="430"/>
      <c r="C14" s="78">
        <v>1.2066320313049999</v>
      </c>
    </row>
    <row r="15" spans="1:4">
      <c r="A15" s="418" t="s">
        <v>86</v>
      </c>
      <c r="B15" s="418"/>
      <c r="C15" s="78">
        <v>1720.8250246349314</v>
      </c>
      <c r="D15" s="5"/>
    </row>
    <row r="16" spans="1:4">
      <c r="A16" s="418" t="s">
        <v>87</v>
      </c>
      <c r="B16" s="418"/>
      <c r="C16" s="78"/>
    </row>
    <row r="17" spans="1:3">
      <c r="A17" s="418" t="s">
        <v>248</v>
      </c>
      <c r="B17" s="418"/>
      <c r="C17" s="78">
        <v>68.152155571829994</v>
      </c>
    </row>
    <row r="18" spans="1:3">
      <c r="A18" s="418" t="s">
        <v>89</v>
      </c>
      <c r="B18" s="418"/>
      <c r="C18" s="78">
        <v>4.4612553546293379</v>
      </c>
    </row>
    <row r="19" spans="1:3">
      <c r="A19" s="418" t="s">
        <v>90</v>
      </c>
      <c r="B19" s="418"/>
      <c r="C19" s="78">
        <v>928.06604898007777</v>
      </c>
    </row>
    <row r="20" spans="1:3">
      <c r="A20" s="337" t="s">
        <v>91</v>
      </c>
      <c r="B20" s="338"/>
      <c r="C20" s="78">
        <v>0.71572205</v>
      </c>
    </row>
    <row r="21" spans="1:3">
      <c r="A21" s="418" t="s">
        <v>92</v>
      </c>
      <c r="B21" s="418"/>
      <c r="C21" s="78">
        <v>1.0766076013314596</v>
      </c>
    </row>
    <row r="22" spans="1:3">
      <c r="A22" s="418" t="s">
        <v>93</v>
      </c>
      <c r="B22" s="418"/>
      <c r="C22" s="128" t="s">
        <v>303</v>
      </c>
    </row>
    <row r="23" spans="1:3">
      <c r="A23" s="418" t="s">
        <v>94</v>
      </c>
      <c r="B23" s="418"/>
      <c r="C23" s="78">
        <v>1.0766076013314596</v>
      </c>
    </row>
    <row r="24" spans="1:3">
      <c r="A24" s="429" t="s">
        <v>95</v>
      </c>
      <c r="B24" s="430"/>
      <c r="C24" s="78"/>
    </row>
    <row r="25" spans="1:3">
      <c r="A25" s="431" t="s">
        <v>96</v>
      </c>
      <c r="B25" s="432"/>
      <c r="C25" s="79">
        <v>19.23224612790689</v>
      </c>
    </row>
    <row r="26" spans="1:3">
      <c r="A26" s="418" t="s">
        <v>97</v>
      </c>
      <c r="B26" s="418"/>
      <c r="C26" s="78"/>
    </row>
    <row r="27" spans="1:3">
      <c r="A27" s="418" t="s">
        <v>98</v>
      </c>
      <c r="B27" s="418"/>
      <c r="C27" s="78"/>
    </row>
    <row r="28" spans="1:3">
      <c r="A28" s="418" t="s">
        <v>99</v>
      </c>
      <c r="B28" s="418"/>
      <c r="C28" s="78"/>
    </row>
    <row r="29" spans="1:3">
      <c r="A29" s="418" t="s">
        <v>100</v>
      </c>
      <c r="B29" s="418"/>
      <c r="C29" s="78">
        <v>19.23224612790689</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-5654.7391427593202</v>
      </c>
      <c r="D38" s="83">
        <v>-1049.7091358649038</v>
      </c>
      <c r="E38" s="83">
        <v>-879.16038809513236</v>
      </c>
      <c r="F38" s="83">
        <v>-3725.8696187992846</v>
      </c>
    </row>
    <row r="39" spans="1:6">
      <c r="A39" s="416" t="s">
        <v>106</v>
      </c>
      <c r="B39" s="87" t="s">
        <v>22</v>
      </c>
      <c r="C39" s="88">
        <v>-4418.829155551477</v>
      </c>
      <c r="D39" s="88">
        <v>-830.87982546828766</v>
      </c>
      <c r="E39" s="88">
        <v>-728.31736654655265</v>
      </c>
      <c r="F39" s="88">
        <v>-2859.6319635366372</v>
      </c>
    </row>
    <row r="40" spans="1:6">
      <c r="A40" s="417"/>
      <c r="B40" s="89" t="s">
        <v>23</v>
      </c>
      <c r="C40" s="88">
        <v>-1235.9099872078432</v>
      </c>
      <c r="D40" s="88">
        <v>-218.82931039661625</v>
      </c>
      <c r="E40" s="88">
        <v>-150.84302154857971</v>
      </c>
      <c r="F40" s="88">
        <v>-866.23765526264731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-1495.2399999999998</v>
      </c>
      <c r="D44" s="95">
        <v>-249.31</v>
      </c>
      <c r="E44" s="95">
        <v>-685</v>
      </c>
      <c r="F44" s="95">
        <v>-560.92999999999995</v>
      </c>
    </row>
    <row r="45" spans="1:6">
      <c r="A45" s="399" t="s">
        <v>27</v>
      </c>
      <c r="B45" s="400"/>
      <c r="C45" s="92"/>
      <c r="D45" s="92"/>
      <c r="E45" s="92"/>
      <c r="F45" s="93"/>
    </row>
    <row r="46" spans="1:6">
      <c r="A46" s="399" t="s">
        <v>28</v>
      </c>
      <c r="B46" s="400"/>
      <c r="C46" s="92">
        <v>-1.2496570536221302E-2</v>
      </c>
      <c r="D46" s="92">
        <v>-1.2496570536221302E-2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-1.2496570536221302E-2</v>
      </c>
      <c r="D51" s="97">
        <v>-1.2496570536221302E-2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-216.35452982896189</v>
      </c>
      <c r="D60" s="105">
        <v>-84.457930009394531</v>
      </c>
      <c r="E60" s="105">
        <v>-12.012263059452501</v>
      </c>
      <c r="F60" s="105">
        <v>-119.88433676011485</v>
      </c>
    </row>
    <row r="61" spans="1:6">
      <c r="A61" s="299" t="s">
        <v>118</v>
      </c>
      <c r="B61" s="300"/>
      <c r="C61" s="103"/>
      <c r="D61" s="103"/>
      <c r="E61" s="103"/>
      <c r="F61" s="104"/>
    </row>
    <row r="62" spans="1:6">
      <c r="A62" s="299" t="s">
        <v>119</v>
      </c>
      <c r="B62" s="300"/>
      <c r="C62" s="105">
        <v>-216.35452982896189</v>
      </c>
      <c r="D62" s="105">
        <v>-84.457930009394531</v>
      </c>
      <c r="E62" s="105">
        <v>-12.012263059452501</v>
      </c>
      <c r="F62" s="105">
        <v>-119.88433676011485</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19.23224612790689</v>
      </c>
    </row>
    <row r="123" spans="1:3">
      <c r="A123" s="387" t="s">
        <v>170</v>
      </c>
      <c r="B123" s="388"/>
      <c r="C123" s="114"/>
    </row>
    <row r="124" spans="1:3">
      <c r="A124" s="387" t="s">
        <v>171</v>
      </c>
      <c r="B124" s="388"/>
      <c r="C124" s="114"/>
    </row>
    <row r="125" spans="1:3">
      <c r="A125" s="387" t="s">
        <v>172</v>
      </c>
      <c r="B125" s="388"/>
      <c r="C125" s="114">
        <v>10.049085109725043</v>
      </c>
    </row>
    <row r="126" spans="1:3">
      <c r="A126" s="387" t="s">
        <v>173</v>
      </c>
      <c r="B126" s="388"/>
      <c r="C126" s="114">
        <v>9.1831610181818473</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274">
        <v>6159.7367231729195</v>
      </c>
    </row>
    <row r="143" spans="1:3">
      <c r="A143" s="387" t="s">
        <v>190</v>
      </c>
      <c r="B143" s="388"/>
      <c r="C143" s="275">
        <v>1798.9159300667661</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75" customHeight="1">
      <c r="A149" s="278" t="s">
        <v>302</v>
      </c>
      <c r="B149" s="278"/>
      <c r="C149" s="278"/>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ht="60" customHeight="1">
      <c r="A156" s="278" t="s">
        <v>212</v>
      </c>
      <c r="B156" s="278"/>
      <c r="C156" s="278"/>
    </row>
    <row r="157" spans="1:3" ht="33" customHeight="1">
      <c r="A157" s="278" t="s">
        <v>213</v>
      </c>
      <c r="B157" s="278"/>
      <c r="C157" s="278"/>
    </row>
    <row r="158" spans="1:3" ht="17.25">
      <c r="A158" t="s">
        <v>197</v>
      </c>
    </row>
    <row r="159" spans="1:3" ht="31.5" customHeight="1">
      <c r="A159" s="278" t="s">
        <v>214</v>
      </c>
      <c r="B159" s="278"/>
      <c r="C159" s="278"/>
    </row>
    <row r="160" spans="1:3" ht="17.25">
      <c r="A160" t="s">
        <v>198</v>
      </c>
    </row>
    <row r="161" spans="1:3" ht="47.25" customHeight="1">
      <c r="A161" s="278" t="s">
        <v>215</v>
      </c>
      <c r="B161" s="278"/>
      <c r="C161" s="278"/>
    </row>
    <row r="162" spans="1:3" ht="33" customHeight="1">
      <c r="A162" s="278" t="s">
        <v>216</v>
      </c>
      <c r="B162" s="278"/>
      <c r="C162" s="278"/>
    </row>
    <row r="163" spans="1:3" ht="32.25" customHeight="1">
      <c r="A163" s="278" t="s">
        <v>217</v>
      </c>
      <c r="B163" s="278"/>
      <c r="C163" s="278"/>
    </row>
    <row r="164" spans="1:3" ht="31.5" customHeight="1">
      <c r="A164" s="278" t="s">
        <v>218</v>
      </c>
      <c r="B164" s="278"/>
      <c r="C164" s="278"/>
    </row>
    <row r="165" spans="1:3" ht="30.75" customHeight="1">
      <c r="A165" s="278" t="s">
        <v>219</v>
      </c>
      <c r="B165" s="278"/>
      <c r="C165" s="278"/>
    </row>
    <row r="166" spans="1:3" ht="63.75" customHeight="1">
      <c r="A166" s="278" t="s">
        <v>234</v>
      </c>
      <c r="B166" s="278"/>
      <c r="C166" s="278"/>
    </row>
    <row r="167" spans="1:3" ht="17.25">
      <c r="A167" s="280" t="s">
        <v>199</v>
      </c>
      <c r="B167" s="280"/>
      <c r="C167" s="280"/>
    </row>
    <row r="168" spans="1:3" ht="51.75" customHeight="1">
      <c r="A168" s="278" t="s">
        <v>220</v>
      </c>
      <c r="B168" s="278"/>
      <c r="C168" s="278"/>
    </row>
    <row r="169" spans="1:3" ht="17.25">
      <c r="A169" s="280" t="s">
        <v>200</v>
      </c>
      <c r="B169" s="280"/>
      <c r="C169" s="280"/>
    </row>
    <row r="170" spans="1:3" ht="79.5" customHeight="1">
      <c r="A170" s="278" t="s">
        <v>221</v>
      </c>
      <c r="B170" s="278"/>
      <c r="C170" s="278"/>
    </row>
    <row r="171" spans="1:3" ht="31.5" customHeight="1">
      <c r="A171" s="278" t="s">
        <v>304</v>
      </c>
      <c r="B171" s="278"/>
      <c r="C171" s="278"/>
    </row>
    <row r="173" spans="1:3">
      <c r="A173" s="278"/>
      <c r="B173" s="278"/>
      <c r="C173" s="278"/>
    </row>
    <row r="174" spans="1:3">
      <c r="A174" t="s">
        <v>70</v>
      </c>
    </row>
    <row r="175" spans="1:3">
      <c r="A175" s="127"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31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F180"/>
  <sheetViews>
    <sheetView workbookViewId="0">
      <selection activeCell="A174" sqref="A174:C176"/>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c r="A3" s="341" t="s">
        <v>225</v>
      </c>
      <c r="B3" s="341"/>
    </row>
    <row r="4" spans="1:4">
      <c r="A4" s="433" t="s">
        <v>75</v>
      </c>
      <c r="B4" s="433"/>
    </row>
    <row r="5" spans="1:4">
      <c r="A5" s="72"/>
      <c r="B5" s="434"/>
      <c r="C5" s="73" t="s">
        <v>305</v>
      </c>
    </row>
    <row r="6" spans="1:4">
      <c r="A6" s="74"/>
      <c r="B6" s="434"/>
      <c r="C6" s="75" t="s">
        <v>77</v>
      </c>
    </row>
    <row r="7" spans="1:4">
      <c r="A7" s="435" t="s">
        <v>293</v>
      </c>
      <c r="B7" s="435"/>
      <c r="C7" s="76">
        <v>7669.9826243167563</v>
      </c>
      <c r="D7" s="5"/>
    </row>
    <row r="8" spans="1:4">
      <c r="A8" s="418" t="s">
        <v>79</v>
      </c>
      <c r="B8" s="418"/>
      <c r="C8" s="77">
        <v>6634.4296411025052</v>
      </c>
    </row>
    <row r="9" spans="1:4">
      <c r="A9" s="418" t="s">
        <v>80</v>
      </c>
      <c r="B9" s="418"/>
      <c r="C9" s="77">
        <v>4399.4535414130351</v>
      </c>
    </row>
    <row r="10" spans="1:4">
      <c r="A10" s="418" t="s">
        <v>81</v>
      </c>
      <c r="B10" s="418"/>
      <c r="C10" s="77"/>
    </row>
    <row r="11" spans="1:4">
      <c r="A11" s="429" t="s">
        <v>82</v>
      </c>
      <c r="B11" s="430"/>
      <c r="C11" s="78">
        <v>2234.9760996894702</v>
      </c>
    </row>
    <row r="12" spans="1:4">
      <c r="A12" s="326" t="s">
        <v>83</v>
      </c>
      <c r="B12" s="326"/>
      <c r="C12" s="78">
        <v>1086.1202040315643</v>
      </c>
      <c r="D12" s="5"/>
    </row>
    <row r="13" spans="1:4">
      <c r="A13" s="418" t="s">
        <v>84</v>
      </c>
      <c r="B13" s="418"/>
      <c r="C13" s="78">
        <v>1.2607875685000001</v>
      </c>
    </row>
    <row r="14" spans="1:4">
      <c r="A14" s="429" t="s">
        <v>85</v>
      </c>
      <c r="B14" s="430"/>
      <c r="C14" s="78">
        <v>1.2607875685000001</v>
      </c>
    </row>
    <row r="15" spans="1:4">
      <c r="A15" s="418" t="s">
        <v>86</v>
      </c>
      <c r="B15" s="418"/>
      <c r="C15" s="78">
        <v>1147.5951080894058</v>
      </c>
      <c r="D15" s="5"/>
    </row>
    <row r="16" spans="1:4">
      <c r="A16" s="418" t="s">
        <v>87</v>
      </c>
      <c r="B16" s="418"/>
      <c r="C16" s="78"/>
    </row>
    <row r="17" spans="1:3">
      <c r="A17" s="418" t="s">
        <v>248</v>
      </c>
      <c r="B17" s="418"/>
      <c r="C17" s="78">
        <v>69.637105251560001</v>
      </c>
    </row>
    <row r="18" spans="1:3">
      <c r="A18" s="418" t="s">
        <v>89</v>
      </c>
      <c r="B18" s="418"/>
      <c r="C18" s="78">
        <v>4.5744844972020466</v>
      </c>
    </row>
    <row r="19" spans="1:3">
      <c r="A19" s="418" t="s">
        <v>90</v>
      </c>
      <c r="B19" s="418"/>
      <c r="C19" s="78">
        <v>960.24133384002653</v>
      </c>
    </row>
    <row r="20" spans="1:3">
      <c r="A20" s="337" t="s">
        <v>91</v>
      </c>
      <c r="B20" s="338"/>
      <c r="C20" s="78">
        <v>0.7157</v>
      </c>
    </row>
    <row r="21" spans="1:3">
      <c r="A21" s="418" t="s">
        <v>92</v>
      </c>
      <c r="B21" s="418"/>
      <c r="C21" s="78">
        <v>1.1000596254622217</v>
      </c>
    </row>
    <row r="22" spans="1:3">
      <c r="A22" s="418" t="s">
        <v>93</v>
      </c>
      <c r="B22" s="418"/>
      <c r="C22" s="78"/>
    </row>
    <row r="23" spans="1:3">
      <c r="A23" s="418" t="s">
        <v>94</v>
      </c>
      <c r="B23" s="418"/>
      <c r="C23" s="78">
        <v>1.1000596254622217</v>
      </c>
    </row>
    <row r="24" spans="1:3">
      <c r="A24" s="429" t="s">
        <v>95</v>
      </c>
      <c r="B24" s="430"/>
      <c r="C24" s="78"/>
    </row>
    <row r="25" spans="1:3">
      <c r="A25" s="431" t="s">
        <v>96</v>
      </c>
      <c r="B25" s="432"/>
      <c r="C25" s="79">
        <v>17.679013438026999</v>
      </c>
    </row>
    <row r="26" spans="1:3">
      <c r="A26" s="418" t="s">
        <v>97</v>
      </c>
      <c r="B26" s="418"/>
      <c r="C26" s="78"/>
    </row>
    <row r="27" spans="1:3">
      <c r="A27" s="418" t="s">
        <v>98</v>
      </c>
      <c r="B27" s="418"/>
      <c r="C27" s="78"/>
    </row>
    <row r="28" spans="1:3">
      <c r="A28" s="418" t="s">
        <v>99</v>
      </c>
      <c r="B28" s="418"/>
      <c r="C28" s="78"/>
    </row>
    <row r="29" spans="1:3">
      <c r="A29" s="418" t="s">
        <v>100</v>
      </c>
      <c r="B29" s="418"/>
      <c r="C29" s="78">
        <v>17.679013438026999</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-5428.5451641657855</v>
      </c>
      <c r="D38" s="83">
        <v>-107.88812159321762</v>
      </c>
      <c r="E38" s="83">
        <v>-1393.1767107913358</v>
      </c>
      <c r="F38" s="83">
        <v>-3927.4803317812316</v>
      </c>
    </row>
    <row r="39" spans="1:6">
      <c r="A39" s="416" t="s">
        <v>106</v>
      </c>
      <c r="B39" s="87" t="s">
        <v>22</v>
      </c>
      <c r="C39" s="88">
        <v>-4197.3616321375066</v>
      </c>
      <c r="D39" s="88">
        <v>-69.379754721717489</v>
      </c>
      <c r="E39" s="88">
        <v>-1209.1378556999853</v>
      </c>
      <c r="F39" s="88">
        <v>-2918.8440217158036</v>
      </c>
    </row>
    <row r="40" spans="1:6">
      <c r="A40" s="417"/>
      <c r="B40" s="89" t="s">
        <v>23</v>
      </c>
      <c r="C40" s="88">
        <v>-1231.1835320282789</v>
      </c>
      <c r="D40" s="88">
        <v>-38.508366871500137</v>
      </c>
      <c r="E40" s="88">
        <v>-184.03885509135063</v>
      </c>
      <c r="F40" s="88">
        <v>-1008.6363100654281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-1495.24</v>
      </c>
      <c r="D44" s="95">
        <v>-90</v>
      </c>
      <c r="E44" s="95">
        <v>-625</v>
      </c>
      <c r="F44" s="95">
        <v>-780.24</v>
      </c>
    </row>
    <row r="45" spans="1:6">
      <c r="A45" s="399" t="s">
        <v>27</v>
      </c>
      <c r="B45" s="400"/>
      <c r="C45" s="92"/>
      <c r="D45" s="92"/>
      <c r="E45" s="92"/>
      <c r="F45" s="93"/>
    </row>
    <row r="46" spans="1:6">
      <c r="A46" s="399" t="s">
        <v>28</v>
      </c>
      <c r="B46" s="400"/>
      <c r="C46" s="92">
        <v>-2.836979368946245E-2</v>
      </c>
      <c r="D46" s="92">
        <v>-2.836979368946245E-2</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-2.836979368946245E-2</v>
      </c>
      <c r="D51" s="97">
        <v>-2.836979368946245E-2</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-239.41996811109189</v>
      </c>
      <c r="D60" s="105" t="s">
        <v>303</v>
      </c>
      <c r="E60" s="105">
        <v>-11.954682527011439</v>
      </c>
      <c r="F60" s="105">
        <v>-227.46528558408045</v>
      </c>
    </row>
    <row r="61" spans="1:6">
      <c r="A61" s="299" t="s">
        <v>118</v>
      </c>
      <c r="B61" s="300"/>
      <c r="C61" s="103"/>
      <c r="D61" s="103"/>
      <c r="E61" s="103"/>
      <c r="F61" s="104"/>
    </row>
    <row r="62" spans="1:6">
      <c r="A62" s="299" t="s">
        <v>119</v>
      </c>
      <c r="B62" s="300"/>
      <c r="C62" s="105">
        <v>-239.41996811109189</v>
      </c>
      <c r="D62" s="105" t="s">
        <v>303</v>
      </c>
      <c r="E62" s="105">
        <v>-11.954682527011439</v>
      </c>
      <c r="F62" s="105">
        <v>-227.46528558408045</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17.679013438026995</v>
      </c>
    </row>
    <row r="123" spans="1:3">
      <c r="A123" s="387" t="s">
        <v>170</v>
      </c>
      <c r="B123" s="388"/>
      <c r="C123" s="114"/>
    </row>
    <row r="124" spans="1:3">
      <c r="A124" s="387" t="s">
        <v>171</v>
      </c>
      <c r="B124" s="388"/>
      <c r="C124" s="114"/>
    </row>
    <row r="125" spans="1:3">
      <c r="A125" s="387" t="s">
        <v>172</v>
      </c>
      <c r="B125" s="388"/>
      <c r="C125" s="114">
        <v>10.188128913910678</v>
      </c>
    </row>
    <row r="126" spans="1:3">
      <c r="A126" s="387" t="s">
        <v>173</v>
      </c>
      <c r="B126" s="388"/>
      <c r="C126" s="114">
        <v>7.4908845241163187</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2.25" customHeight="1">
      <c r="A149" s="278" t="s">
        <v>306</v>
      </c>
      <c r="B149" s="278"/>
      <c r="C149" s="278"/>
    </row>
    <row r="150" spans="1:3">
      <c r="A150" t="s">
        <v>193</v>
      </c>
      <c r="C150" s="120"/>
    </row>
    <row r="151" spans="1:3" ht="15" customHeight="1">
      <c r="A151" t="s">
        <v>194</v>
      </c>
      <c r="C151" s="120"/>
    </row>
    <row r="152" spans="1:3" ht="30.7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c r="A171" s="278" t="s">
        <v>304</v>
      </c>
      <c r="B171" s="278"/>
      <c r="C171" s="278"/>
    </row>
    <row r="172" spans="1:3">
      <c r="A172" s="278"/>
      <c r="B172" s="278"/>
      <c r="C172" s="278"/>
    </row>
    <row r="173" spans="1:3">
      <c r="A173" s="278"/>
      <c r="B173" s="278"/>
      <c r="C173" s="278"/>
    </row>
    <row r="174" spans="1:3">
      <c r="A174" t="s">
        <v>70</v>
      </c>
    </row>
    <row r="175" spans="1:3">
      <c r="A175" s="127"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49:C149"/>
    <mergeCell ref="A152:C152"/>
    <mergeCell ref="A169:C169"/>
    <mergeCell ref="A170:C170"/>
    <mergeCell ref="A171:C172"/>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32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F181"/>
  <sheetViews>
    <sheetView view="pageBreakPreview" topLeftCell="A145" zoomScaleNormal="100" zoomScaleSheetLayoutView="100"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307</v>
      </c>
    </row>
    <row r="6" spans="1:4">
      <c r="A6" s="74"/>
      <c r="B6" s="434"/>
      <c r="C6" s="75" t="s">
        <v>77</v>
      </c>
    </row>
    <row r="7" spans="1:4" ht="16.5" customHeight="1">
      <c r="A7" s="435" t="s">
        <v>236</v>
      </c>
      <c r="B7" s="435"/>
      <c r="C7" s="76">
        <v>7922.3693454901895</v>
      </c>
      <c r="D7" s="5"/>
    </row>
    <row r="8" spans="1:4" ht="19.5" customHeight="1">
      <c r="A8" s="418" t="s">
        <v>79</v>
      </c>
      <c r="B8" s="418"/>
      <c r="C8" s="77">
        <v>6906.4603483613437</v>
      </c>
    </row>
    <row r="9" spans="1:4" ht="18" customHeight="1">
      <c r="A9" s="418" t="s">
        <v>80</v>
      </c>
      <c r="B9" s="418"/>
      <c r="C9" s="77">
        <v>4664.8470155288478</v>
      </c>
    </row>
    <row r="10" spans="1:4" ht="16.5" customHeight="1">
      <c r="A10" s="418" t="s">
        <v>81</v>
      </c>
      <c r="B10" s="418"/>
      <c r="C10" s="77"/>
    </row>
    <row r="11" spans="1:4" ht="18.75" customHeight="1">
      <c r="A11" s="429" t="s">
        <v>82</v>
      </c>
      <c r="B11" s="430"/>
      <c r="C11" s="78">
        <v>2241.6133328324959</v>
      </c>
    </row>
    <row r="12" spans="1:4" ht="20.25" customHeight="1">
      <c r="A12" s="326" t="s">
        <v>83</v>
      </c>
      <c r="B12" s="326"/>
      <c r="C12" s="78">
        <v>1130.1804449124406</v>
      </c>
      <c r="D12" s="5"/>
    </row>
    <row r="13" spans="1:4" ht="21" customHeight="1">
      <c r="A13" s="418" t="s">
        <v>84</v>
      </c>
      <c r="B13" s="418"/>
      <c r="C13" s="78">
        <v>1.2475515424249999</v>
      </c>
    </row>
    <row r="14" spans="1:4" ht="16.5" customHeight="1">
      <c r="A14" s="429" t="s">
        <v>85</v>
      </c>
      <c r="B14" s="430"/>
      <c r="C14" s="78">
        <v>1.2475515424249999</v>
      </c>
    </row>
    <row r="15" spans="1:4" ht="17.25" customHeight="1">
      <c r="A15" s="418" t="s">
        <v>86</v>
      </c>
      <c r="B15" s="418"/>
      <c r="C15" s="78">
        <v>1110.1853363776306</v>
      </c>
      <c r="D15" s="5"/>
    </row>
    <row r="16" spans="1:4" ht="14.25" customHeight="1">
      <c r="A16" s="418" t="s">
        <v>87</v>
      </c>
      <c r="B16" s="418"/>
      <c r="C16" s="78"/>
    </row>
    <row r="17" spans="1:3" ht="16.5" customHeight="1">
      <c r="A17" s="418" t="s">
        <v>248</v>
      </c>
      <c r="B17" s="418"/>
      <c r="C17" s="78">
        <v>69.19348670398999</v>
      </c>
    </row>
    <row r="18" spans="1:3">
      <c r="A18" s="418" t="s">
        <v>89</v>
      </c>
      <c r="B18" s="418"/>
      <c r="C18" s="78">
        <v>0.55085320301170093</v>
      </c>
    </row>
    <row r="19" spans="1:3" ht="17.25" customHeight="1">
      <c r="A19" s="418" t="s">
        <v>90</v>
      </c>
      <c r="B19" s="418"/>
      <c r="C19" s="78">
        <v>945.07160494002142</v>
      </c>
    </row>
    <row r="20" spans="1:3" ht="18" customHeight="1">
      <c r="A20" s="337" t="s">
        <v>91</v>
      </c>
      <c r="B20" s="338"/>
      <c r="C20" s="78">
        <v>0.7157</v>
      </c>
    </row>
    <row r="21" spans="1:3" ht="16.5" customHeight="1">
      <c r="A21" s="418" t="s">
        <v>92</v>
      </c>
      <c r="B21" s="418"/>
      <c r="C21" s="78">
        <v>1.0930522818227719</v>
      </c>
    </row>
    <row r="22" spans="1:3" ht="20.25" customHeight="1">
      <c r="A22" s="418" t="s">
        <v>93</v>
      </c>
      <c r="B22" s="418"/>
      <c r="C22" s="78">
        <v>0</v>
      </c>
    </row>
    <row r="23" spans="1:3" ht="16.5" customHeight="1">
      <c r="A23" s="418" t="s">
        <v>94</v>
      </c>
      <c r="B23" s="418"/>
      <c r="C23" s="78">
        <v>1.0930522818227719</v>
      </c>
    </row>
    <row r="24" spans="1:3" ht="15" customHeight="1">
      <c r="A24" s="429" t="s">
        <v>95</v>
      </c>
      <c r="B24" s="430"/>
      <c r="C24" s="78"/>
    </row>
    <row r="25" spans="1:3" ht="18" customHeight="1">
      <c r="A25" s="431" t="s">
        <v>96</v>
      </c>
      <c r="B25" s="432"/>
      <c r="C25" s="79">
        <v>11.907640508004091</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11.907640508004091</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-6371.6054697960935</v>
      </c>
      <c r="D38" s="83">
        <v>-1017.1759398766084</v>
      </c>
      <c r="E38" s="83">
        <v>-696.05878557207575</v>
      </c>
      <c r="F38" s="83">
        <v>-4658.3707443474086</v>
      </c>
    </row>
    <row r="39" spans="1:6">
      <c r="A39" s="416" t="s">
        <v>106</v>
      </c>
      <c r="B39" s="87" t="s">
        <v>22</v>
      </c>
      <c r="C39" s="88">
        <v>-5142.9788900776011</v>
      </c>
      <c r="D39" s="88">
        <v>-905.17326514136346</v>
      </c>
      <c r="E39" s="88">
        <v>-503.42874870699507</v>
      </c>
      <c r="F39" s="88">
        <v>-3734.3768762292425</v>
      </c>
    </row>
    <row r="40" spans="1:6">
      <c r="A40" s="417"/>
      <c r="B40" s="89" t="s">
        <v>23</v>
      </c>
      <c r="C40" s="88">
        <v>-1228.6265797184919</v>
      </c>
      <c r="D40" s="88">
        <v>-112.00267473524488</v>
      </c>
      <c r="E40" s="88">
        <v>-192.63003686508068</v>
      </c>
      <c r="F40" s="88">
        <v>-923.99386811816623</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-1405.24</v>
      </c>
      <c r="D44" s="95">
        <v>-335</v>
      </c>
      <c r="E44" s="95">
        <v>-450</v>
      </c>
      <c r="F44" s="95">
        <v>-620.24</v>
      </c>
    </row>
    <row r="45" spans="1:6">
      <c r="A45" s="399" t="s">
        <v>27</v>
      </c>
      <c r="B45" s="400"/>
      <c r="C45" s="92"/>
      <c r="D45" s="92"/>
      <c r="E45" s="92"/>
      <c r="F45" s="93"/>
    </row>
    <row r="46" spans="1:6">
      <c r="A46" s="399" t="s">
        <v>28</v>
      </c>
      <c r="B46" s="400"/>
      <c r="C46" s="92">
        <v>-0.10718140707346333</v>
      </c>
      <c r="D46" s="92">
        <v>-0.10718140707346333</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-0.10718140707346333</v>
      </c>
      <c r="D51" s="97">
        <v>-0.10718140707346333</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-233.40916288181575</v>
      </c>
      <c r="D60" s="105">
        <v>-13.980429606939415</v>
      </c>
      <c r="E60" s="105">
        <v>0</v>
      </c>
      <c r="F60" s="105">
        <v>-219.42873327487632</v>
      </c>
    </row>
    <row r="61" spans="1:6">
      <c r="A61" s="299" t="s">
        <v>118</v>
      </c>
      <c r="B61" s="300"/>
      <c r="C61" s="103"/>
      <c r="D61" s="103"/>
      <c r="E61" s="103"/>
      <c r="F61" s="104"/>
    </row>
    <row r="62" spans="1:6">
      <c r="A62" s="299" t="s">
        <v>119</v>
      </c>
      <c r="B62" s="300"/>
      <c r="C62" s="105">
        <v>-233.40916288181575</v>
      </c>
      <c r="D62" s="105">
        <v>-13.980429606939415</v>
      </c>
      <c r="E62" s="105">
        <v>0</v>
      </c>
      <c r="F62" s="105">
        <v>-219.42873327487632</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11.907640508004093</v>
      </c>
    </row>
    <row r="123" spans="1:3">
      <c r="A123" s="387" t="s">
        <v>170</v>
      </c>
      <c r="B123" s="388"/>
      <c r="C123" s="114">
        <v>0</v>
      </c>
    </row>
    <row r="124" spans="1:3">
      <c r="A124" s="387" t="s">
        <v>171</v>
      </c>
      <c r="B124" s="388"/>
      <c r="C124" s="114"/>
    </row>
    <row r="125" spans="1:3">
      <c r="A125" s="387" t="s">
        <v>172</v>
      </c>
      <c r="B125" s="388"/>
      <c r="C125" s="114">
        <v>4.0112536605114704</v>
      </c>
    </row>
    <row r="126" spans="1:3">
      <c r="A126" s="387" t="s">
        <v>173</v>
      </c>
      <c r="B126" s="388"/>
      <c r="C126" s="114">
        <v>7.8963868474926224</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9.25" customHeight="1">
      <c r="A149" s="278" t="s">
        <v>309</v>
      </c>
      <c r="B149" s="278"/>
      <c r="C149" s="278"/>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308</v>
      </c>
      <c r="B172" s="280"/>
      <c r="C172" s="280"/>
    </row>
    <row r="173" spans="1:3">
      <c r="A173" t="s">
        <v>235</v>
      </c>
    </row>
    <row r="174" spans="1:3" ht="32.25" customHeight="1">
      <c r="A174" s="278"/>
      <c r="B174" s="278"/>
      <c r="C174" s="278"/>
    </row>
    <row r="175" spans="1:3">
      <c r="A175" t="s">
        <v>70</v>
      </c>
    </row>
    <row r="176" spans="1:3" ht="15.75" customHeight="1">
      <c r="A176" s="127" t="s">
        <v>296</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5">
    <mergeCell ref="A179:C179"/>
    <mergeCell ref="A181:C181"/>
    <mergeCell ref="A149:C149"/>
    <mergeCell ref="A170:C170"/>
    <mergeCell ref="A171:C171"/>
    <mergeCell ref="A172:C172"/>
    <mergeCell ref="A174:C174"/>
    <mergeCell ref="A177:C177"/>
    <mergeCell ref="A178:C178"/>
    <mergeCell ref="A164:C164"/>
    <mergeCell ref="A165:C165"/>
    <mergeCell ref="A166:C166"/>
    <mergeCell ref="A167:C167"/>
    <mergeCell ref="A168:C168"/>
    <mergeCell ref="A169:C169"/>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6" r:id="rId1" xr:uid="{00000000-0004-0000-3300-000000000000}"/>
  </hyperlinks>
  <pageMargins left="0.7" right="0.7" top="0.25" bottom="0" header="0.3" footer="0.3"/>
  <pageSetup paperSize="9" scale="74" orientation="landscape" r:id="rId2"/>
  <headerFooter>
    <oddHeader xml:space="preserve">&amp;L&amp;"Calibri"&amp;10 [Public]&amp;1#_x000D_&amp;"Calibri"&amp;11 </oddHeader>
  </headerFooter>
  <rowBreaks count="4" manualBreakCount="4">
    <brk id="31" max="5" man="1"/>
    <brk id="55" max="5" man="1"/>
    <brk id="103" max="5" man="1"/>
    <brk id="152" max="5"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F180"/>
  <sheetViews>
    <sheetView view="pageBreakPreview" topLeftCell="A131" zoomScaleNormal="100" zoomScaleSheetLayoutView="100" workbookViewId="0">
      <selection activeCell="E7" sqref="E7:F2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6">
      <c r="A2" t="s">
        <v>208</v>
      </c>
    </row>
    <row r="3" spans="1:6">
      <c r="A3" s="341" t="s">
        <v>225</v>
      </c>
      <c r="B3" s="341"/>
    </row>
    <row r="4" spans="1:6" ht="15" customHeight="1">
      <c r="A4" s="433" t="s">
        <v>75</v>
      </c>
      <c r="B4" s="433"/>
    </row>
    <row r="5" spans="1:6">
      <c r="A5" s="72"/>
      <c r="B5" s="434"/>
      <c r="C5" s="73" t="s">
        <v>310</v>
      </c>
    </row>
    <row r="6" spans="1:6">
      <c r="A6" s="74"/>
      <c r="B6" s="434"/>
      <c r="C6" s="75" t="s">
        <v>77</v>
      </c>
    </row>
    <row r="7" spans="1:6">
      <c r="A7" s="435" t="s">
        <v>236</v>
      </c>
      <c r="B7" s="435"/>
      <c r="C7" s="76">
        <v>7319.749709742925</v>
      </c>
      <c r="D7" s="5"/>
      <c r="E7" s="125"/>
      <c r="F7" s="125"/>
    </row>
    <row r="8" spans="1:6">
      <c r="A8" s="418" t="s">
        <v>79</v>
      </c>
      <c r="B8" s="418"/>
      <c r="C8" s="77">
        <v>6353.2553408746544</v>
      </c>
      <c r="E8" s="125"/>
      <c r="F8" s="125"/>
    </row>
    <row r="9" spans="1:6">
      <c r="A9" s="418" t="s">
        <v>80</v>
      </c>
      <c r="B9" s="418"/>
      <c r="C9" s="77">
        <v>4752.5988811763336</v>
      </c>
      <c r="E9" s="125"/>
      <c r="F9" s="125"/>
    </row>
    <row r="10" spans="1:6">
      <c r="A10" s="418" t="s">
        <v>81</v>
      </c>
      <c r="B10" s="418"/>
      <c r="C10" s="77"/>
      <c r="E10" s="125"/>
      <c r="F10" s="125"/>
    </row>
    <row r="11" spans="1:6">
      <c r="A11" s="429" t="s">
        <v>82</v>
      </c>
      <c r="B11" s="430"/>
      <c r="C11" s="78">
        <v>1600.6564596983208</v>
      </c>
      <c r="E11" s="125"/>
      <c r="F11" s="125"/>
    </row>
    <row r="12" spans="1:6">
      <c r="A12" s="326" t="s">
        <v>83</v>
      </c>
      <c r="B12" s="326"/>
      <c r="C12" s="78">
        <v>862.54903917497529</v>
      </c>
      <c r="D12" s="5"/>
      <c r="E12" s="125"/>
      <c r="F12" s="125"/>
    </row>
    <row r="13" spans="1:6">
      <c r="A13" s="418" t="s">
        <v>84</v>
      </c>
      <c r="B13" s="418"/>
      <c r="C13" s="78">
        <v>1.2630758306350001</v>
      </c>
      <c r="E13" s="125"/>
      <c r="F13" s="125"/>
    </row>
    <row r="14" spans="1:6">
      <c r="A14" s="429" t="s">
        <v>85</v>
      </c>
      <c r="B14" s="430"/>
      <c r="C14" s="78">
        <v>1.2630758306350001</v>
      </c>
      <c r="E14" s="125"/>
      <c r="F14" s="125"/>
    </row>
    <row r="15" spans="1:6">
      <c r="A15" s="418" t="s">
        <v>86</v>
      </c>
      <c r="B15" s="418"/>
      <c r="C15" s="78">
        <v>736.84434469271037</v>
      </c>
      <c r="D15" s="5"/>
      <c r="E15" s="125"/>
      <c r="F15" s="125"/>
    </row>
    <row r="16" spans="1:6">
      <c r="A16" s="418" t="s">
        <v>87</v>
      </c>
      <c r="B16" s="418"/>
      <c r="C16" s="78"/>
      <c r="E16" s="125"/>
      <c r="F16" s="125"/>
    </row>
    <row r="17" spans="1:6">
      <c r="A17" s="418" t="s">
        <v>248</v>
      </c>
      <c r="B17" s="418"/>
      <c r="C17" s="78">
        <v>69.565800867969998</v>
      </c>
      <c r="E17" s="125"/>
      <c r="F17" s="125"/>
    </row>
    <row r="18" spans="1:6">
      <c r="A18" s="418" t="s">
        <v>89</v>
      </c>
      <c r="B18" s="418"/>
      <c r="C18" s="78">
        <v>0.57475381869776532</v>
      </c>
      <c r="E18" s="125"/>
      <c r="F18" s="125"/>
    </row>
    <row r="19" spans="1:6">
      <c r="A19" s="418" t="s">
        <v>90</v>
      </c>
      <c r="B19" s="418"/>
      <c r="C19" s="78">
        <v>894.92365737998705</v>
      </c>
      <c r="E19" s="125"/>
      <c r="F19" s="125"/>
    </row>
    <row r="20" spans="1:6">
      <c r="A20" s="337" t="s">
        <v>91</v>
      </c>
      <c r="B20" s="338"/>
      <c r="C20" s="78">
        <v>0.67569999999999997</v>
      </c>
      <c r="E20" s="125"/>
      <c r="F20" s="125"/>
    </row>
    <row r="21" spans="1:6">
      <c r="A21" s="418" t="s">
        <v>92</v>
      </c>
      <c r="B21" s="418"/>
      <c r="C21" s="78">
        <v>1.4301568016156696</v>
      </c>
      <c r="E21" s="125"/>
      <c r="F21" s="125"/>
    </row>
    <row r="22" spans="1:6">
      <c r="A22" s="418" t="s">
        <v>93</v>
      </c>
      <c r="B22" s="418"/>
      <c r="C22" s="78">
        <v>0.33122471050986552</v>
      </c>
      <c r="E22" s="125"/>
      <c r="F22" s="125"/>
    </row>
    <row r="23" spans="1:6">
      <c r="A23" s="418" t="s">
        <v>94</v>
      </c>
      <c r="B23" s="418"/>
      <c r="C23" s="78">
        <v>1.098932091105804</v>
      </c>
      <c r="E23" s="125"/>
      <c r="F23" s="125"/>
    </row>
    <row r="24" spans="1:6">
      <c r="A24" s="429" t="s">
        <v>95</v>
      </c>
      <c r="B24" s="430"/>
      <c r="C24" s="78"/>
      <c r="E24" s="125"/>
      <c r="F24" s="125"/>
    </row>
    <row r="25" spans="1:6">
      <c r="A25" s="431" t="s">
        <v>96</v>
      </c>
      <c r="B25" s="432"/>
      <c r="C25" s="79">
        <v>-5.6096375502702509</v>
      </c>
      <c r="E25" s="125"/>
      <c r="F25" s="125"/>
    </row>
    <row r="26" spans="1:6">
      <c r="A26" s="418" t="s">
        <v>97</v>
      </c>
      <c r="B26" s="418"/>
      <c r="C26" s="78"/>
      <c r="E26" s="125"/>
      <c r="F26" s="125"/>
    </row>
    <row r="27" spans="1:6">
      <c r="A27" s="418" t="s">
        <v>98</v>
      </c>
      <c r="B27" s="418"/>
      <c r="C27" s="78"/>
      <c r="E27" s="125"/>
      <c r="F27" s="125"/>
    </row>
    <row r="28" spans="1:6">
      <c r="A28" s="418" t="s">
        <v>99</v>
      </c>
      <c r="B28" s="418"/>
      <c r="C28" s="78"/>
      <c r="E28" s="125"/>
      <c r="F28" s="125"/>
    </row>
    <row r="29" spans="1:6">
      <c r="A29" s="418" t="s">
        <v>100</v>
      </c>
      <c r="B29" s="418"/>
      <c r="C29" s="78">
        <v>-5.6096375502702509</v>
      </c>
      <c r="E29" s="125"/>
      <c r="F29" s="125"/>
    </row>
    <row r="30" spans="1:6">
      <c r="A30" s="418" t="s">
        <v>101</v>
      </c>
      <c r="B30" s="418"/>
      <c r="C30" s="78"/>
      <c r="E30" s="125"/>
    </row>
    <row r="31" spans="1:6">
      <c r="A31" s="418" t="s">
        <v>95</v>
      </c>
      <c r="B31" s="418"/>
      <c r="C31" s="78"/>
      <c r="E31" s="125"/>
    </row>
    <row r="32" spans="1:6">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-6352.5854718379105</v>
      </c>
      <c r="D38" s="83">
        <v>-323.43696662124466</v>
      </c>
      <c r="E38" s="83">
        <v>-908.40811702231667</v>
      </c>
      <c r="F38" s="83">
        <v>-5120.7403881943492</v>
      </c>
    </row>
    <row r="39" spans="1:6">
      <c r="A39" s="416" t="s">
        <v>106</v>
      </c>
      <c r="B39" s="87" t="s">
        <v>22</v>
      </c>
      <c r="C39" s="88">
        <v>-5116.3891724952218</v>
      </c>
      <c r="D39" s="88">
        <v>-256.3540659411114</v>
      </c>
      <c r="E39" s="88">
        <v>-722.58901669852605</v>
      </c>
      <c r="F39" s="88">
        <v>-4137.4460898555844</v>
      </c>
    </row>
    <row r="40" spans="1:6">
      <c r="A40" s="417"/>
      <c r="B40" s="89" t="s">
        <v>23</v>
      </c>
      <c r="C40" s="88">
        <v>-1236.1962993426885</v>
      </c>
      <c r="D40" s="88">
        <v>-67.082900680133278</v>
      </c>
      <c r="E40" s="88">
        <v>-185.81910032379068</v>
      </c>
      <c r="F40" s="88">
        <v>-983.29429833876463</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-1235.24</v>
      </c>
      <c r="D44" s="95">
        <v>-260</v>
      </c>
      <c r="E44" s="95">
        <v>-240</v>
      </c>
      <c r="F44" s="95">
        <v>-735.24</v>
      </c>
    </row>
    <row r="45" spans="1:6">
      <c r="A45" s="399" t="s">
        <v>27</v>
      </c>
      <c r="B45" s="400"/>
      <c r="C45" s="92"/>
      <c r="D45" s="92"/>
      <c r="E45" s="92"/>
      <c r="F45" s="93"/>
    </row>
    <row r="46" spans="1:6">
      <c r="A46" s="399" t="s">
        <v>28</v>
      </c>
      <c r="B46" s="400"/>
      <c r="C46" s="92">
        <v>-0.10166469313500777</v>
      </c>
      <c r="D46" s="92">
        <v>-0.10166469313500777</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-0.10166469313500777</v>
      </c>
      <c r="D51" s="97">
        <v>-0.10166469313500777</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-237.68788578755871</v>
      </c>
      <c r="D60" s="105">
        <v>0</v>
      </c>
      <c r="E60" s="105">
        <v>-4.1125186074468258</v>
      </c>
      <c r="F60" s="105">
        <v>-233.5753671801119</v>
      </c>
    </row>
    <row r="61" spans="1:6">
      <c r="A61" s="299" t="s">
        <v>118</v>
      </c>
      <c r="B61" s="300"/>
      <c r="C61" s="103"/>
      <c r="D61" s="103"/>
      <c r="E61" s="103"/>
      <c r="F61" s="104"/>
    </row>
    <row r="62" spans="1:6">
      <c r="A62" s="299" t="s">
        <v>119</v>
      </c>
      <c r="B62" s="300"/>
      <c r="C62" s="105">
        <v>-237.68788578755871</v>
      </c>
      <c r="D62" s="105">
        <v>0</v>
      </c>
      <c r="E62" s="105">
        <v>-4.1125186074468258</v>
      </c>
      <c r="F62" s="105">
        <v>-233.5753671801119</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-5.278412839760386</v>
      </c>
    </row>
    <row r="123" spans="1:3">
      <c r="A123" s="387" t="s">
        <v>170</v>
      </c>
      <c r="B123" s="388"/>
      <c r="C123" s="114">
        <v>0.33122471050986546</v>
      </c>
    </row>
    <row r="124" spans="1:3">
      <c r="A124" s="387" t="s">
        <v>171</v>
      </c>
      <c r="B124" s="388"/>
      <c r="C124" s="114"/>
    </row>
    <row r="125" spans="1:3">
      <c r="A125" s="387" t="s">
        <v>172</v>
      </c>
      <c r="B125" s="388"/>
      <c r="C125" s="114">
        <v>-13.535291615957938</v>
      </c>
    </row>
    <row r="126" spans="1:3">
      <c r="A126" s="387" t="s">
        <v>173</v>
      </c>
      <c r="B126" s="388"/>
      <c r="C126" s="114">
        <v>7.925654065687687</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29">
        <v>5779.86</v>
      </c>
    </row>
    <row r="143" spans="1:3">
      <c r="A143" s="387" t="s">
        <v>190</v>
      </c>
      <c r="B143" s="388"/>
      <c r="C143" s="130">
        <v>1539.89</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1.5" customHeight="1">
      <c r="A149" s="278" t="s">
        <v>311</v>
      </c>
      <c r="B149" s="278"/>
      <c r="C149" s="278"/>
    </row>
    <row r="150" spans="1:3">
      <c r="A150" t="s">
        <v>193</v>
      </c>
      <c r="C150" s="120"/>
    </row>
    <row r="151" spans="1:3" ht="15" customHeight="1">
      <c r="A151" t="s">
        <v>194</v>
      </c>
      <c r="C151" s="120"/>
    </row>
    <row r="152" spans="1:3" ht="32.2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t="s">
        <v>70</v>
      </c>
    </row>
    <row r="175" spans="1:3">
      <c r="A175" s="127"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400-000000000000}"/>
  </hyperlinks>
  <pageMargins left="0.7" right="0.7" top="0.75" bottom="0.75" header="0.3" footer="0.3"/>
  <pageSetup scale="75" orientation="landscape" r:id="rId2"/>
  <headerFooter>
    <oddHeader xml:space="preserve">&amp;L&amp;"Calibri"&amp;10 [Public]&amp;1#_x000D_&amp;"Calibri"&amp;11 </oddHeader>
  </headerFooter>
  <rowBreaks count="5" manualBreakCount="5">
    <brk id="33" max="5" man="1"/>
    <brk id="55" max="5" man="1"/>
    <brk id="104" max="5" man="1"/>
    <brk id="144" max="5" man="1"/>
    <brk id="152" max="5" man="1"/>
  </rowBreaks>
  <colBreaks count="1" manualBreakCount="1">
    <brk id="7" max="179"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F180"/>
  <sheetViews>
    <sheetView topLeftCell="A129" workbookViewId="0">
      <selection activeCell="E7" sqref="E7:F31"/>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6">
      <c r="A2" t="s">
        <v>208</v>
      </c>
    </row>
    <row r="3" spans="1:6">
      <c r="A3" s="341" t="s">
        <v>225</v>
      </c>
      <c r="B3" s="341"/>
    </row>
    <row r="4" spans="1:6">
      <c r="A4" s="433" t="s">
        <v>75</v>
      </c>
      <c r="B4" s="433"/>
    </row>
    <row r="5" spans="1:6">
      <c r="A5" s="72"/>
      <c r="B5" s="434"/>
      <c r="C5" s="73" t="s">
        <v>312</v>
      </c>
    </row>
    <row r="6" spans="1:6">
      <c r="A6" s="74"/>
      <c r="B6" s="434"/>
      <c r="C6" s="75" t="s">
        <v>77</v>
      </c>
    </row>
    <row r="7" spans="1:6">
      <c r="A7" s="435" t="s">
        <v>236</v>
      </c>
      <c r="B7" s="435"/>
      <c r="C7" s="76">
        <v>9935.7688133970933</v>
      </c>
      <c r="D7" s="5"/>
      <c r="F7" s="5"/>
    </row>
    <row r="8" spans="1:6">
      <c r="A8" s="418" t="s">
        <v>79</v>
      </c>
      <c r="B8" s="418"/>
      <c r="C8" s="77">
        <v>9018.4464394431434</v>
      </c>
      <c r="F8" s="5"/>
    </row>
    <row r="9" spans="1:6">
      <c r="A9" s="418" t="s">
        <v>80</v>
      </c>
      <c r="B9" s="418"/>
      <c r="C9" s="77">
        <v>4661.8570266201768</v>
      </c>
      <c r="F9" s="5"/>
    </row>
    <row r="10" spans="1:6">
      <c r="A10" s="418" t="s">
        <v>81</v>
      </c>
      <c r="B10" s="418"/>
      <c r="C10" s="77"/>
      <c r="F10" s="5"/>
    </row>
    <row r="11" spans="1:6">
      <c r="A11" s="429" t="s">
        <v>82</v>
      </c>
      <c r="B11" s="430"/>
      <c r="C11" s="78">
        <v>4356.5894128229666</v>
      </c>
      <c r="F11" s="5"/>
    </row>
    <row r="12" spans="1:6">
      <c r="A12" s="326" t="s">
        <v>83</v>
      </c>
      <c r="B12" s="326"/>
      <c r="C12" s="78">
        <v>3542.2169006215031</v>
      </c>
      <c r="D12" s="5"/>
      <c r="F12" s="5"/>
    </row>
    <row r="13" spans="1:6">
      <c r="A13" s="418" t="s">
        <v>84</v>
      </c>
      <c r="B13" s="418"/>
      <c r="C13" s="78">
        <v>1.2493911257100001</v>
      </c>
      <c r="F13" s="5"/>
    </row>
    <row r="14" spans="1:6">
      <c r="A14" s="429" t="s">
        <v>85</v>
      </c>
      <c r="B14" s="430"/>
      <c r="C14" s="78">
        <v>1.2493911257100001</v>
      </c>
      <c r="F14" s="5"/>
    </row>
    <row r="15" spans="1:6">
      <c r="A15" s="418" t="s">
        <v>86</v>
      </c>
      <c r="B15" s="418"/>
      <c r="C15" s="78">
        <v>813.12312107575372</v>
      </c>
      <c r="D15" s="5"/>
      <c r="F15" s="5"/>
    </row>
    <row r="16" spans="1:6">
      <c r="A16" s="418" t="s">
        <v>87</v>
      </c>
      <c r="B16" s="418"/>
      <c r="C16" s="78"/>
      <c r="F16" s="5"/>
    </row>
    <row r="17" spans="1:6">
      <c r="A17" s="418" t="s">
        <v>248</v>
      </c>
      <c r="B17" s="418"/>
      <c r="C17" s="78">
        <v>68.8063373998</v>
      </c>
      <c r="F17" s="5"/>
    </row>
    <row r="18" spans="1:6">
      <c r="A18" s="418" t="s">
        <v>89</v>
      </c>
      <c r="B18" s="418"/>
      <c r="C18" s="78">
        <v>5.324518391101833</v>
      </c>
      <c r="F18" s="5"/>
    </row>
    <row r="19" spans="1:6">
      <c r="A19" s="418" t="s">
        <v>90</v>
      </c>
      <c r="B19" s="418"/>
      <c r="C19" s="78">
        <v>841.49113566004564</v>
      </c>
      <c r="F19" s="5"/>
    </row>
    <row r="20" spans="1:6">
      <c r="A20" s="337" t="s">
        <v>91</v>
      </c>
      <c r="B20" s="338"/>
      <c r="C20" s="78">
        <v>0.63865205000000003</v>
      </c>
      <c r="F20" s="5"/>
    </row>
    <row r="21" spans="1:6">
      <c r="A21" s="418" t="s">
        <v>92</v>
      </c>
      <c r="B21" s="418"/>
      <c r="C21" s="78">
        <v>1.7003825030019808</v>
      </c>
      <c r="F21" s="5"/>
    </row>
    <row r="22" spans="1:6">
      <c r="A22" s="418" t="s">
        <v>93</v>
      </c>
      <c r="B22" s="418"/>
      <c r="C22" s="78">
        <v>0.61324367192549878</v>
      </c>
      <c r="F22" s="5"/>
    </row>
    <row r="23" spans="1:6">
      <c r="A23" s="418" t="s">
        <v>94</v>
      </c>
      <c r="B23" s="418"/>
      <c r="C23" s="78">
        <v>1.087138831076482</v>
      </c>
      <c r="F23" s="5"/>
    </row>
    <row r="24" spans="1:6">
      <c r="A24" s="429" t="s">
        <v>95</v>
      </c>
      <c r="B24" s="430"/>
      <c r="C24" s="78"/>
      <c r="F24" s="5"/>
    </row>
    <row r="25" spans="1:6">
      <c r="A25" s="431" t="s">
        <v>96</v>
      </c>
      <c r="B25" s="432"/>
      <c r="C25" s="79">
        <v>-1.6195516416196347</v>
      </c>
      <c r="F25" s="5"/>
    </row>
    <row r="26" spans="1:6">
      <c r="A26" s="418" t="s">
        <v>97</v>
      </c>
      <c r="B26" s="418"/>
      <c r="C26" s="78"/>
      <c r="F26" s="5"/>
    </row>
    <row r="27" spans="1:6">
      <c r="A27" s="418" t="s">
        <v>98</v>
      </c>
      <c r="B27" s="418"/>
      <c r="C27" s="78"/>
      <c r="F27" s="5"/>
    </row>
    <row r="28" spans="1:6">
      <c r="A28" s="418" t="s">
        <v>99</v>
      </c>
      <c r="B28" s="418"/>
      <c r="C28" s="78"/>
      <c r="F28" s="5"/>
    </row>
    <row r="29" spans="1:6">
      <c r="A29" s="418" t="s">
        <v>100</v>
      </c>
      <c r="B29" s="418"/>
      <c r="C29" s="78">
        <v>-1.6195516416196347</v>
      </c>
      <c r="F29" s="5"/>
    </row>
    <row r="30" spans="1:6">
      <c r="A30" s="418" t="s">
        <v>101</v>
      </c>
      <c r="B30" s="418"/>
      <c r="C30" s="78"/>
      <c r="F30" s="5"/>
    </row>
    <row r="31" spans="1:6">
      <c r="A31" s="418" t="s">
        <v>95</v>
      </c>
      <c r="B31" s="418"/>
      <c r="C31" s="78"/>
      <c r="F31" s="5"/>
    </row>
    <row r="32" spans="1:6">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-6987.3852368576127</v>
      </c>
      <c r="D38" s="83">
        <v>-549.46418765882004</v>
      </c>
      <c r="E38" s="83">
        <v>-1722.529450193995</v>
      </c>
      <c r="F38" s="83">
        <v>-4715.3915990047972</v>
      </c>
    </row>
    <row r="39" spans="1:6">
      <c r="A39" s="416" t="s">
        <v>106</v>
      </c>
      <c r="B39" s="87" t="s">
        <v>22</v>
      </c>
      <c r="C39" s="88">
        <v>-5433.8095931217531</v>
      </c>
      <c r="D39" s="88">
        <v>-414.35838166422343</v>
      </c>
      <c r="E39" s="88">
        <v>-1459.9750436853265</v>
      </c>
      <c r="F39" s="88">
        <v>-3559.4761677722031</v>
      </c>
    </row>
    <row r="40" spans="1:6">
      <c r="A40" s="417"/>
      <c r="B40" s="89" t="s">
        <v>23</v>
      </c>
      <c r="C40" s="88">
        <v>-1553.5756437358593</v>
      </c>
      <c r="D40" s="88">
        <v>-135.10580599459655</v>
      </c>
      <c r="E40" s="88">
        <v>-262.55440650866854</v>
      </c>
      <c r="F40" s="88">
        <v>-1155.9154312325943</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-975.24</v>
      </c>
      <c r="D44" s="95">
        <v>-30</v>
      </c>
      <c r="E44" s="95">
        <v>-235</v>
      </c>
      <c r="F44" s="95">
        <v>-710.24</v>
      </c>
    </row>
    <row r="45" spans="1:6">
      <c r="A45" s="399" t="s">
        <v>27</v>
      </c>
      <c r="B45" s="400"/>
      <c r="C45" s="92"/>
      <c r="D45" s="92"/>
      <c r="E45" s="92"/>
      <c r="F45" s="93"/>
    </row>
    <row r="46" spans="1:6">
      <c r="A46" s="399" t="s">
        <v>28</v>
      </c>
      <c r="B46" s="400"/>
      <c r="C46" s="92">
        <v>-0.13401317807821198</v>
      </c>
      <c r="D46" s="92">
        <v>-0.13401317807821198</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-0.13401317807821198</v>
      </c>
      <c r="D51" s="97">
        <v>-0.13401317807821198</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-236.98036674851673</v>
      </c>
      <c r="D60" s="105"/>
      <c r="E60" s="105">
        <v>-89.011918485669469</v>
      </c>
      <c r="F60" s="105">
        <v>-147.96844826284726</v>
      </c>
    </row>
    <row r="61" spans="1:6">
      <c r="A61" s="299" t="s">
        <v>118</v>
      </c>
      <c r="B61" s="300"/>
      <c r="C61" s="103"/>
      <c r="D61" s="103"/>
      <c r="E61" s="103"/>
      <c r="F61" s="104"/>
    </row>
    <row r="62" spans="1:6">
      <c r="A62" s="299" t="s">
        <v>119</v>
      </c>
      <c r="B62" s="300"/>
      <c r="C62" s="105">
        <v>-236.98036674851673</v>
      </c>
      <c r="D62" s="105"/>
      <c r="E62" s="105">
        <v>-89.011918485669469</v>
      </c>
      <c r="F62" s="105">
        <v>-147.96844826284726</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-1.0063079696941353</v>
      </c>
    </row>
    <row r="123" spans="1:3">
      <c r="A123" s="387" t="s">
        <v>170</v>
      </c>
      <c r="B123" s="388"/>
      <c r="C123" s="114">
        <v>0.61324367192549878</v>
      </c>
    </row>
    <row r="124" spans="1:3">
      <c r="A124" s="387" t="s">
        <v>171</v>
      </c>
      <c r="B124" s="388"/>
      <c r="C124" s="114"/>
    </row>
    <row r="125" spans="1:3">
      <c r="A125" s="387" t="s">
        <v>172</v>
      </c>
      <c r="B125" s="388"/>
      <c r="C125" s="114">
        <v>-9.0225869914155687</v>
      </c>
    </row>
    <row r="126" spans="1:3">
      <c r="A126" s="387" t="s">
        <v>173</v>
      </c>
      <c r="B126" s="388"/>
      <c r="C126" s="114">
        <v>7.4030353497959345</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2.25" customHeight="1">
      <c r="A149" s="278" t="s">
        <v>313</v>
      </c>
      <c r="B149" s="278"/>
      <c r="C149" s="278"/>
    </row>
    <row r="150" spans="1:3">
      <c r="A150" t="s">
        <v>193</v>
      </c>
      <c r="C150" s="120"/>
    </row>
    <row r="151" spans="1:3" ht="15" customHeight="1">
      <c r="A151" t="s">
        <v>194</v>
      </c>
      <c r="C151" s="120"/>
    </row>
    <row r="152" spans="1:3" ht="28.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5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F180"/>
  <sheetViews>
    <sheetView topLeftCell="A126" workbookViewId="0">
      <selection activeCell="E7" sqref="E7:F30"/>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6">
      <c r="A2" t="s">
        <v>208</v>
      </c>
    </row>
    <row r="3" spans="1:6">
      <c r="A3" s="341" t="s">
        <v>225</v>
      </c>
      <c r="B3" s="341"/>
    </row>
    <row r="4" spans="1:6">
      <c r="A4" s="433" t="s">
        <v>75</v>
      </c>
      <c r="B4" s="433"/>
    </row>
    <row r="5" spans="1:6">
      <c r="A5" s="72"/>
      <c r="B5" s="434"/>
      <c r="C5" s="73" t="s">
        <v>314</v>
      </c>
    </row>
    <row r="6" spans="1:6">
      <c r="A6" s="74"/>
      <c r="B6" s="434"/>
      <c r="C6" s="75" t="s">
        <v>77</v>
      </c>
    </row>
    <row r="7" spans="1:6">
      <c r="A7" s="435" t="s">
        <v>236</v>
      </c>
      <c r="B7" s="435"/>
      <c r="C7" s="76">
        <v>8808.9165856222426</v>
      </c>
      <c r="D7" s="5"/>
      <c r="F7" s="5"/>
    </row>
    <row r="8" spans="1:6">
      <c r="A8" s="418" t="s">
        <v>79</v>
      </c>
      <c r="B8" s="418"/>
      <c r="C8" s="77">
        <v>7904.8467540782676</v>
      </c>
      <c r="F8" s="5"/>
    </row>
    <row r="9" spans="1:6">
      <c r="A9" s="418" t="s">
        <v>80</v>
      </c>
      <c r="B9" s="418"/>
      <c r="C9" s="77">
        <v>4728.5252511406861</v>
      </c>
      <c r="F9" s="5"/>
    </row>
    <row r="10" spans="1:6">
      <c r="A10" s="418" t="s">
        <v>81</v>
      </c>
      <c r="B10" s="418"/>
      <c r="C10" s="77"/>
      <c r="F10" s="5"/>
    </row>
    <row r="11" spans="1:6">
      <c r="A11" s="429" t="s">
        <v>82</v>
      </c>
      <c r="B11" s="430"/>
      <c r="C11" s="78">
        <v>3176.321502937581</v>
      </c>
      <c r="F11" s="5"/>
    </row>
    <row r="12" spans="1:6">
      <c r="A12" s="326" t="s">
        <v>83</v>
      </c>
      <c r="B12" s="326"/>
      <c r="C12" s="78">
        <v>1312.326900192922</v>
      </c>
      <c r="D12" s="5"/>
      <c r="F12" s="5"/>
    </row>
    <row r="13" spans="1:6">
      <c r="A13" s="418" t="s">
        <v>84</v>
      </c>
      <c r="B13" s="418"/>
      <c r="C13" s="78">
        <v>1.1933960052300001</v>
      </c>
      <c r="F13" s="5"/>
    </row>
    <row r="14" spans="1:6">
      <c r="A14" s="429" t="s">
        <v>85</v>
      </c>
      <c r="B14" s="430"/>
      <c r="C14" s="78">
        <v>1.1933960052300001</v>
      </c>
      <c r="F14" s="5"/>
    </row>
    <row r="15" spans="1:6">
      <c r="A15" s="418" t="s">
        <v>86</v>
      </c>
      <c r="B15" s="418"/>
      <c r="C15" s="78">
        <v>1862.8012067394288</v>
      </c>
      <c r="D15" s="5"/>
      <c r="F15" s="5"/>
    </row>
    <row r="16" spans="1:6">
      <c r="A16" s="418" t="s">
        <v>87</v>
      </c>
      <c r="B16" s="418"/>
      <c r="C16" s="78"/>
      <c r="F16" s="5"/>
    </row>
    <row r="17" spans="1:6">
      <c r="A17" s="418" t="s">
        <v>248</v>
      </c>
      <c r="B17" s="418"/>
      <c r="C17" s="78">
        <v>67.794440616541223</v>
      </c>
      <c r="F17" s="5"/>
    </row>
    <row r="18" spans="1:6">
      <c r="A18" s="418" t="s">
        <v>89</v>
      </c>
      <c r="B18" s="418"/>
      <c r="C18" s="78">
        <v>2.1400590839901321</v>
      </c>
      <c r="F18" s="5"/>
    </row>
    <row r="19" spans="1:6">
      <c r="A19" s="418" t="s">
        <v>90</v>
      </c>
      <c r="B19" s="418"/>
      <c r="C19" s="78">
        <v>833.31000288000507</v>
      </c>
      <c r="F19" s="5"/>
    </row>
    <row r="20" spans="1:6">
      <c r="A20" s="337" t="s">
        <v>91</v>
      </c>
      <c r="B20" s="338"/>
      <c r="C20" s="78">
        <v>0.63865205000000003</v>
      </c>
      <c r="F20" s="5"/>
    </row>
    <row r="21" spans="1:6">
      <c r="A21" s="418" t="s">
        <v>92</v>
      </c>
      <c r="B21" s="418"/>
      <c r="C21" s="78">
        <v>0.82532896343854756</v>
      </c>
      <c r="F21" s="5"/>
    </row>
    <row r="22" spans="1:6">
      <c r="A22" s="418" t="s">
        <v>93</v>
      </c>
      <c r="B22" s="418"/>
      <c r="C22" s="78">
        <v>-0.2456234002783225</v>
      </c>
      <c r="F22" s="5"/>
    </row>
    <row r="23" spans="1:6">
      <c r="A23" s="418" t="s">
        <v>94</v>
      </c>
      <c r="B23" s="418"/>
      <c r="C23" s="78">
        <v>1.0709523637168701</v>
      </c>
      <c r="F23" s="5"/>
    </row>
    <row r="24" spans="1:6">
      <c r="A24" s="429" t="s">
        <v>95</v>
      </c>
      <c r="B24" s="430"/>
      <c r="C24" s="78"/>
      <c r="F24" s="5"/>
    </row>
    <row r="25" spans="1:6">
      <c r="A25" s="431" t="s">
        <v>96</v>
      </c>
      <c r="B25" s="432"/>
      <c r="C25" s="79">
        <v>-2.6089054271854133</v>
      </c>
      <c r="F25" s="5"/>
    </row>
    <row r="26" spans="1:6">
      <c r="A26" s="418" t="s">
        <v>97</v>
      </c>
      <c r="B26" s="418"/>
      <c r="C26" s="78"/>
      <c r="F26" s="5"/>
    </row>
    <row r="27" spans="1:6">
      <c r="A27" s="418" t="s">
        <v>98</v>
      </c>
      <c r="B27" s="418"/>
      <c r="C27" s="78"/>
      <c r="F27" s="5"/>
    </row>
    <row r="28" spans="1:6">
      <c r="A28" s="418" t="s">
        <v>99</v>
      </c>
      <c r="B28" s="418"/>
      <c r="C28" s="78"/>
      <c r="F28" s="5"/>
    </row>
    <row r="29" spans="1:6">
      <c r="A29" s="418" t="s">
        <v>100</v>
      </c>
      <c r="B29" s="418"/>
      <c r="C29" s="78">
        <v>-2.6089054271854133</v>
      </c>
      <c r="F29" s="5"/>
    </row>
    <row r="30" spans="1:6">
      <c r="A30" s="418" t="s">
        <v>101</v>
      </c>
      <c r="B30" s="418"/>
      <c r="C30" s="78"/>
      <c r="F30" s="5"/>
    </row>
    <row r="31" spans="1:6">
      <c r="A31" s="418" t="s">
        <v>95</v>
      </c>
      <c r="B31" s="418"/>
      <c r="C31" s="78"/>
    </row>
    <row r="32" spans="1:6">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-6858.7406846523991</v>
      </c>
      <c r="D38" s="83">
        <v>-282.70505711660314</v>
      </c>
      <c r="E38" s="83">
        <v>-1564.9973940094408</v>
      </c>
      <c r="F38" s="83">
        <v>-5011.0382335263548</v>
      </c>
    </row>
    <row r="39" spans="1:6">
      <c r="A39" s="416" t="s">
        <v>106</v>
      </c>
      <c r="B39" s="87" t="s">
        <v>22</v>
      </c>
      <c r="C39" s="88">
        <v>-5446.2543695491258</v>
      </c>
      <c r="D39" s="88">
        <v>-222.78891770510467</v>
      </c>
      <c r="E39" s="88">
        <v>-1314.299756986662</v>
      </c>
      <c r="F39" s="88">
        <v>-3909.1656948573591</v>
      </c>
    </row>
    <row r="40" spans="1:6">
      <c r="A40" s="417"/>
      <c r="B40" s="89" t="s">
        <v>23</v>
      </c>
      <c r="C40" s="88">
        <v>-1412.4863151032735</v>
      </c>
      <c r="D40" s="88">
        <v>-59.916139411498477</v>
      </c>
      <c r="E40" s="88">
        <v>-250.69763702277882</v>
      </c>
      <c r="F40" s="88">
        <v>-1101.8725386689962</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-945.24</v>
      </c>
      <c r="D44" s="95">
        <v>-160</v>
      </c>
      <c r="E44" s="95">
        <v>-308.43</v>
      </c>
      <c r="F44" s="95">
        <v>-476.81</v>
      </c>
    </row>
    <row r="45" spans="1:6">
      <c r="A45" s="399" t="s">
        <v>27</v>
      </c>
      <c r="B45" s="400"/>
      <c r="C45" s="92"/>
      <c r="D45" s="92"/>
      <c r="E45" s="92"/>
      <c r="F45" s="93"/>
    </row>
    <row r="46" spans="1:6">
      <c r="A46" s="399" t="s">
        <v>28</v>
      </c>
      <c r="B46" s="400"/>
      <c r="C46" s="92">
        <v>-0.11517126491239166</v>
      </c>
      <c r="D46" s="92">
        <v>-0.11517126491239166</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-0.11517126491239166</v>
      </c>
      <c r="D51" s="97">
        <v>-0.11517126491239166</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-238.05667687772785</v>
      </c>
      <c r="D60" s="105">
        <v>-3.8902741356189514</v>
      </c>
      <c r="E60" s="105">
        <v>-85.661332152571305</v>
      </c>
      <c r="F60" s="105">
        <v>-148.50507058953761</v>
      </c>
    </row>
    <row r="61" spans="1:6">
      <c r="A61" s="299" t="s">
        <v>118</v>
      </c>
      <c r="B61" s="300"/>
      <c r="C61" s="103"/>
      <c r="D61" s="103"/>
      <c r="E61" s="103"/>
      <c r="F61" s="104"/>
    </row>
    <row r="62" spans="1:6">
      <c r="A62" s="299" t="s">
        <v>119</v>
      </c>
      <c r="B62" s="300"/>
      <c r="C62" s="105">
        <v>-238.05667687772785</v>
      </c>
      <c r="D62" s="105">
        <v>-3.8902741356189514</v>
      </c>
      <c r="E62" s="105">
        <v>-85.661332152571305</v>
      </c>
      <c r="F62" s="105">
        <v>-148.50507058953761</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-2.854528827463735</v>
      </c>
    </row>
    <row r="123" spans="1:3">
      <c r="A123" s="387" t="s">
        <v>170</v>
      </c>
      <c r="B123" s="388"/>
      <c r="C123" s="114">
        <v>-0.2456234002783225</v>
      </c>
    </row>
    <row r="124" spans="1:3">
      <c r="A124" s="387" t="s">
        <v>171</v>
      </c>
      <c r="B124" s="388"/>
      <c r="C124" s="114"/>
    </row>
    <row r="125" spans="1:3">
      <c r="A125" s="387" t="s">
        <v>172</v>
      </c>
      <c r="B125" s="388"/>
      <c r="C125" s="114">
        <v>-9.896291677651968</v>
      </c>
    </row>
    <row r="126" spans="1:3">
      <c r="A126" s="387" t="s">
        <v>173</v>
      </c>
      <c r="B126" s="388"/>
      <c r="C126" s="114">
        <v>7.2873862504665556</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9.25" customHeight="1">
      <c r="A149" s="278" t="s">
        <v>315</v>
      </c>
      <c r="B149" s="278"/>
      <c r="C149" s="278"/>
    </row>
    <row r="150" spans="1:3">
      <c r="A150" t="s">
        <v>193</v>
      </c>
      <c r="C150" s="120"/>
    </row>
    <row r="151" spans="1:3" ht="15" customHeight="1">
      <c r="A151" t="s">
        <v>194</v>
      </c>
      <c r="C151" s="120"/>
    </row>
    <row r="152" spans="1:3" ht="30"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6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F180"/>
  <sheetViews>
    <sheetView topLeftCell="A128"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s>
  <sheetData>
    <row r="2" spans="1:6">
      <c r="A2" t="s">
        <v>208</v>
      </c>
    </row>
    <row r="3" spans="1:6">
      <c r="A3" s="341" t="s">
        <v>225</v>
      </c>
      <c r="B3" s="341"/>
    </row>
    <row r="4" spans="1:6">
      <c r="A4" s="433" t="s">
        <v>75</v>
      </c>
      <c r="B4" s="433"/>
    </row>
    <row r="5" spans="1:6">
      <c r="A5" s="72"/>
      <c r="B5" s="434"/>
      <c r="C5" s="73" t="s">
        <v>316</v>
      </c>
    </row>
    <row r="6" spans="1:6">
      <c r="A6" s="74"/>
      <c r="B6" s="434"/>
      <c r="C6" s="75" t="s">
        <v>77</v>
      </c>
    </row>
    <row r="7" spans="1:6">
      <c r="A7" s="435" t="s">
        <v>236</v>
      </c>
      <c r="B7" s="435"/>
      <c r="C7" s="76">
        <v>9267.0177903371587</v>
      </c>
      <c r="D7" s="5"/>
      <c r="F7" s="5"/>
    </row>
    <row r="8" spans="1:6">
      <c r="A8" s="418" t="s">
        <v>79</v>
      </c>
      <c r="B8" s="418"/>
      <c r="C8" s="77">
        <v>8392.1541199075509</v>
      </c>
      <c r="F8" s="5"/>
    </row>
    <row r="9" spans="1:6">
      <c r="A9" s="418" t="s">
        <v>80</v>
      </c>
      <c r="B9" s="418"/>
      <c r="C9" s="77">
        <v>4778.5663271606772</v>
      </c>
      <c r="F9" s="5"/>
    </row>
    <row r="10" spans="1:6">
      <c r="A10" s="418" t="s">
        <v>81</v>
      </c>
      <c r="B10" s="418"/>
      <c r="C10" s="77"/>
      <c r="F10" s="5"/>
    </row>
    <row r="11" spans="1:6">
      <c r="A11" s="429" t="s">
        <v>82</v>
      </c>
      <c r="B11" s="430"/>
      <c r="C11" s="78">
        <v>3613.5877927468746</v>
      </c>
      <c r="F11" s="5"/>
    </row>
    <row r="12" spans="1:6">
      <c r="A12" s="326" t="s">
        <v>83</v>
      </c>
      <c r="B12" s="326"/>
      <c r="C12" s="78">
        <v>2001.6494170954884</v>
      </c>
      <c r="D12" s="5"/>
      <c r="F12" s="5"/>
    </row>
    <row r="13" spans="1:6">
      <c r="A13" s="418" t="s">
        <v>84</v>
      </c>
      <c r="B13" s="418"/>
      <c r="C13" s="78">
        <v>1.1732503248649999</v>
      </c>
      <c r="F13" s="5"/>
    </row>
    <row r="14" spans="1:6">
      <c r="A14" s="429" t="s">
        <v>85</v>
      </c>
      <c r="B14" s="430"/>
      <c r="C14" s="78">
        <v>1.1732503248649999</v>
      </c>
      <c r="F14" s="5"/>
    </row>
    <row r="15" spans="1:6">
      <c r="A15" s="418" t="s">
        <v>86</v>
      </c>
      <c r="B15" s="418"/>
      <c r="C15" s="78">
        <v>1610.7651253265215</v>
      </c>
      <c r="D15" s="5"/>
      <c r="F15" s="5"/>
    </row>
    <row r="16" spans="1:6">
      <c r="A16" s="418" t="s">
        <v>87</v>
      </c>
      <c r="B16" s="418"/>
      <c r="C16" s="78"/>
      <c r="F16" s="5"/>
    </row>
    <row r="17" spans="1:6">
      <c r="A17" s="418" t="s">
        <v>248</v>
      </c>
      <c r="B17" s="418"/>
      <c r="C17" s="78">
        <v>67.311816661870012</v>
      </c>
      <c r="F17" s="5"/>
    </row>
    <row r="18" spans="1:6">
      <c r="A18" s="418" t="s">
        <v>89</v>
      </c>
      <c r="B18" s="418"/>
      <c r="C18" s="78">
        <v>6.2424332024418074</v>
      </c>
      <c r="F18" s="5"/>
    </row>
    <row r="19" spans="1:6">
      <c r="A19" s="418" t="s">
        <v>90</v>
      </c>
      <c r="B19" s="418"/>
      <c r="C19" s="78">
        <v>799.97875233996115</v>
      </c>
      <c r="F19" s="5"/>
    </row>
    <row r="20" spans="1:6">
      <c r="A20" s="337" t="s">
        <v>91</v>
      </c>
      <c r="B20" s="338"/>
      <c r="C20" s="78">
        <v>0.63865205000000003</v>
      </c>
      <c r="F20" s="5"/>
    </row>
    <row r="21" spans="1:6">
      <c r="A21" s="418" t="s">
        <v>92</v>
      </c>
      <c r="B21" s="418"/>
      <c r="C21" s="78">
        <v>1.3306682253348829</v>
      </c>
      <c r="F21" s="5"/>
    </row>
    <row r="22" spans="1:6">
      <c r="A22" s="418" t="s">
        <v>93</v>
      </c>
      <c r="B22" s="418"/>
      <c r="C22" s="78">
        <v>0.2673370599954884</v>
      </c>
      <c r="F22" s="5"/>
    </row>
    <row r="23" spans="1:6">
      <c r="A23" s="418" t="s">
        <v>94</v>
      </c>
      <c r="B23" s="418"/>
      <c r="C23" s="78">
        <v>1.0633311653393944</v>
      </c>
      <c r="F23" s="5"/>
    </row>
    <row r="24" spans="1:6">
      <c r="A24" s="429" t="s">
        <v>95</v>
      </c>
      <c r="B24" s="430"/>
      <c r="C24" s="78"/>
      <c r="F24" s="5"/>
    </row>
    <row r="25" spans="1:6">
      <c r="A25" s="431" t="s">
        <v>96</v>
      </c>
      <c r="B25" s="432"/>
      <c r="C25" s="79">
        <v>-5.6620539872387203</v>
      </c>
      <c r="F25" s="5"/>
    </row>
    <row r="26" spans="1:6">
      <c r="A26" s="418" t="s">
        <v>97</v>
      </c>
      <c r="B26" s="418"/>
      <c r="C26" s="78"/>
      <c r="F26" s="5"/>
    </row>
    <row r="27" spans="1:6">
      <c r="A27" s="418" t="s">
        <v>98</v>
      </c>
      <c r="B27" s="418"/>
      <c r="C27" s="78"/>
      <c r="F27" s="5"/>
    </row>
    <row r="28" spans="1:6">
      <c r="A28" s="418" t="s">
        <v>99</v>
      </c>
      <c r="B28" s="418"/>
      <c r="C28" s="78"/>
      <c r="F28" s="5"/>
    </row>
    <row r="29" spans="1:6">
      <c r="A29" s="418" t="s">
        <v>100</v>
      </c>
      <c r="B29" s="418"/>
      <c r="C29" s="78">
        <v>-5.6620539872387203</v>
      </c>
      <c r="F29" s="5"/>
    </row>
    <row r="30" spans="1:6">
      <c r="A30" s="418" t="s">
        <v>101</v>
      </c>
      <c r="B30" s="418"/>
      <c r="C30" s="78"/>
      <c r="F30" s="5"/>
    </row>
    <row r="31" spans="1:6">
      <c r="A31" s="418" t="s">
        <v>95</v>
      </c>
      <c r="B31" s="418"/>
      <c r="C31" s="78"/>
    </row>
    <row r="32" spans="1:6">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-6860.3052067194585</v>
      </c>
      <c r="D38" s="83">
        <v>-1423.8539924596873</v>
      </c>
      <c r="E38" s="83">
        <v>-795.13677205841327</v>
      </c>
      <c r="F38" s="83">
        <v>-4641.3144422013575</v>
      </c>
    </row>
    <row r="39" spans="1:6">
      <c r="A39" s="416" t="s">
        <v>106</v>
      </c>
      <c r="B39" s="87" t="s">
        <v>22</v>
      </c>
      <c r="C39" s="88">
        <v>-5406.629583093214</v>
      </c>
      <c r="D39" s="88">
        <v>-1196.6878862256522</v>
      </c>
      <c r="E39" s="88">
        <v>-648.54194351083584</v>
      </c>
      <c r="F39" s="88">
        <v>-3561.3997533567258</v>
      </c>
    </row>
    <row r="40" spans="1:6">
      <c r="A40" s="417"/>
      <c r="B40" s="89" t="s">
        <v>23</v>
      </c>
      <c r="C40" s="88">
        <v>-1453.6756236262447</v>
      </c>
      <c r="D40" s="88">
        <v>-227.16610623403511</v>
      </c>
      <c r="E40" s="88">
        <v>-146.59482854757744</v>
      </c>
      <c r="F40" s="88">
        <v>-1079.9146888446321</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-885.24</v>
      </c>
      <c r="D44" s="95">
        <v>-50</v>
      </c>
      <c r="E44" s="95">
        <v>-333.43</v>
      </c>
      <c r="F44" s="95">
        <v>-501.81</v>
      </c>
    </row>
    <row r="45" spans="1:6">
      <c r="A45" s="399" t="s">
        <v>27</v>
      </c>
      <c r="B45" s="400"/>
      <c r="C45" s="92"/>
      <c r="D45" s="92"/>
      <c r="E45" s="92"/>
      <c r="F45" s="93"/>
    </row>
    <row r="46" spans="1:6">
      <c r="A46" s="399" t="s">
        <v>28</v>
      </c>
      <c r="B46" s="400"/>
      <c r="C46" s="92">
        <v>-0.11504980364205288</v>
      </c>
      <c r="D46" s="92">
        <v>-0.11504980364205288</v>
      </c>
      <c r="E46" s="92"/>
      <c r="F46" s="93"/>
    </row>
    <row r="47" spans="1:6">
      <c r="A47" s="399" t="s">
        <v>110</v>
      </c>
      <c r="B47" s="400"/>
      <c r="C47" s="95"/>
      <c r="D47" s="95"/>
      <c r="E47" s="92"/>
      <c r="F47" s="93"/>
    </row>
    <row r="48" spans="1:6">
      <c r="A48" s="399" t="s">
        <v>111</v>
      </c>
      <c r="B48" s="400"/>
      <c r="C48" s="95"/>
      <c r="D48" s="95"/>
      <c r="E48" s="92"/>
      <c r="F48" s="93"/>
    </row>
    <row r="49" spans="1:6">
      <c r="A49" s="399" t="s">
        <v>112</v>
      </c>
      <c r="B49" s="400"/>
      <c r="C49" s="96"/>
      <c r="D49" s="92"/>
      <c r="E49" s="92"/>
      <c r="F49" s="93"/>
    </row>
    <row r="50" spans="1:6">
      <c r="A50" s="399" t="s">
        <v>113</v>
      </c>
      <c r="B50" s="400"/>
      <c r="C50" s="92"/>
      <c r="D50" s="92"/>
      <c r="E50" s="92"/>
      <c r="F50" s="93"/>
    </row>
    <row r="51" spans="1:6">
      <c r="A51" s="399" t="s">
        <v>114</v>
      </c>
      <c r="B51" s="400"/>
      <c r="C51" s="97">
        <v>-0.11504980364205288</v>
      </c>
      <c r="D51" s="97">
        <v>-0.11504980364205288</v>
      </c>
      <c r="E51" s="98"/>
      <c r="F51" s="99"/>
    </row>
    <row r="52" spans="1:6">
      <c r="A52" s="399" t="s">
        <v>115</v>
      </c>
      <c r="B52" s="400"/>
      <c r="C52" s="100"/>
      <c r="D52" s="92"/>
      <c r="E52" s="92"/>
      <c r="F52" s="93"/>
    </row>
    <row r="55" spans="1:6">
      <c r="A55" s="307" t="s">
        <v>116</v>
      </c>
    </row>
    <row r="56" spans="1:6">
      <c r="A56" s="308"/>
    </row>
    <row r="57" spans="1:6" ht="15" customHeight="1">
      <c r="A57" s="401"/>
      <c r="B57" s="402"/>
      <c r="C57" s="405" t="s">
        <v>15</v>
      </c>
      <c r="D57" s="408" t="s">
        <v>16</v>
      </c>
      <c r="E57" s="409"/>
      <c r="F57" s="410"/>
    </row>
    <row r="58" spans="1:6" ht="22.5" customHeight="1">
      <c r="A58" s="403"/>
      <c r="B58" s="404"/>
      <c r="C58" s="406"/>
      <c r="D58" s="411"/>
      <c r="E58" s="412"/>
      <c r="F58" s="413"/>
    </row>
    <row r="59" spans="1:6" ht="38.25">
      <c r="A59" s="403"/>
      <c r="B59" s="404"/>
      <c r="C59" s="407"/>
      <c r="D59" s="101" t="s">
        <v>103</v>
      </c>
      <c r="E59" s="101" t="s">
        <v>104</v>
      </c>
      <c r="F59" s="101" t="s">
        <v>19</v>
      </c>
    </row>
    <row r="60" spans="1:6">
      <c r="A60" s="299" t="s">
        <v>117</v>
      </c>
      <c r="B60" s="300"/>
      <c r="C60" s="105">
        <v>-234.08398817365941</v>
      </c>
      <c r="D60" s="105">
        <v>-85.802262018275343</v>
      </c>
      <c r="E60" s="105">
        <v>-18.404350005592171</v>
      </c>
      <c r="F60" s="105">
        <v>-129.8773761497919</v>
      </c>
    </row>
    <row r="61" spans="1:6">
      <c r="A61" s="299" t="s">
        <v>118</v>
      </c>
      <c r="B61" s="300"/>
      <c r="C61" s="103"/>
      <c r="D61" s="103"/>
      <c r="E61" s="103"/>
      <c r="F61" s="104"/>
    </row>
    <row r="62" spans="1:6">
      <c r="A62" s="299" t="s">
        <v>119</v>
      </c>
      <c r="B62" s="300"/>
      <c r="C62" s="105">
        <v>-234.08398817365941</v>
      </c>
      <c r="D62" s="105">
        <v>-85.802262018275343</v>
      </c>
      <c r="E62" s="105">
        <v>-18.404350005592171</v>
      </c>
      <c r="F62" s="105">
        <v>-129.8773761497919</v>
      </c>
    </row>
    <row r="63" spans="1:6">
      <c r="A63" s="283" t="s">
        <v>120</v>
      </c>
      <c r="B63" s="284"/>
      <c r="C63" s="106"/>
      <c r="D63" s="106"/>
      <c r="E63" s="106"/>
      <c r="F63" s="106"/>
    </row>
    <row r="64" spans="1:6">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v>0</v>
      </c>
    </row>
    <row r="118" spans="1:3">
      <c r="A118" s="387" t="s">
        <v>245</v>
      </c>
      <c r="B118" s="388"/>
      <c r="C118" s="113">
        <v>0</v>
      </c>
    </row>
    <row r="119" spans="1:3">
      <c r="A119" s="387" t="s">
        <v>166</v>
      </c>
      <c r="B119" s="388"/>
      <c r="C119" s="112" t="s">
        <v>157</v>
      </c>
    </row>
    <row r="120" spans="1:3">
      <c r="A120" s="387" t="s">
        <v>167</v>
      </c>
      <c r="B120" s="388"/>
      <c r="C120" s="112" t="s">
        <v>154</v>
      </c>
    </row>
    <row r="121" spans="1:3">
      <c r="A121" s="387" t="s">
        <v>168</v>
      </c>
      <c r="B121" s="388"/>
      <c r="C121" s="126">
        <v>0</v>
      </c>
    </row>
    <row r="122" spans="1:3">
      <c r="A122" s="387" t="s">
        <v>169</v>
      </c>
      <c r="B122" s="388"/>
      <c r="C122" s="114">
        <v>-5.3947169272432314</v>
      </c>
    </row>
    <row r="123" spans="1:3">
      <c r="A123" s="387" t="s">
        <v>170</v>
      </c>
      <c r="B123" s="388"/>
      <c r="C123" s="114">
        <v>0.2673370599954884</v>
      </c>
    </row>
    <row r="124" spans="1:3">
      <c r="A124" s="387" t="s">
        <v>171</v>
      </c>
      <c r="B124" s="388"/>
      <c r="C124" s="114"/>
    </row>
    <row r="125" spans="1:3">
      <c r="A125" s="387" t="s">
        <v>172</v>
      </c>
      <c r="B125" s="388"/>
      <c r="C125" s="114">
        <v>-13.218287582658322</v>
      </c>
    </row>
    <row r="126" spans="1:3">
      <c r="A126" s="387" t="s">
        <v>173</v>
      </c>
      <c r="B126" s="388"/>
      <c r="C126" s="114">
        <v>7.5562335954196014</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1.5" customHeight="1">
      <c r="A149" s="278" t="s">
        <v>317</v>
      </c>
      <c r="B149" s="278"/>
      <c r="C149" s="278"/>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37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J180"/>
  <sheetViews>
    <sheetView topLeftCell="A123"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318</v>
      </c>
    </row>
    <row r="6" spans="1:4">
      <c r="A6" s="74"/>
      <c r="B6" s="434"/>
      <c r="C6" s="75" t="s">
        <v>77</v>
      </c>
    </row>
    <row r="7" spans="1:4">
      <c r="A7" s="435" t="s">
        <v>236</v>
      </c>
      <c r="B7" s="435"/>
      <c r="C7" s="76">
        <v>8429.6719331268687</v>
      </c>
      <c r="D7" s="5"/>
    </row>
    <row r="8" spans="1:4">
      <c r="A8" s="418" t="s">
        <v>79</v>
      </c>
      <c r="B8" s="418"/>
      <c r="C8" s="77">
        <v>7573.2176187676068</v>
      </c>
    </row>
    <row r="9" spans="1:4">
      <c r="A9" s="418" t="s">
        <v>80</v>
      </c>
      <c r="B9" s="418"/>
      <c r="C9" s="77">
        <v>4628.1144842756785</v>
      </c>
    </row>
    <row r="10" spans="1:4">
      <c r="A10" s="418" t="s">
        <v>81</v>
      </c>
      <c r="B10" s="418"/>
      <c r="C10" s="77"/>
    </row>
    <row r="11" spans="1:4">
      <c r="A11" s="429" t="s">
        <v>82</v>
      </c>
      <c r="B11" s="430"/>
      <c r="C11" s="78">
        <v>2945.1031344919279</v>
      </c>
    </row>
    <row r="12" spans="1:4">
      <c r="A12" s="326" t="s">
        <v>83</v>
      </c>
      <c r="B12" s="326"/>
      <c r="C12" s="78">
        <v>1358.9381803022291</v>
      </c>
      <c r="D12" s="5"/>
    </row>
    <row r="13" spans="1:4">
      <c r="A13" s="418" t="s">
        <v>84</v>
      </c>
      <c r="B13" s="418"/>
      <c r="C13" s="78">
        <v>1.1774230381700002</v>
      </c>
    </row>
    <row r="14" spans="1:4">
      <c r="A14" s="429" t="s">
        <v>85</v>
      </c>
      <c r="B14" s="430"/>
      <c r="C14" s="78">
        <v>1.1774230381700002</v>
      </c>
    </row>
    <row r="15" spans="1:4">
      <c r="A15" s="418" t="s">
        <v>86</v>
      </c>
      <c r="B15" s="418"/>
      <c r="C15" s="78">
        <v>1584.9875311515286</v>
      </c>
      <c r="D15" s="5"/>
    </row>
    <row r="16" spans="1:4">
      <c r="A16" s="418" t="s">
        <v>87</v>
      </c>
      <c r="B16" s="418"/>
      <c r="C16" s="78"/>
    </row>
    <row r="17" spans="1:3">
      <c r="A17" s="418" t="s">
        <v>248</v>
      </c>
      <c r="B17" s="418"/>
      <c r="C17" s="78">
        <v>67.230462667170002</v>
      </c>
    </row>
    <row r="18" spans="1:3">
      <c r="A18" s="418" t="s">
        <v>89</v>
      </c>
      <c r="B18" s="418"/>
      <c r="C18" s="78">
        <v>6.2569453050872497</v>
      </c>
    </row>
    <row r="19" spans="1:3">
      <c r="A19" s="418" t="s">
        <v>90</v>
      </c>
      <c r="B19" s="418"/>
      <c r="C19" s="78">
        <v>781.80590822998374</v>
      </c>
    </row>
    <row r="20" spans="1:3">
      <c r="A20" s="337" t="s">
        <v>91</v>
      </c>
      <c r="B20" s="338"/>
      <c r="C20" s="78">
        <v>0.63870000000000005</v>
      </c>
    </row>
    <row r="21" spans="1:3">
      <c r="A21" s="418" t="s">
        <v>92</v>
      </c>
      <c r="B21" s="418"/>
      <c r="C21" s="78">
        <v>1.1609981570196239</v>
      </c>
    </row>
    <row r="22" spans="1:3">
      <c r="A22" s="418" t="s">
        <v>93</v>
      </c>
      <c r="B22" s="418"/>
      <c r="C22" s="78">
        <v>9.8954601972215644E-2</v>
      </c>
    </row>
    <row r="23" spans="1:3">
      <c r="A23" s="418" t="s">
        <v>94</v>
      </c>
      <c r="B23" s="418"/>
      <c r="C23" s="78">
        <v>1.0620435550474083</v>
      </c>
    </row>
    <row r="24" spans="1:3">
      <c r="A24" s="429" t="s">
        <v>95</v>
      </c>
      <c r="B24" s="430"/>
      <c r="C24" s="78"/>
    </row>
    <row r="25" spans="1:3">
      <c r="A25" s="431" t="s">
        <v>96</v>
      </c>
      <c r="B25" s="432"/>
      <c r="C25" s="79">
        <v>-13.093818590308608</v>
      </c>
    </row>
    <row r="26" spans="1:3">
      <c r="A26" s="418" t="s">
        <v>97</v>
      </c>
      <c r="B26" s="418"/>
      <c r="C26" s="78"/>
    </row>
    <row r="27" spans="1:3">
      <c r="A27" s="418" t="s">
        <v>98</v>
      </c>
      <c r="B27" s="418"/>
      <c r="C27" s="78"/>
    </row>
    <row r="28" spans="1:3">
      <c r="A28" s="418" t="s">
        <v>99</v>
      </c>
      <c r="B28" s="418"/>
      <c r="C28" s="78"/>
    </row>
    <row r="29" spans="1:3">
      <c r="A29" s="418" t="s">
        <v>100</v>
      </c>
      <c r="B29" s="418"/>
      <c r="C29" s="78">
        <v>-13.093818590308608</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-6226.0219550304755</v>
      </c>
      <c r="D38" s="83">
        <v>-93.613225581314978</v>
      </c>
      <c r="E38" s="83">
        <v>-1175.9374761986182</v>
      </c>
      <c r="F38" s="83">
        <v>-4956.4712532505428</v>
      </c>
    </row>
    <row r="39" spans="1:6">
      <c r="A39" s="416" t="s">
        <v>106</v>
      </c>
      <c r="B39" s="87" t="s">
        <v>22</v>
      </c>
      <c r="C39" s="88">
        <v>-4784.6688263656379</v>
      </c>
      <c r="D39" s="88">
        <v>-70.167749158311352</v>
      </c>
      <c r="E39" s="88">
        <v>-902.04139015834357</v>
      </c>
      <c r="F39" s="88">
        <v>-3812.4596870489831</v>
      </c>
    </row>
    <row r="40" spans="1:6">
      <c r="A40" s="417"/>
      <c r="B40" s="89" t="s">
        <v>23</v>
      </c>
      <c r="C40" s="88">
        <v>-1441.3531286648379</v>
      </c>
      <c r="D40" s="88">
        <v>-23.445476423003623</v>
      </c>
      <c r="E40" s="88">
        <v>-273.89608604027472</v>
      </c>
      <c r="F40" s="88">
        <v>-1144.0115662015596</v>
      </c>
    </row>
    <row r="41" spans="1:6">
      <c r="A41" s="416" t="s">
        <v>107</v>
      </c>
      <c r="B41" s="89" t="s">
        <v>22</v>
      </c>
      <c r="C41" s="90"/>
      <c r="D41" s="90"/>
      <c r="E41" s="90"/>
      <c r="F41" s="91"/>
    </row>
    <row r="42" spans="1:6">
      <c r="A42" s="417"/>
      <c r="B42" s="89" t="s">
        <v>23</v>
      </c>
      <c r="C42" s="92"/>
      <c r="D42" s="92"/>
      <c r="E42" s="92"/>
      <c r="F42" s="93"/>
    </row>
    <row r="43" spans="1:6" ht="30" customHeight="1">
      <c r="A43" s="414" t="s">
        <v>108</v>
      </c>
      <c r="B43" s="415"/>
      <c r="C43" s="83"/>
      <c r="D43" s="83"/>
      <c r="E43" s="83"/>
      <c r="F43" s="94"/>
    </row>
    <row r="44" spans="1:6">
      <c r="A44" s="399" t="s">
        <v>109</v>
      </c>
      <c r="B44" s="400"/>
      <c r="C44" s="95">
        <v>-885.24</v>
      </c>
      <c r="D44" s="95">
        <v>-25</v>
      </c>
      <c r="E44" s="95">
        <v>-308.43</v>
      </c>
      <c r="F44" s="95">
        <v>-551.80999999999995</v>
      </c>
    </row>
    <row r="45" spans="1:6">
      <c r="A45" s="399" t="s">
        <v>27</v>
      </c>
      <c r="B45" s="400"/>
      <c r="C45" s="92"/>
      <c r="D45" s="92"/>
      <c r="E45" s="92"/>
      <c r="F45" s="93"/>
    </row>
    <row r="46" spans="1:6">
      <c r="A46" s="399" t="s">
        <v>28</v>
      </c>
      <c r="B46" s="400"/>
      <c r="C46" s="92">
        <v>-0.11846447839097057</v>
      </c>
      <c r="D46" s="92">
        <v>-0.11846447839097057</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-0.11846447839097057</v>
      </c>
      <c r="D51" s="97">
        <v>-0.11846447839097057</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-255.76327979627914</v>
      </c>
      <c r="D60" s="105"/>
      <c r="E60" s="105">
        <v>-17.432042982004113</v>
      </c>
      <c r="F60" s="105">
        <v>-238.33123681427503</v>
      </c>
    </row>
    <row r="61" spans="1:10">
      <c r="A61" s="299" t="s">
        <v>118</v>
      </c>
      <c r="B61" s="300"/>
      <c r="C61" s="103"/>
      <c r="D61" s="103"/>
      <c r="E61" s="103"/>
      <c r="F61" s="104"/>
    </row>
    <row r="62" spans="1:10">
      <c r="A62" s="299" t="s">
        <v>119</v>
      </c>
      <c r="B62" s="300"/>
      <c r="C62" s="105">
        <v>-255.76327979627914</v>
      </c>
      <c r="D62" s="105"/>
      <c r="E62" s="105">
        <v>-17.432042982004113</v>
      </c>
      <c r="F62" s="105">
        <v>-238.33123681427503</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-12.994863988336396</v>
      </c>
    </row>
    <row r="123" spans="1:3">
      <c r="A123" s="387" t="s">
        <v>170</v>
      </c>
      <c r="B123" s="388"/>
      <c r="C123" s="114">
        <v>9.6954237621369385E-2</v>
      </c>
    </row>
    <row r="124" spans="1:3">
      <c r="A124" s="387" t="s">
        <v>171</v>
      </c>
      <c r="B124" s="388"/>
      <c r="C124" s="114"/>
    </row>
    <row r="125" spans="1:3">
      <c r="A125" s="387" t="s">
        <v>172</v>
      </c>
      <c r="B125" s="388"/>
      <c r="C125" s="114">
        <v>-17.903946598651171</v>
      </c>
    </row>
    <row r="126" spans="1:3">
      <c r="A126" s="387" t="s">
        <v>173</v>
      </c>
      <c r="B126" s="388"/>
      <c r="C126" s="114">
        <v>4.8121283726934063</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75" customHeight="1">
      <c r="A149" s="278" t="s">
        <v>319</v>
      </c>
      <c r="B149" s="278"/>
      <c r="C149" s="278"/>
    </row>
    <row r="150" spans="1:3">
      <c r="A150" t="s">
        <v>193</v>
      </c>
      <c r="C150" s="120"/>
    </row>
    <row r="151" spans="1:3" ht="15" customHeight="1">
      <c r="A151" t="s">
        <v>194</v>
      </c>
      <c r="C151" s="120"/>
    </row>
    <row r="152" spans="1:3" ht="30"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38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J180"/>
  <sheetViews>
    <sheetView topLeftCell="A132" workbookViewId="0">
      <selection activeCell="A148" sqref="A148: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320</v>
      </c>
    </row>
    <row r="6" spans="1:4">
      <c r="A6" s="74"/>
      <c r="B6" s="434"/>
      <c r="C6" s="75" t="s">
        <v>77</v>
      </c>
    </row>
    <row r="7" spans="1:4">
      <c r="A7" s="435" t="s">
        <v>236</v>
      </c>
      <c r="B7" s="435"/>
      <c r="C7" s="76">
        <v>8584.5378220229595</v>
      </c>
      <c r="D7" s="5"/>
    </row>
    <row r="8" spans="1:4">
      <c r="A8" s="418" t="s">
        <v>79</v>
      </c>
      <c r="B8" s="418"/>
      <c r="C8" s="77">
        <v>7747.1809261117369</v>
      </c>
    </row>
    <row r="9" spans="1:4">
      <c r="A9" s="418" t="s">
        <v>80</v>
      </c>
      <c r="B9" s="418"/>
      <c r="C9" s="77">
        <v>4537.7509457334172</v>
      </c>
    </row>
    <row r="10" spans="1:4">
      <c r="A10" s="418" t="s">
        <v>81</v>
      </c>
      <c r="B10" s="418"/>
      <c r="C10" s="77"/>
    </row>
    <row r="11" spans="1:4">
      <c r="A11" s="429" t="s">
        <v>82</v>
      </c>
      <c r="B11" s="430"/>
      <c r="C11" s="78">
        <v>3209.4299803783197</v>
      </c>
    </row>
    <row r="12" spans="1:4">
      <c r="A12" s="326" t="s">
        <v>83</v>
      </c>
      <c r="B12" s="326"/>
      <c r="C12" s="78">
        <v>2089.7668010396928</v>
      </c>
      <c r="D12" s="5"/>
    </row>
    <row r="13" spans="1:4">
      <c r="A13" s="418" t="s">
        <v>84</v>
      </c>
      <c r="B13" s="418"/>
      <c r="C13" s="78">
        <v>1.1676418392399999</v>
      </c>
    </row>
    <row r="14" spans="1:4">
      <c r="A14" s="429" t="s">
        <v>85</v>
      </c>
      <c r="B14" s="430"/>
      <c r="C14" s="78">
        <v>1.1676418392399999</v>
      </c>
    </row>
    <row r="15" spans="1:4">
      <c r="A15" s="418" t="s">
        <v>86</v>
      </c>
      <c r="B15" s="418"/>
      <c r="C15" s="78">
        <v>1118.4955374993867</v>
      </c>
      <c r="D15" s="5"/>
    </row>
    <row r="16" spans="1:4">
      <c r="A16" s="418" t="s">
        <v>87</v>
      </c>
      <c r="B16" s="418"/>
      <c r="C16" s="78"/>
    </row>
    <row r="17" spans="1:3">
      <c r="A17" s="418" t="s">
        <v>248</v>
      </c>
      <c r="B17" s="418"/>
      <c r="C17" s="78">
        <v>67.063926254489999</v>
      </c>
    </row>
    <row r="18" spans="1:3">
      <c r="A18" s="418" t="s">
        <v>89</v>
      </c>
      <c r="B18" s="418"/>
      <c r="C18" s="78">
        <v>0.50336197532353066</v>
      </c>
    </row>
    <row r="19" spans="1:3">
      <c r="A19" s="418" t="s">
        <v>90</v>
      </c>
      <c r="B19" s="418"/>
      <c r="C19" s="78">
        <v>768.69438161996129</v>
      </c>
    </row>
    <row r="20" spans="1:3">
      <c r="A20" s="337" t="s">
        <v>91</v>
      </c>
      <c r="B20" s="338"/>
      <c r="C20" s="78">
        <v>0.63870000000000005</v>
      </c>
    </row>
    <row r="21" spans="1:3">
      <c r="A21" s="418" t="s">
        <v>92</v>
      </c>
      <c r="B21" s="418"/>
      <c r="C21" s="78">
        <v>1.0952260614468052</v>
      </c>
    </row>
    <row r="22" spans="1:3">
      <c r="A22" s="418" t="s">
        <v>93</v>
      </c>
      <c r="B22" s="418"/>
      <c r="C22" s="78">
        <v>3.5813519473843931E-2</v>
      </c>
    </row>
    <row r="23" spans="1:3">
      <c r="A23" s="418" t="s">
        <v>94</v>
      </c>
      <c r="B23" s="418"/>
      <c r="C23" s="78">
        <v>1.0594125419729612</v>
      </c>
    </row>
    <row r="24" spans="1:3">
      <c r="A24" s="429" t="s">
        <v>95</v>
      </c>
      <c r="B24" s="430"/>
      <c r="C24" s="78"/>
    </row>
    <row r="25" spans="1:3">
      <c r="A25" s="431" t="s">
        <v>96</v>
      </c>
      <c r="B25" s="432"/>
      <c r="C25" s="79">
        <v>-17.473719528553005</v>
      </c>
    </row>
    <row r="26" spans="1:3">
      <c r="A26" s="418" t="s">
        <v>97</v>
      </c>
      <c r="B26" s="418"/>
      <c r="C26" s="78"/>
    </row>
    <row r="27" spans="1:3">
      <c r="A27" s="418" t="s">
        <v>98</v>
      </c>
      <c r="B27" s="418"/>
      <c r="C27" s="78"/>
    </row>
    <row r="28" spans="1:3">
      <c r="A28" s="418" t="s">
        <v>99</v>
      </c>
      <c r="B28" s="418"/>
      <c r="C28" s="78"/>
    </row>
    <row r="29" spans="1:3">
      <c r="A29" s="418" t="s">
        <v>100</v>
      </c>
      <c r="B29" s="418"/>
      <c r="C29" s="78">
        <v>-17.473719528553005</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-6192.9883407018497</v>
      </c>
      <c r="D38" s="83">
        <v>-944.42503591607795</v>
      </c>
      <c r="E38" s="83">
        <v>-429.87484277567398</v>
      </c>
      <c r="F38" s="83">
        <v>-4818.6884620100982</v>
      </c>
    </row>
    <row r="39" spans="1:6">
      <c r="A39" s="416" t="s">
        <v>106</v>
      </c>
      <c r="B39" s="87" t="s">
        <v>22</v>
      </c>
      <c r="C39" s="88">
        <v>-4751.734763626956</v>
      </c>
      <c r="D39" s="88">
        <v>-820.82148035359171</v>
      </c>
      <c r="E39" s="88">
        <v>-125.71203854514376</v>
      </c>
      <c r="F39" s="88">
        <v>-3805.2012447282209</v>
      </c>
    </row>
    <row r="40" spans="1:6">
      <c r="A40" s="417"/>
      <c r="B40" s="89" t="s">
        <v>23</v>
      </c>
      <c r="C40" s="88">
        <v>-1441.2535770748937</v>
      </c>
      <c r="D40" s="88">
        <v>-123.60355556248625</v>
      </c>
      <c r="E40" s="88">
        <v>-304.16280423053024</v>
      </c>
      <c r="F40" s="88">
        <v>-1013.4872172818773</v>
      </c>
    </row>
    <row r="41" spans="1:6">
      <c r="A41" s="416" t="s">
        <v>107</v>
      </c>
      <c r="B41" s="89" t="s">
        <v>22</v>
      </c>
      <c r="C41" s="90"/>
      <c r="D41" s="90"/>
      <c r="E41" s="90"/>
      <c r="F41" s="91"/>
    </row>
    <row r="42" spans="1:6">
      <c r="A42" s="417"/>
      <c r="B42" s="89" t="s">
        <v>23</v>
      </c>
      <c r="C42" s="92"/>
      <c r="D42" s="92"/>
      <c r="E42" s="92"/>
      <c r="F42" s="93"/>
    </row>
    <row r="43" spans="1:6" ht="31.5" customHeight="1">
      <c r="A43" s="414" t="s">
        <v>108</v>
      </c>
      <c r="B43" s="415"/>
      <c r="C43" s="83"/>
      <c r="D43" s="83"/>
      <c r="E43" s="83"/>
      <c r="F43" s="94"/>
    </row>
    <row r="44" spans="1:6">
      <c r="A44" s="399" t="s">
        <v>109</v>
      </c>
      <c r="B44" s="400"/>
      <c r="C44" s="95">
        <v>-885.24</v>
      </c>
      <c r="D44" s="95">
        <v>-233.43</v>
      </c>
      <c r="E44" s="95">
        <v>-112.5</v>
      </c>
      <c r="F44" s="95">
        <v>-539.30999999999995</v>
      </c>
    </row>
    <row r="45" spans="1:6">
      <c r="A45" s="399" t="s">
        <v>27</v>
      </c>
      <c r="B45" s="400"/>
      <c r="C45" s="92"/>
      <c r="D45" s="92"/>
      <c r="E45" s="92"/>
      <c r="F45" s="93"/>
    </row>
    <row r="46" spans="1:6">
      <c r="A46" s="399" t="s">
        <v>28</v>
      </c>
      <c r="B46" s="400"/>
      <c r="C46" s="92">
        <v>-0.12872445102277161</v>
      </c>
      <c r="D46" s="92">
        <v>-0.12872445102277161</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-0.12872445102277161</v>
      </c>
      <c r="D51" s="97">
        <v>-0.12872445102277161</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-253.4741142853604</v>
      </c>
      <c r="D60" s="105">
        <v>-17.269412607680543</v>
      </c>
      <c r="E60" s="105"/>
      <c r="F60" s="105">
        <v>-236.20470167767985</v>
      </c>
    </row>
    <row r="61" spans="1:10">
      <c r="A61" s="299" t="s">
        <v>118</v>
      </c>
      <c r="B61" s="300"/>
      <c r="C61" s="103"/>
      <c r="D61" s="103"/>
      <c r="E61" s="103"/>
      <c r="F61" s="104"/>
    </row>
    <row r="62" spans="1:10">
      <c r="A62" s="299" t="s">
        <v>119</v>
      </c>
      <c r="B62" s="300"/>
      <c r="C62" s="105">
        <v>-253.4741142853604</v>
      </c>
      <c r="D62" s="105">
        <v>-17.269412607680543</v>
      </c>
      <c r="E62" s="105"/>
      <c r="F62" s="105">
        <v>-236.20470167767985</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-17.43790600907916</v>
      </c>
    </row>
    <row r="123" spans="1:3">
      <c r="A123" s="387" t="s">
        <v>170</v>
      </c>
      <c r="B123" s="388"/>
      <c r="C123" s="114">
        <v>3.5813519473843931E-2</v>
      </c>
    </row>
    <row r="124" spans="1:3">
      <c r="A124" s="387" t="s">
        <v>171</v>
      </c>
      <c r="B124" s="388"/>
      <c r="C124" s="114"/>
    </row>
    <row r="125" spans="1:3">
      <c r="A125" s="387" t="s">
        <v>172</v>
      </c>
      <c r="B125" s="388"/>
      <c r="C125" s="114">
        <v>-22.517240212047838</v>
      </c>
    </row>
    <row r="126" spans="1:3">
      <c r="A126" s="387" t="s">
        <v>173</v>
      </c>
      <c r="B126" s="388"/>
      <c r="C126" s="114">
        <v>5.0435206834948323</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75" customHeight="1">
      <c r="A149" s="278" t="s">
        <v>321</v>
      </c>
      <c r="B149" s="278"/>
      <c r="C149" s="278"/>
    </row>
    <row r="150" spans="1:3">
      <c r="A150" t="s">
        <v>193</v>
      </c>
      <c r="C150" s="120"/>
    </row>
    <row r="151" spans="1:3" ht="15" customHeight="1">
      <c r="A151" t="s">
        <v>194</v>
      </c>
      <c r="C151" s="120"/>
    </row>
    <row r="152" spans="1:3" ht="29.2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9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J180"/>
  <sheetViews>
    <sheetView topLeftCell="A126" workbookViewId="0">
      <selection activeCell="A148" sqref="A148: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322</v>
      </c>
    </row>
    <row r="6" spans="1:4">
      <c r="A6" s="74"/>
      <c r="B6" s="434"/>
      <c r="C6" s="75" t="s">
        <v>77</v>
      </c>
    </row>
    <row r="7" spans="1:4">
      <c r="A7" s="435" t="s">
        <v>236</v>
      </c>
      <c r="B7" s="435"/>
      <c r="C7" s="76">
        <v>7164.0793420685004</v>
      </c>
      <c r="D7" s="5"/>
    </row>
    <row r="8" spans="1:4">
      <c r="A8" s="418" t="s">
        <v>79</v>
      </c>
      <c r="B8" s="418"/>
      <c r="C8" s="77">
        <v>6334.3881380160301</v>
      </c>
    </row>
    <row r="9" spans="1:4">
      <c r="A9" s="418" t="s">
        <v>80</v>
      </c>
      <c r="B9" s="418"/>
      <c r="C9" s="77">
        <v>4513.9656032127168</v>
      </c>
    </row>
    <row r="10" spans="1:4">
      <c r="A10" s="418" t="s">
        <v>81</v>
      </c>
      <c r="B10" s="418"/>
      <c r="C10" s="77"/>
    </row>
    <row r="11" spans="1:4">
      <c r="A11" s="429" t="s">
        <v>82</v>
      </c>
      <c r="B11" s="430"/>
      <c r="C11" s="78">
        <v>1820.4225348033133</v>
      </c>
    </row>
    <row r="12" spans="1:4">
      <c r="A12" s="326" t="s">
        <v>83</v>
      </c>
      <c r="B12" s="326"/>
      <c r="C12" s="78">
        <v>1228.2715785031044</v>
      </c>
      <c r="D12" s="5"/>
    </row>
    <row r="13" spans="1:4">
      <c r="A13" s="418" t="s">
        <v>84</v>
      </c>
      <c r="B13" s="418"/>
      <c r="C13" s="78">
        <v>1.1737438715999999</v>
      </c>
    </row>
    <row r="14" spans="1:4">
      <c r="A14" s="429" t="s">
        <v>85</v>
      </c>
      <c r="B14" s="430"/>
      <c r="C14" s="78">
        <v>1.1737438715999999</v>
      </c>
    </row>
    <row r="15" spans="1:4">
      <c r="A15" s="418" t="s">
        <v>86</v>
      </c>
      <c r="B15" s="418"/>
      <c r="C15" s="78">
        <v>590.97721242860882</v>
      </c>
      <c r="D15" s="5"/>
    </row>
    <row r="16" spans="1:4">
      <c r="A16" s="418" t="s">
        <v>87</v>
      </c>
      <c r="B16" s="418"/>
      <c r="C16" s="78"/>
    </row>
    <row r="17" spans="1:3">
      <c r="A17" s="418" t="s">
        <v>248</v>
      </c>
      <c r="B17" s="418"/>
      <c r="C17" s="78">
        <v>66.77009476775001</v>
      </c>
    </row>
    <row r="18" spans="1:3">
      <c r="A18" s="418" t="s">
        <v>89</v>
      </c>
      <c r="B18" s="418"/>
      <c r="C18" s="78">
        <v>0.52683430653788654</v>
      </c>
    </row>
    <row r="19" spans="1:3">
      <c r="A19" s="418" t="s">
        <v>90</v>
      </c>
      <c r="B19" s="418"/>
      <c r="C19" s="78">
        <v>760.55795448991148</v>
      </c>
    </row>
    <row r="20" spans="1:3">
      <c r="A20" s="337" t="s">
        <v>91</v>
      </c>
      <c r="B20" s="338"/>
      <c r="C20" s="78">
        <v>0.63865205000000003</v>
      </c>
    </row>
    <row r="21" spans="1:3">
      <c r="A21" s="418" t="s">
        <v>92</v>
      </c>
      <c r="B21" s="418"/>
      <c r="C21" s="78">
        <v>1.8363204882700899</v>
      </c>
    </row>
    <row r="22" spans="1:3">
      <c r="A22" s="418" t="s">
        <v>93</v>
      </c>
      <c r="B22" s="418"/>
      <c r="C22" s="78">
        <v>0.73577100260402029</v>
      </c>
    </row>
    <row r="23" spans="1:3">
      <c r="A23" s="418" t="s">
        <v>94</v>
      </c>
      <c r="B23" s="418"/>
      <c r="C23" s="78">
        <v>1.1005494856660696</v>
      </c>
    </row>
    <row r="24" spans="1:3">
      <c r="A24" s="429" t="s">
        <v>95</v>
      </c>
      <c r="B24" s="430"/>
      <c r="C24" s="78"/>
    </row>
    <row r="25" spans="1:3">
      <c r="A25" s="431" t="s">
        <v>96</v>
      </c>
      <c r="B25" s="432"/>
      <c r="C25" s="79">
        <v>-42.075592849609102</v>
      </c>
    </row>
    <row r="26" spans="1:3">
      <c r="A26" s="418" t="s">
        <v>97</v>
      </c>
      <c r="B26" s="418"/>
      <c r="C26" s="78"/>
    </row>
    <row r="27" spans="1:3">
      <c r="A27" s="418" t="s">
        <v>98</v>
      </c>
      <c r="B27" s="418"/>
      <c r="C27" s="78"/>
    </row>
    <row r="28" spans="1:3">
      <c r="A28" s="418" t="s">
        <v>99</v>
      </c>
      <c r="B28" s="418"/>
      <c r="C28" s="78"/>
    </row>
    <row r="29" spans="1:3">
      <c r="A29" s="418" t="s">
        <v>100</v>
      </c>
      <c r="B29" s="418"/>
      <c r="C29" s="78">
        <v>-42.075592849609102</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-5816.6892901710544</v>
      </c>
      <c r="D38" s="83">
        <v>-191.24366776757978</v>
      </c>
      <c r="E38" s="83">
        <v>-734.24274880840767</v>
      </c>
      <c r="F38" s="83">
        <v>-4891.2028735950662</v>
      </c>
    </row>
    <row r="39" spans="1:6">
      <c r="A39" s="416" t="s">
        <v>106</v>
      </c>
      <c r="B39" s="87" t="s">
        <v>22</v>
      </c>
      <c r="C39" s="88">
        <v>-4280.9950595068058</v>
      </c>
      <c r="D39" s="88">
        <v>-41.160304730075872</v>
      </c>
      <c r="E39" s="88">
        <v>-512.26051425906951</v>
      </c>
      <c r="F39" s="88">
        <v>-3727.5742405176602</v>
      </c>
    </row>
    <row r="40" spans="1:6">
      <c r="A40" s="417"/>
      <c r="B40" s="89" t="s">
        <v>23</v>
      </c>
      <c r="C40" s="88">
        <v>-1535.6942306642484</v>
      </c>
      <c r="D40" s="88">
        <v>-150.08336303750391</v>
      </c>
      <c r="E40" s="88">
        <v>-221.98223454933816</v>
      </c>
      <c r="F40" s="88">
        <v>-1163.6286330774064</v>
      </c>
    </row>
    <row r="41" spans="1:6">
      <c r="A41" s="416" t="s">
        <v>107</v>
      </c>
      <c r="B41" s="89" t="s">
        <v>22</v>
      </c>
      <c r="C41" s="90"/>
      <c r="D41" s="90"/>
      <c r="E41" s="90"/>
      <c r="F41" s="91"/>
    </row>
    <row r="42" spans="1:6">
      <c r="A42" s="417"/>
      <c r="B42" s="89" t="s">
        <v>23</v>
      </c>
      <c r="C42" s="92"/>
      <c r="D42" s="92"/>
      <c r="E42" s="92"/>
      <c r="F42" s="93"/>
    </row>
    <row r="43" spans="1:6" ht="33" customHeight="1">
      <c r="A43" s="414" t="s">
        <v>108</v>
      </c>
      <c r="B43" s="415"/>
      <c r="C43" s="83"/>
      <c r="D43" s="83"/>
      <c r="E43" s="83"/>
      <c r="F43" s="94"/>
    </row>
    <row r="44" spans="1:6" ht="18.75" customHeight="1">
      <c r="A44" s="399" t="s">
        <v>109</v>
      </c>
      <c r="B44" s="400"/>
      <c r="C44" s="95">
        <v>-701.81</v>
      </c>
      <c r="D44" s="95">
        <v>-75</v>
      </c>
      <c r="E44" s="95">
        <v>-336.81</v>
      </c>
      <c r="F44" s="95">
        <v>-290</v>
      </c>
    </row>
    <row r="45" spans="1:6">
      <c r="A45" s="399" t="s">
        <v>27</v>
      </c>
      <c r="B45" s="400"/>
      <c r="C45" s="92"/>
      <c r="D45" s="92"/>
      <c r="E45" s="92"/>
      <c r="F45" s="93"/>
    </row>
    <row r="46" spans="1:6">
      <c r="A46" s="399" t="s">
        <v>28</v>
      </c>
      <c r="B46" s="400"/>
      <c r="C46" s="92">
        <v>-0.37660847585918789</v>
      </c>
      <c r="D46" s="92">
        <v>-0.37660847585918789</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-0.37660847585918789</v>
      </c>
      <c r="D51" s="97">
        <v>-0.37660847585918789</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-244.0959793025574</v>
      </c>
      <c r="D60" s="105"/>
      <c r="E60" s="105">
        <v>-3.8862697232245886</v>
      </c>
      <c r="F60" s="105">
        <v>-240.20970957933281</v>
      </c>
    </row>
    <row r="61" spans="1:10">
      <c r="A61" s="299" t="s">
        <v>118</v>
      </c>
      <c r="B61" s="300"/>
      <c r="C61" s="103"/>
      <c r="D61" s="103"/>
      <c r="E61" s="103"/>
      <c r="F61" s="104"/>
    </row>
    <row r="62" spans="1:10">
      <c r="A62" s="299" t="s">
        <v>119</v>
      </c>
      <c r="B62" s="300"/>
      <c r="C62" s="105">
        <v>-244.0959793025574</v>
      </c>
      <c r="D62" s="105"/>
      <c r="E62" s="105">
        <v>-3.8862697232245886</v>
      </c>
      <c r="F62" s="105">
        <v>-240.20970957933281</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-41.339821847005084</v>
      </c>
    </row>
    <row r="123" spans="1:3">
      <c r="A123" s="387" t="s">
        <v>170</v>
      </c>
      <c r="B123" s="388"/>
      <c r="C123" s="114">
        <v>0.7357710026040204</v>
      </c>
    </row>
    <row r="124" spans="1:3">
      <c r="A124" s="387" t="s">
        <v>171</v>
      </c>
      <c r="B124" s="388"/>
      <c r="C124" s="114"/>
    </row>
    <row r="125" spans="1:3">
      <c r="A125" s="387" t="s">
        <v>172</v>
      </c>
      <c r="B125" s="388"/>
      <c r="C125" s="114">
        <v>-42.075592849609102</v>
      </c>
    </row>
    <row r="126" spans="1:3">
      <c r="A126" s="387" t="s">
        <v>173</v>
      </c>
      <c r="B126" s="388"/>
      <c r="C126" s="114">
        <v>0</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8.5" customHeight="1">
      <c r="A149" s="278" t="s">
        <v>323</v>
      </c>
      <c r="B149" s="278"/>
      <c r="C149" s="278"/>
    </row>
    <row r="150" spans="1:3">
      <c r="A150" t="s">
        <v>193</v>
      </c>
      <c r="C150" s="120"/>
    </row>
    <row r="151" spans="1:3" ht="15" customHeight="1">
      <c r="A151" t="s">
        <v>194</v>
      </c>
      <c r="C151" s="120"/>
    </row>
    <row r="152" spans="1:3" ht="31.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A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47</v>
      </c>
      <c r="B5" s="345"/>
      <c r="C5" s="345"/>
      <c r="D5" s="345"/>
      <c r="E5" s="345"/>
      <c r="F5" s="346"/>
    </row>
    <row r="6" spans="1:7" ht="18.75">
      <c r="A6" s="31" t="s">
        <v>39</v>
      </c>
      <c r="B6" s="32"/>
      <c r="C6" s="32"/>
      <c r="D6" s="32"/>
      <c r="E6" s="32"/>
      <c r="F6" s="4">
        <f>F7+F13+F14+F15+F16</f>
        <v>8896.7310824223696</v>
      </c>
      <c r="G6" s="5"/>
    </row>
    <row r="7" spans="1:7" ht="15.75" customHeight="1">
      <c r="A7" s="33" t="s">
        <v>3</v>
      </c>
      <c r="B7" s="34"/>
      <c r="C7" s="34"/>
      <c r="D7" s="34"/>
      <c r="E7" s="34"/>
      <c r="F7" s="8">
        <f>F8+F9</f>
        <v>7923.6262322863149</v>
      </c>
      <c r="G7" s="5"/>
    </row>
    <row r="8" spans="1:7" ht="16.5">
      <c r="A8" s="35" t="s">
        <v>40</v>
      </c>
      <c r="B8" s="36"/>
      <c r="C8" s="36"/>
      <c r="D8" s="36"/>
      <c r="E8" s="36"/>
      <c r="F8" s="11">
        <v>3589.2979937592363</v>
      </c>
    </row>
    <row r="9" spans="1:7" ht="16.5">
      <c r="A9" s="35" t="s">
        <v>5</v>
      </c>
      <c r="B9" s="36"/>
      <c r="C9" s="36"/>
      <c r="D9" s="36"/>
      <c r="E9" s="36"/>
      <c r="F9" s="11">
        <f>F10+F11+F12</f>
        <v>4334.3282385270786</v>
      </c>
    </row>
    <row r="10" spans="1:7" ht="16.5">
      <c r="A10" s="35" t="s">
        <v>34</v>
      </c>
      <c r="B10" s="36"/>
      <c r="C10" s="36"/>
      <c r="D10" s="36"/>
      <c r="E10" s="36"/>
      <c r="F10" s="11">
        <v>1940.7701285723228</v>
      </c>
    </row>
    <row r="11" spans="1:7" ht="16.5">
      <c r="A11" s="360" t="s">
        <v>41</v>
      </c>
      <c r="B11" s="361"/>
      <c r="C11" s="361"/>
      <c r="D11" s="361"/>
      <c r="E11" s="362"/>
      <c r="F11" s="11">
        <v>0.83448248025000005</v>
      </c>
    </row>
    <row r="12" spans="1:7" ht="16.5">
      <c r="A12" s="37" t="s">
        <v>73</v>
      </c>
      <c r="B12" s="38"/>
      <c r="C12" s="38"/>
      <c r="D12" s="38"/>
      <c r="E12" s="38"/>
      <c r="F12" s="11">
        <v>2392.7236274745055</v>
      </c>
    </row>
    <row r="13" spans="1:7" ht="16.5">
      <c r="A13" s="37" t="s">
        <v>9</v>
      </c>
      <c r="B13" s="38"/>
      <c r="C13" s="38"/>
      <c r="D13" s="38"/>
      <c r="E13" s="38"/>
      <c r="F13" s="14">
        <v>74.160865909790004</v>
      </c>
    </row>
    <row r="14" spans="1:7" ht="16.5">
      <c r="A14" s="39" t="s">
        <v>42</v>
      </c>
      <c r="B14" s="32"/>
      <c r="C14" s="32"/>
      <c r="D14" s="32"/>
      <c r="E14" s="32"/>
      <c r="F14" s="14">
        <v>14.69855948174602</v>
      </c>
    </row>
    <row r="15" spans="1:7" ht="16.5">
      <c r="A15" s="39" t="s">
        <v>11</v>
      </c>
      <c r="B15" s="32"/>
      <c r="C15" s="32"/>
      <c r="D15" s="32"/>
      <c r="E15" s="32"/>
      <c r="F15" s="14">
        <v>883.25698768999393</v>
      </c>
    </row>
    <row r="16" spans="1:7" ht="16.5">
      <c r="A16" s="33" t="s">
        <v>12</v>
      </c>
      <c r="B16" s="34"/>
      <c r="C16" s="34"/>
      <c r="D16" s="34"/>
      <c r="E16" s="34"/>
      <c r="F16" s="16">
        <v>0.98843705452379149</v>
      </c>
    </row>
    <row r="17" spans="1:7" ht="27.75" customHeight="1">
      <c r="A17" s="350" t="s">
        <v>48</v>
      </c>
      <c r="B17" s="351"/>
      <c r="C17" s="351"/>
      <c r="D17" s="351"/>
      <c r="E17" s="351"/>
      <c r="F17" s="352"/>
    </row>
    <row r="18" spans="1:7" ht="39" customHeight="1">
      <c r="A18" s="353" t="s">
        <v>14</v>
      </c>
      <c r="B18" s="353"/>
      <c r="C18" s="353" t="s">
        <v>15</v>
      </c>
      <c r="D18" s="353" t="s">
        <v>16</v>
      </c>
      <c r="E18" s="353"/>
      <c r="F18" s="353"/>
    </row>
    <row r="19" spans="1:7" ht="54" customHeight="1">
      <c r="A19" s="353"/>
      <c r="B19" s="353"/>
      <c r="C19" s="353"/>
      <c r="D19" s="40" t="s">
        <v>44</v>
      </c>
      <c r="E19" s="40" t="s">
        <v>18</v>
      </c>
      <c r="F19" s="40" t="s">
        <v>19</v>
      </c>
    </row>
    <row r="20" spans="1:7" ht="25.5" customHeight="1">
      <c r="A20" s="354" t="s">
        <v>20</v>
      </c>
      <c r="B20" s="354"/>
      <c r="C20" s="43"/>
      <c r="D20" s="43"/>
      <c r="E20" s="43"/>
      <c r="F20" s="43"/>
    </row>
    <row r="21" spans="1:7" ht="16.5">
      <c r="A21" s="355" t="s">
        <v>21</v>
      </c>
      <c r="B21" s="41" t="s">
        <v>22</v>
      </c>
      <c r="C21" s="11">
        <f>SUM(D21:F21)</f>
        <v>-3391.5569733403627</v>
      </c>
      <c r="D21" s="11">
        <v>-129.18335188334441</v>
      </c>
      <c r="E21" s="11">
        <v>-668.05465867547287</v>
      </c>
      <c r="F21" s="11">
        <v>-2594.3189627815455</v>
      </c>
      <c r="G21" s="5"/>
    </row>
    <row r="22" spans="1:7" ht="16.5">
      <c r="A22" s="355"/>
      <c r="B22" s="41" t="s">
        <v>23</v>
      </c>
      <c r="C22" s="11">
        <f>SUM(D22:F22)</f>
        <v>-969.61257810845063</v>
      </c>
      <c r="D22" s="11">
        <v>-7.7821433856261404</v>
      </c>
      <c r="E22" s="11">
        <v>-247.18877681114995</v>
      </c>
      <c r="F22" s="11">
        <v>-714.64165791167454</v>
      </c>
      <c r="G22" s="5"/>
    </row>
    <row r="23" spans="1:7" ht="16.5">
      <c r="A23" s="355" t="s">
        <v>24</v>
      </c>
      <c r="B23" s="41" t="s">
        <v>22</v>
      </c>
      <c r="C23" s="44"/>
      <c r="D23" s="44"/>
      <c r="E23" s="44"/>
      <c r="F23" s="44"/>
      <c r="G23" s="5"/>
    </row>
    <row r="24" spans="1:7" ht="16.5">
      <c r="A24" s="359"/>
      <c r="B24" s="42" t="s">
        <v>23</v>
      </c>
      <c r="C24" s="45"/>
      <c r="D24" s="45"/>
      <c r="E24" s="45"/>
      <c r="F24" s="45"/>
      <c r="G24" s="5"/>
    </row>
    <row r="25" spans="1:7" ht="60.75" customHeight="1">
      <c r="A25" s="354" t="s">
        <v>25</v>
      </c>
      <c r="B25" s="354"/>
      <c r="C25" s="46"/>
      <c r="D25" s="46"/>
      <c r="E25" s="46"/>
      <c r="F25" s="46"/>
      <c r="G25" s="5"/>
    </row>
    <row r="26" spans="1:7" ht="23.25" customHeight="1">
      <c r="A26" s="355" t="s">
        <v>45</v>
      </c>
      <c r="B26" s="355"/>
      <c r="C26" s="11">
        <f>SUM(D26:F26)</f>
        <v>-1970.7228</v>
      </c>
      <c r="D26" s="27">
        <v>-414.0478</v>
      </c>
      <c r="E26" s="24">
        <v>-65</v>
      </c>
      <c r="F26" s="11">
        <v>-1491.675</v>
      </c>
      <c r="G26" s="5"/>
    </row>
    <row r="27" spans="1:7" ht="24" customHeight="1">
      <c r="A27" s="359" t="s">
        <v>27</v>
      </c>
      <c r="B27" s="359"/>
      <c r="C27" s="25"/>
      <c r="D27" s="25"/>
      <c r="E27" s="25"/>
      <c r="F27" s="25"/>
    </row>
    <row r="28" spans="1:7" ht="21" customHeight="1">
      <c r="A28" s="354" t="s">
        <v>28</v>
      </c>
      <c r="B28" s="354"/>
      <c r="C28" s="16">
        <v>4.7464399423566686E-2</v>
      </c>
      <c r="D28" s="16">
        <v>4.7464399423566686E-2</v>
      </c>
      <c r="E28" s="26"/>
      <c r="F28" s="26"/>
    </row>
    <row r="29" spans="1:7" ht="24.75" customHeight="1">
      <c r="A29" s="355" t="s">
        <v>29</v>
      </c>
      <c r="B29" s="355"/>
      <c r="C29" s="27"/>
      <c r="D29" s="27"/>
      <c r="E29" s="28"/>
      <c r="F29" s="28"/>
    </row>
    <row r="30" spans="1:7" ht="23.25" customHeight="1">
      <c r="A30" s="356" t="s">
        <v>30</v>
      </c>
      <c r="B30" s="357"/>
      <c r="C30" s="29">
        <v>4.7464399423566686E-2</v>
      </c>
      <c r="D30" s="29">
        <v>4.7464399423566686E-2</v>
      </c>
      <c r="E30" s="30"/>
      <c r="F30" s="30"/>
    </row>
    <row r="31" spans="1:7" ht="120.75" customHeight="1">
      <c r="A31" s="366" t="s">
        <v>49</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1499999999999999" right="0.92" top="0.75" bottom="0.84" header="0.3" footer="0.3"/>
  <pageSetup paperSize="9" scale="63" orientation="portrait" r:id="rId1"/>
  <headerFooter>
    <oddHeader xml:space="preserve">&amp;L&amp;"Calibri"&amp;10 [Public]&amp;1#_x000D_&amp;"Calibri"&amp;11 </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J180"/>
  <sheetViews>
    <sheetView topLeftCell="A128" workbookViewId="0">
      <selection activeCell="A149" sqref="A149:C149"/>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324</v>
      </c>
    </row>
    <row r="6" spans="1:4">
      <c r="A6" s="74"/>
      <c r="B6" s="434"/>
      <c r="C6" s="75" t="s">
        <v>77</v>
      </c>
    </row>
    <row r="7" spans="1:4">
      <c r="A7" s="435" t="s">
        <v>236</v>
      </c>
      <c r="B7" s="435"/>
      <c r="C7" s="76">
        <v>7903.3053181482674</v>
      </c>
      <c r="D7" s="5"/>
    </row>
    <row r="8" spans="1:4">
      <c r="A8" s="418" t="s">
        <v>79</v>
      </c>
      <c r="B8" s="418"/>
      <c r="C8" s="77">
        <v>7052.6888457183522</v>
      </c>
    </row>
    <row r="9" spans="1:4">
      <c r="A9" s="418" t="s">
        <v>80</v>
      </c>
      <c r="B9" s="418"/>
      <c r="C9" s="77">
        <v>4380.779984331215</v>
      </c>
    </row>
    <row r="10" spans="1:4">
      <c r="A10" s="418" t="s">
        <v>81</v>
      </c>
      <c r="B10" s="418"/>
      <c r="C10" s="77"/>
    </row>
    <row r="11" spans="1:4">
      <c r="A11" s="429" t="s">
        <v>82</v>
      </c>
      <c r="B11" s="430"/>
      <c r="C11" s="78">
        <v>2671.9088613871377</v>
      </c>
    </row>
    <row r="12" spans="1:4">
      <c r="A12" s="326" t="s">
        <v>83</v>
      </c>
      <c r="B12" s="326"/>
      <c r="C12" s="78">
        <v>2270.2363048337411</v>
      </c>
      <c r="D12" s="5"/>
    </row>
    <row r="13" spans="1:4">
      <c r="A13" s="418" t="s">
        <v>84</v>
      </c>
      <c r="B13" s="418"/>
      <c r="C13" s="78">
        <v>1.1406762403549999</v>
      </c>
    </row>
    <row r="14" spans="1:4">
      <c r="A14" s="429" t="s">
        <v>85</v>
      </c>
      <c r="B14" s="430"/>
      <c r="C14" s="78">
        <v>1.1406762403549999</v>
      </c>
    </row>
    <row r="15" spans="1:4">
      <c r="A15" s="418" t="s">
        <v>86</v>
      </c>
      <c r="B15" s="418"/>
      <c r="C15" s="78">
        <v>400.53188031304177</v>
      </c>
      <c r="D15" s="5"/>
    </row>
    <row r="16" spans="1:4">
      <c r="A16" s="418" t="s">
        <v>87</v>
      </c>
      <c r="B16" s="418"/>
      <c r="C16" s="78"/>
    </row>
    <row r="17" spans="1:3">
      <c r="A17" s="418" t="s">
        <v>248</v>
      </c>
      <c r="B17" s="418"/>
      <c r="C17" s="78">
        <v>66.142233349830008</v>
      </c>
    </row>
    <row r="18" spans="1:3">
      <c r="A18" s="418" t="s">
        <v>89</v>
      </c>
      <c r="B18" s="418"/>
      <c r="C18" s="78">
        <v>7.4579663055316487</v>
      </c>
    </row>
    <row r="19" spans="1:3">
      <c r="A19" s="418" t="s">
        <v>90</v>
      </c>
      <c r="B19" s="418"/>
      <c r="C19" s="78">
        <v>775.8089654699437</v>
      </c>
    </row>
    <row r="20" spans="1:3">
      <c r="A20" s="337" t="s">
        <v>91</v>
      </c>
      <c r="B20" s="338"/>
      <c r="C20" s="78">
        <v>0.63865205000000003</v>
      </c>
    </row>
    <row r="21" spans="1:3">
      <c r="A21" s="418" t="s">
        <v>92</v>
      </c>
      <c r="B21" s="418"/>
      <c r="C21" s="78">
        <v>1.20730730460923</v>
      </c>
    </row>
    <row r="22" spans="1:3">
      <c r="A22" s="418" t="s">
        <v>93</v>
      </c>
      <c r="B22" s="418"/>
      <c r="C22" s="78">
        <v>0.117110469720065</v>
      </c>
    </row>
    <row r="23" spans="1:3">
      <c r="A23" s="418" t="s">
        <v>94</v>
      </c>
      <c r="B23" s="418"/>
      <c r="C23" s="78">
        <v>1.0901968348891649</v>
      </c>
    </row>
    <row r="24" spans="1:3">
      <c r="A24" s="429" t="s">
        <v>95</v>
      </c>
      <c r="B24" s="430"/>
      <c r="C24" s="78"/>
    </row>
    <row r="25" spans="1:3">
      <c r="A25" s="431" t="s">
        <v>96</v>
      </c>
      <c r="B25" s="432"/>
      <c r="C25" s="79">
        <v>-44.187538874201252</v>
      </c>
    </row>
    <row r="26" spans="1:3">
      <c r="A26" s="418" t="s">
        <v>97</v>
      </c>
      <c r="B26" s="418"/>
      <c r="C26" s="78"/>
    </row>
    <row r="27" spans="1:3">
      <c r="A27" s="418" t="s">
        <v>98</v>
      </c>
      <c r="B27" s="418"/>
      <c r="C27" s="78"/>
    </row>
    <row r="28" spans="1:3">
      <c r="A28" s="418" t="s">
        <v>99</v>
      </c>
      <c r="B28" s="418"/>
      <c r="C28" s="78"/>
    </row>
    <row r="29" spans="1:3">
      <c r="A29" s="418" t="s">
        <v>100</v>
      </c>
      <c r="B29" s="418"/>
      <c r="C29" s="78">
        <v>-44.187538874201252</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-5919.6212447392672</v>
      </c>
      <c r="D38" s="83">
        <v>-496.75281151257263</v>
      </c>
      <c r="E38" s="83">
        <v>-1963.6673063760568</v>
      </c>
      <c r="F38" s="83">
        <v>-3459.2011268506385</v>
      </c>
    </row>
    <row r="39" spans="1:6">
      <c r="A39" s="416" t="s">
        <v>106</v>
      </c>
      <c r="B39" s="87" t="s">
        <v>22</v>
      </c>
      <c r="C39" s="88">
        <v>-4366.8152475346942</v>
      </c>
      <c r="D39" s="88">
        <v>-335.11165239957893</v>
      </c>
      <c r="E39" s="88">
        <v>-1623.8489941058472</v>
      </c>
      <c r="F39" s="88">
        <v>-2407.8546010292685</v>
      </c>
    </row>
    <row r="40" spans="1:6">
      <c r="A40" s="417"/>
      <c r="B40" s="89" t="s">
        <v>23</v>
      </c>
      <c r="C40" s="88">
        <v>-1552.805997204573</v>
      </c>
      <c r="D40" s="88">
        <v>-161.64115911299371</v>
      </c>
      <c r="E40" s="88">
        <v>-339.81831227020973</v>
      </c>
      <c r="F40" s="88">
        <v>-1051.3465258213698</v>
      </c>
    </row>
    <row r="41" spans="1:6">
      <c r="A41" s="416" t="s">
        <v>107</v>
      </c>
      <c r="B41" s="89" t="s">
        <v>22</v>
      </c>
      <c r="C41" s="90"/>
      <c r="D41" s="90"/>
      <c r="E41" s="90"/>
      <c r="F41" s="91"/>
    </row>
    <row r="42" spans="1:6">
      <c r="A42" s="417"/>
      <c r="B42" s="89" t="s">
        <v>23</v>
      </c>
      <c r="C42" s="92"/>
      <c r="D42" s="92"/>
      <c r="E42" s="92"/>
      <c r="F42" s="93"/>
    </row>
    <row r="43" spans="1:6" ht="29.25" customHeight="1">
      <c r="A43" s="414" t="s">
        <v>108</v>
      </c>
      <c r="B43" s="415"/>
      <c r="C43" s="83"/>
      <c r="D43" s="83"/>
      <c r="E43" s="83"/>
      <c r="F43" s="94"/>
    </row>
    <row r="44" spans="1:6">
      <c r="A44" s="399" t="s">
        <v>109</v>
      </c>
      <c r="B44" s="400"/>
      <c r="C44" s="95">
        <v>-626.80999999999995</v>
      </c>
      <c r="D44" s="95">
        <v>0</v>
      </c>
      <c r="E44" s="95">
        <v>-361.81</v>
      </c>
      <c r="F44" s="95">
        <v>-265</v>
      </c>
    </row>
    <row r="45" spans="1:6">
      <c r="A45" s="399" t="s">
        <v>27</v>
      </c>
      <c r="B45" s="400"/>
      <c r="C45" s="92"/>
      <c r="D45" s="92"/>
      <c r="E45" s="92"/>
      <c r="F45" s="93"/>
    </row>
    <row r="46" spans="1:6">
      <c r="A46" s="399" t="s">
        <v>28</v>
      </c>
      <c r="B46" s="400"/>
      <c r="C46" s="92">
        <v>-0.13213264786134807</v>
      </c>
      <c r="D46" s="92">
        <v>-0.13213264786134807</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-0.13213264786134807</v>
      </c>
      <c r="D51" s="97">
        <v>-0.13213264786134807</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-247.58635423870913</v>
      </c>
      <c r="D60" s="105"/>
      <c r="E60" s="105">
        <v>-109.03265456409761</v>
      </c>
      <c r="F60" s="105">
        <v>-138.55369967461152</v>
      </c>
    </row>
    <row r="61" spans="1:10">
      <c r="A61" s="299" t="s">
        <v>118</v>
      </c>
      <c r="B61" s="300"/>
      <c r="C61" s="103"/>
      <c r="D61" s="103"/>
      <c r="E61" s="103"/>
      <c r="F61" s="104"/>
    </row>
    <row r="62" spans="1:10">
      <c r="A62" s="299" t="s">
        <v>119</v>
      </c>
      <c r="B62" s="300"/>
      <c r="C62" s="105">
        <v>-247.58635423870913</v>
      </c>
      <c r="D62" s="105"/>
      <c r="E62" s="105">
        <v>-109.03265456409761</v>
      </c>
      <c r="F62" s="105">
        <v>-138.55369967461152</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3"/>
    </row>
    <row r="119" spans="1:3">
      <c r="A119" s="387" t="s">
        <v>166</v>
      </c>
      <c r="B119" s="388"/>
      <c r="C119" s="112"/>
    </row>
    <row r="120" spans="1:3">
      <c r="A120" s="387" t="s">
        <v>167</v>
      </c>
      <c r="B120" s="388"/>
      <c r="C120" s="112"/>
    </row>
    <row r="121" spans="1:3">
      <c r="A121" s="387" t="s">
        <v>168</v>
      </c>
      <c r="B121" s="388"/>
      <c r="C121" s="126"/>
    </row>
    <row r="122" spans="1:3">
      <c r="A122" s="387" t="s">
        <v>169</v>
      </c>
      <c r="B122" s="388"/>
      <c r="C122" s="114">
        <v>-44.070428404481177</v>
      </c>
    </row>
    <row r="123" spans="1:3">
      <c r="A123" s="387" t="s">
        <v>170</v>
      </c>
      <c r="B123" s="388"/>
      <c r="C123" s="114">
        <v>0.11711046972006502</v>
      </c>
    </row>
    <row r="124" spans="1:3">
      <c r="A124" s="387" t="s">
        <v>171</v>
      </c>
      <c r="B124" s="388"/>
      <c r="C124" s="114"/>
    </row>
    <row r="125" spans="1:3">
      <c r="A125" s="387" t="s">
        <v>172</v>
      </c>
      <c r="B125" s="388"/>
      <c r="C125" s="114">
        <v>-49.841873067540185</v>
      </c>
    </row>
    <row r="126" spans="1:3">
      <c r="A126" s="387" t="s">
        <v>173</v>
      </c>
      <c r="B126" s="388"/>
      <c r="C126" s="114">
        <v>5.6543341933389373</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75" customHeight="1">
      <c r="A149" s="278" t="s">
        <v>325</v>
      </c>
      <c r="B149" s="278"/>
      <c r="C149" s="278"/>
    </row>
    <row r="150" spans="1:3">
      <c r="A150" t="s">
        <v>193</v>
      </c>
      <c r="C150" s="120"/>
    </row>
    <row r="151" spans="1:3" ht="15" customHeight="1">
      <c r="A151" t="s">
        <v>194</v>
      </c>
      <c r="C151" s="120"/>
    </row>
    <row r="152" spans="1:3" ht="30.7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5">
    <mergeCell ref="A178:C178"/>
    <mergeCell ref="A180:C180"/>
    <mergeCell ref="A149:C149"/>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B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J181"/>
  <sheetViews>
    <sheetView view="pageBreakPreview" topLeftCell="A136" zoomScaleNormal="100" zoomScaleSheetLayoutView="100" workbookViewId="0">
      <selection activeCell="B156" sqref="B156"/>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326</v>
      </c>
    </row>
    <row r="6" spans="1:4">
      <c r="A6" s="74"/>
      <c r="B6" s="434"/>
      <c r="C6" s="75" t="s">
        <v>77</v>
      </c>
    </row>
    <row r="7" spans="1:4" ht="16.5" customHeight="1">
      <c r="A7" s="435" t="s">
        <v>236</v>
      </c>
      <c r="B7" s="435"/>
      <c r="C7" s="76">
        <v>7005.3224785128014</v>
      </c>
      <c r="D7" s="5"/>
    </row>
    <row r="8" spans="1:4" ht="19.5" customHeight="1">
      <c r="A8" s="418" t="s">
        <v>79</v>
      </c>
      <c r="B8" s="418"/>
      <c r="C8" s="77">
        <v>6157.3381798053888</v>
      </c>
    </row>
    <row r="9" spans="1:4" ht="18" customHeight="1">
      <c r="A9" s="418" t="s">
        <v>80</v>
      </c>
      <c r="B9" s="418"/>
      <c r="C9" s="77">
        <v>3968.9476126611835</v>
      </c>
    </row>
    <row r="10" spans="1:4" ht="16.5" customHeight="1">
      <c r="A10" s="418" t="s">
        <v>81</v>
      </c>
      <c r="B10" s="418"/>
      <c r="C10" s="77"/>
    </row>
    <row r="11" spans="1:4" ht="18.75" customHeight="1">
      <c r="A11" s="429" t="s">
        <v>82</v>
      </c>
      <c r="B11" s="430"/>
      <c r="C11" s="78">
        <v>2188.3905671442053</v>
      </c>
    </row>
    <row r="12" spans="1:4" ht="20.25" customHeight="1">
      <c r="A12" s="326" t="s">
        <v>83</v>
      </c>
      <c r="B12" s="326"/>
      <c r="C12" s="78">
        <v>1827.0634889225073</v>
      </c>
      <c r="D12" s="5"/>
    </row>
    <row r="13" spans="1:4" ht="21" customHeight="1">
      <c r="A13" s="418" t="s">
        <v>84</v>
      </c>
      <c r="B13" s="418"/>
      <c r="C13" s="78">
        <v>1.1469577442549999</v>
      </c>
    </row>
    <row r="14" spans="1:4" ht="16.5" customHeight="1">
      <c r="A14" s="429" t="s">
        <v>85</v>
      </c>
      <c r="B14" s="430"/>
      <c r="C14" s="78">
        <v>1.1469577442549999</v>
      </c>
    </row>
    <row r="15" spans="1:4" ht="17.25" customHeight="1">
      <c r="A15" s="418" t="s">
        <v>86</v>
      </c>
      <c r="B15" s="418"/>
      <c r="C15" s="78">
        <v>360.18012047744293</v>
      </c>
      <c r="D15" s="5"/>
    </row>
    <row r="16" spans="1:4" ht="14.25" customHeight="1">
      <c r="A16" s="418" t="s">
        <v>87</v>
      </c>
      <c r="B16" s="418"/>
      <c r="C16" s="78"/>
    </row>
    <row r="17" spans="1:3" ht="16.5" customHeight="1">
      <c r="A17" s="418" t="s">
        <v>248</v>
      </c>
      <c r="B17" s="418"/>
      <c r="C17" s="78">
        <v>66.194874169930003</v>
      </c>
    </row>
    <row r="18" spans="1:3">
      <c r="A18" s="418" t="s">
        <v>89</v>
      </c>
      <c r="B18" s="418"/>
      <c r="C18" s="78">
        <v>1.2110767760591969</v>
      </c>
    </row>
    <row r="19" spans="1:3" ht="17.25" customHeight="1">
      <c r="A19" s="418" t="s">
        <v>90</v>
      </c>
      <c r="B19" s="418"/>
      <c r="C19" s="78">
        <v>779.48728436992474</v>
      </c>
    </row>
    <row r="20" spans="1:3" ht="18" customHeight="1">
      <c r="A20" s="337" t="s">
        <v>91</v>
      </c>
      <c r="B20" s="338"/>
      <c r="C20" s="78">
        <v>0.63865205000000003</v>
      </c>
    </row>
    <row r="21" spans="1:3" ht="16.5" customHeight="1">
      <c r="A21" s="418" t="s">
        <v>92</v>
      </c>
      <c r="B21" s="418"/>
      <c r="C21" s="78">
        <v>1.0910633914985177</v>
      </c>
    </row>
    <row r="22" spans="1:3" ht="20.25" customHeight="1">
      <c r="A22" s="418" t="s">
        <v>93</v>
      </c>
      <c r="B22" s="418"/>
      <c r="C22" s="78">
        <v>0</v>
      </c>
    </row>
    <row r="23" spans="1:3" ht="16.5" customHeight="1">
      <c r="A23" s="418" t="s">
        <v>94</v>
      </c>
      <c r="B23" s="418"/>
      <c r="C23" s="78">
        <v>1.0910633914985177</v>
      </c>
    </row>
    <row r="24" spans="1:3" ht="15" customHeight="1">
      <c r="A24" s="429" t="s">
        <v>95</v>
      </c>
      <c r="B24" s="430"/>
      <c r="C24" s="78"/>
    </row>
    <row r="25" spans="1:3" ht="18" customHeight="1">
      <c r="A25" s="431" t="s">
        <v>96</v>
      </c>
      <c r="B25" s="432"/>
      <c r="C25" s="79">
        <v>-59.252998685172969</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-59.252998685172969</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-5952.4223924122889</v>
      </c>
      <c r="D38" s="83">
        <v>-279.75053309727969</v>
      </c>
      <c r="E38" s="83">
        <v>-1997.6311202812119</v>
      </c>
      <c r="F38" s="83">
        <v>-3675.0407390337973</v>
      </c>
    </row>
    <row r="39" spans="1:6">
      <c r="A39" s="416" t="s">
        <v>106</v>
      </c>
      <c r="B39" s="87" t="s">
        <v>22</v>
      </c>
      <c r="C39" s="88">
        <v>-4358.3503731177989</v>
      </c>
      <c r="D39" s="88">
        <v>-218.83797270807614</v>
      </c>
      <c r="E39" s="88">
        <v>-1698.4867220910953</v>
      </c>
      <c r="F39" s="88">
        <v>-2441.0256783186273</v>
      </c>
    </row>
    <row r="40" spans="1:6">
      <c r="A40" s="417"/>
      <c r="B40" s="89" t="s">
        <v>23</v>
      </c>
      <c r="C40" s="88">
        <v>-1594.07201929449</v>
      </c>
      <c r="D40" s="88">
        <v>-60.912560389203527</v>
      </c>
      <c r="E40" s="88">
        <v>-299.14439819011659</v>
      </c>
      <c r="F40" s="88">
        <v>-1234.01506071517</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-701.81</v>
      </c>
      <c r="D44" s="95">
        <v>-87.5</v>
      </c>
      <c r="E44" s="95">
        <v>-464.31</v>
      </c>
      <c r="F44" s="95">
        <v>-150</v>
      </c>
    </row>
    <row r="45" spans="1:6">
      <c r="A45" s="399" t="s">
        <v>27</v>
      </c>
      <c r="B45" s="400"/>
      <c r="C45" s="92"/>
      <c r="D45" s="92"/>
      <c r="E45" s="92"/>
      <c r="F45" s="93"/>
    </row>
    <row r="46" spans="1:6">
      <c r="A46" s="399" t="s">
        <v>28</v>
      </c>
      <c r="B46" s="400"/>
      <c r="C46" s="92">
        <v>-0.18593827091781587</v>
      </c>
      <c r="D46" s="92">
        <v>-0.18593827091781587</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-0.18593827091781587</v>
      </c>
      <c r="D51" s="97">
        <v>-0.18593827091781587</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-247.4908606673709</v>
      </c>
      <c r="D60" s="105">
        <v>-3.8016781071306522</v>
      </c>
      <c r="E60" s="105">
        <v>-105.29508738691908</v>
      </c>
      <c r="F60" s="105">
        <v>-138.39409517332118</v>
      </c>
    </row>
    <row r="61" spans="1:10">
      <c r="A61" s="299" t="s">
        <v>118</v>
      </c>
      <c r="B61" s="300"/>
      <c r="C61" s="103"/>
      <c r="D61" s="103"/>
      <c r="E61" s="103"/>
      <c r="F61" s="104"/>
    </row>
    <row r="62" spans="1:10">
      <c r="A62" s="299" t="s">
        <v>119</v>
      </c>
      <c r="B62" s="300"/>
      <c r="C62" s="105">
        <v>-247.4908606673709</v>
      </c>
      <c r="D62" s="105">
        <v>-3.8016781071306522</v>
      </c>
      <c r="E62" s="105">
        <v>-105.29508738691908</v>
      </c>
      <c r="F62" s="105">
        <v>-138.39409517332118</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ht="15" customHeight="1">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-59.252998685172969</v>
      </c>
    </row>
    <row r="123" spans="1:3">
      <c r="A123" s="387" t="s">
        <v>170</v>
      </c>
      <c r="B123" s="388"/>
      <c r="C123" s="114">
        <v>0</v>
      </c>
    </row>
    <row r="124" spans="1:3">
      <c r="A124" s="387" t="s">
        <v>171</v>
      </c>
      <c r="B124" s="388"/>
      <c r="C124" s="114"/>
    </row>
    <row r="125" spans="1:3">
      <c r="A125" s="387" t="s">
        <v>172</v>
      </c>
      <c r="B125" s="388"/>
      <c r="C125" s="114">
        <v>-64.972982661702815</v>
      </c>
    </row>
    <row r="126" spans="1:3">
      <c r="A126" s="387" t="s">
        <v>173</v>
      </c>
      <c r="B126" s="388"/>
      <c r="C126" s="114">
        <v>5.719983976529849</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ht="15" customHeight="1">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327</v>
      </c>
      <c r="C149" s="120"/>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ustomHeight="1">
      <c r="A172" s="280" t="s">
        <v>308</v>
      </c>
      <c r="B172" s="280"/>
      <c r="C172" s="280"/>
    </row>
    <row r="173" spans="1:3">
      <c r="A173" t="s">
        <v>235</v>
      </c>
    </row>
    <row r="174" spans="1:3" ht="32.25" customHeight="1">
      <c r="A174" s="278"/>
      <c r="B174" s="278"/>
      <c r="C174" s="278"/>
    </row>
    <row r="175" spans="1:3">
      <c r="A175" s="131" t="s">
        <v>70</v>
      </c>
    </row>
    <row r="176" spans="1:3" ht="15.75" customHeight="1">
      <c r="A176" s="132" t="s">
        <v>296</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79:C179"/>
    <mergeCell ref="A181:C181"/>
    <mergeCell ref="A170:C170"/>
    <mergeCell ref="A171:C171"/>
    <mergeCell ref="A172:C172"/>
    <mergeCell ref="A174:C174"/>
    <mergeCell ref="A177:C177"/>
    <mergeCell ref="A178:C178"/>
    <mergeCell ref="A164:C164"/>
    <mergeCell ref="A165:C165"/>
    <mergeCell ref="A166:C166"/>
    <mergeCell ref="A167:C167"/>
    <mergeCell ref="A168:C168"/>
    <mergeCell ref="A169:C169"/>
  </mergeCells>
  <hyperlinks>
    <hyperlink ref="A176" r:id="rId1" xr:uid="{00000000-0004-0000-3C00-000000000000}"/>
  </hyperlinks>
  <pageMargins left="0.7" right="0.45" top="0.5" bottom="0.5" header="0.3" footer="0.3"/>
  <pageSetup paperSize="9" scale="70" orientation="landscape" r:id="rId2"/>
  <headerFooter>
    <oddHeader xml:space="preserve">&amp;L&amp;"Calibri"&amp;10 [Public]&amp;1#_x000D_&amp;"Calibri"&amp;11 </oddHeader>
  </headerFooter>
  <rowBreaks count="4" manualBreakCount="4">
    <brk id="32" max="5" man="1"/>
    <brk id="55" max="5" man="1"/>
    <brk id="103" max="5" man="1"/>
    <brk id="152" max="5"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J180"/>
  <sheetViews>
    <sheetView topLeftCell="A128" workbookViewId="0">
      <selection activeCell="C143" sqref="C14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328</v>
      </c>
    </row>
    <row r="6" spans="1:4">
      <c r="A6" s="74"/>
      <c r="B6" s="434"/>
      <c r="C6" s="75" t="s">
        <v>77</v>
      </c>
    </row>
    <row r="7" spans="1:4">
      <c r="A7" s="435" t="s">
        <v>236</v>
      </c>
      <c r="B7" s="435"/>
      <c r="C7" s="76">
        <v>6919.2166391485271</v>
      </c>
      <c r="D7" s="5"/>
    </row>
    <row r="8" spans="1:4">
      <c r="A8" s="418" t="s">
        <v>79</v>
      </c>
      <c r="B8" s="418"/>
      <c r="C8" s="77">
        <v>6037.5018391342364</v>
      </c>
    </row>
    <row r="9" spans="1:4">
      <c r="A9" s="418" t="s">
        <v>80</v>
      </c>
      <c r="B9" s="418"/>
      <c r="C9" s="77">
        <v>4006.3348550743167</v>
      </c>
    </row>
    <row r="10" spans="1:4">
      <c r="A10" s="418" t="s">
        <v>81</v>
      </c>
      <c r="B10" s="418"/>
      <c r="C10" s="77"/>
    </row>
    <row r="11" spans="1:4">
      <c r="A11" s="429" t="s">
        <v>82</v>
      </c>
      <c r="B11" s="430"/>
      <c r="C11" s="78">
        <v>2031.1669840599193</v>
      </c>
    </row>
    <row r="12" spans="1:4">
      <c r="A12" s="326" t="s">
        <v>83</v>
      </c>
      <c r="B12" s="326"/>
      <c r="C12" s="78">
        <v>1597.0939429635632</v>
      </c>
      <c r="D12" s="5"/>
    </row>
    <row r="13" spans="1:4">
      <c r="A13" s="418" t="s">
        <v>84</v>
      </c>
      <c r="B13" s="418"/>
      <c r="C13" s="78">
        <v>1.138522581875</v>
      </c>
    </row>
    <row r="14" spans="1:4">
      <c r="A14" s="429" t="s">
        <v>85</v>
      </c>
      <c r="B14" s="430"/>
      <c r="C14" s="78">
        <v>1.138522581875</v>
      </c>
    </row>
    <row r="15" spans="1:4">
      <c r="A15" s="418" t="s">
        <v>86</v>
      </c>
      <c r="B15" s="418"/>
      <c r="C15" s="78">
        <v>432.93451851448117</v>
      </c>
      <c r="D15" s="5"/>
    </row>
    <row r="16" spans="1:4">
      <c r="A16" s="418" t="s">
        <v>87</v>
      </c>
      <c r="B16" s="418"/>
      <c r="C16" s="78"/>
    </row>
    <row r="17" spans="1:3">
      <c r="A17" s="418" t="s">
        <v>248</v>
      </c>
      <c r="B17" s="418"/>
      <c r="C17" s="78">
        <v>66.556660169889994</v>
      </c>
    </row>
    <row r="18" spans="1:3">
      <c r="A18" s="418" t="s">
        <v>89</v>
      </c>
      <c r="B18" s="418"/>
      <c r="C18" s="78">
        <v>1.2440755283051745</v>
      </c>
    </row>
    <row r="19" spans="1:3">
      <c r="A19" s="418" t="s">
        <v>90</v>
      </c>
      <c r="B19" s="418"/>
      <c r="C19" s="78">
        <v>819.06167561995937</v>
      </c>
    </row>
    <row r="20" spans="1:3">
      <c r="A20" s="337" t="s">
        <v>91</v>
      </c>
      <c r="B20" s="338"/>
      <c r="C20" s="78">
        <v>0.63865205000000003</v>
      </c>
    </row>
    <row r="21" spans="1:3">
      <c r="A21" s="418" t="s">
        <v>92</v>
      </c>
      <c r="B21" s="418"/>
      <c r="C21" s="78">
        <v>-5.1476113038639149</v>
      </c>
    </row>
    <row r="22" spans="1:3">
      <c r="A22" s="418" t="s">
        <v>93</v>
      </c>
      <c r="B22" s="418"/>
      <c r="C22" s="78">
        <v>-6.2418131008553219</v>
      </c>
    </row>
    <row r="23" spans="1:3">
      <c r="A23" s="418" t="s">
        <v>94</v>
      </c>
      <c r="B23" s="418"/>
      <c r="C23" s="78">
        <v>1.0942017969914073</v>
      </c>
    </row>
    <row r="24" spans="1:3">
      <c r="A24" s="429" t="s">
        <v>95</v>
      </c>
      <c r="B24" s="430"/>
      <c r="C24" s="78"/>
    </row>
    <row r="25" spans="1:3">
      <c r="A25" s="431" t="s">
        <v>96</v>
      </c>
      <c r="B25" s="432"/>
      <c r="C25" s="79">
        <v>-61.413837082517489</v>
      </c>
    </row>
    <row r="26" spans="1:3">
      <c r="A26" s="418" t="s">
        <v>97</v>
      </c>
      <c r="B26" s="418"/>
      <c r="C26" s="78"/>
    </row>
    <row r="27" spans="1:3">
      <c r="A27" s="418" t="s">
        <v>98</v>
      </c>
      <c r="B27" s="418"/>
      <c r="C27" s="78"/>
    </row>
    <row r="28" spans="1:3">
      <c r="A28" s="418" t="s">
        <v>99</v>
      </c>
      <c r="B28" s="418"/>
      <c r="C28" s="78"/>
    </row>
    <row r="29" spans="1:3">
      <c r="A29" s="418" t="s">
        <v>100</v>
      </c>
      <c r="B29" s="418"/>
      <c r="C29" s="78">
        <v>-61.413837082517489</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-5810.6791071731914</v>
      </c>
      <c r="D38" s="83">
        <v>-1857.7400384664568</v>
      </c>
      <c r="E38" s="83">
        <v>-809.74771560388251</v>
      </c>
      <c r="F38" s="83">
        <v>-3143.1913531028522</v>
      </c>
    </row>
    <row r="39" spans="1:6">
      <c r="A39" s="416" t="s">
        <v>106</v>
      </c>
      <c r="B39" s="87" t="s">
        <v>22</v>
      </c>
      <c r="C39" s="88">
        <v>-4206.8852853052231</v>
      </c>
      <c r="D39" s="88">
        <v>-1583.1828512136042</v>
      </c>
      <c r="E39" s="88">
        <v>-677.01191059475275</v>
      </c>
      <c r="F39" s="88">
        <v>-1946.6905234968667</v>
      </c>
    </row>
    <row r="40" spans="1:6">
      <c r="A40" s="417"/>
      <c r="B40" s="89" t="s">
        <v>23</v>
      </c>
      <c r="C40" s="88">
        <v>-1603.7938218679678</v>
      </c>
      <c r="D40" s="88">
        <v>-274.55718725285254</v>
      </c>
      <c r="E40" s="88">
        <v>-132.73580500912973</v>
      </c>
      <c r="F40" s="88">
        <v>-1196.5008296059855</v>
      </c>
    </row>
    <row r="41" spans="1:6">
      <c r="A41" s="416" t="s">
        <v>107</v>
      </c>
      <c r="B41" s="89" t="s">
        <v>22</v>
      </c>
      <c r="C41" s="90"/>
      <c r="D41" s="90"/>
      <c r="E41" s="90"/>
      <c r="F41" s="91"/>
    </row>
    <row r="42" spans="1:6">
      <c r="A42" s="417"/>
      <c r="B42" s="89" t="s">
        <v>23</v>
      </c>
      <c r="C42" s="92"/>
      <c r="D42" s="92"/>
      <c r="E42" s="92"/>
      <c r="F42" s="93"/>
    </row>
    <row r="43" spans="1:6" ht="33" customHeight="1">
      <c r="A43" s="414" t="s">
        <v>108</v>
      </c>
      <c r="B43" s="415"/>
      <c r="C43" s="83"/>
      <c r="D43" s="83"/>
      <c r="E43" s="83"/>
      <c r="F43" s="94"/>
    </row>
    <row r="44" spans="1:6">
      <c r="A44" s="399" t="s">
        <v>109</v>
      </c>
      <c r="B44" s="400"/>
      <c r="C44" s="95">
        <v>-723.31</v>
      </c>
      <c r="D44" s="95">
        <v>-249.31</v>
      </c>
      <c r="E44" s="95">
        <v>-215</v>
      </c>
      <c r="F44" s="95">
        <v>-259</v>
      </c>
    </row>
    <row r="45" spans="1:6">
      <c r="A45" s="399" t="s">
        <v>27</v>
      </c>
      <c r="B45" s="400"/>
      <c r="C45" s="92"/>
      <c r="D45" s="92"/>
      <c r="E45" s="92"/>
      <c r="F45" s="93"/>
    </row>
    <row r="46" spans="1:6">
      <c r="A46" s="399" t="s">
        <v>28</v>
      </c>
      <c r="B46" s="400"/>
      <c r="C46" s="92">
        <v>-13.335412262988928</v>
      </c>
      <c r="D46" s="92">
        <v>-13.335412262988928</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-13.335412262988928</v>
      </c>
      <c r="D51" s="97">
        <v>-13.335412262988928</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-203.71283343629736</v>
      </c>
      <c r="D60" s="105">
        <v>-83.114682962890811</v>
      </c>
      <c r="E60" s="105">
        <v>-16.289748912584908</v>
      </c>
      <c r="F60" s="105">
        <v>-104.30840156082164</v>
      </c>
    </row>
    <row r="61" spans="1:10">
      <c r="A61" s="299" t="s">
        <v>118</v>
      </c>
      <c r="B61" s="300"/>
      <c r="C61" s="103"/>
      <c r="D61" s="103"/>
      <c r="E61" s="103"/>
      <c r="F61" s="104"/>
    </row>
    <row r="62" spans="1:10">
      <c r="A62" s="299" t="s">
        <v>119</v>
      </c>
      <c r="B62" s="300"/>
      <c r="C62" s="105">
        <v>-203.71283343629736</v>
      </c>
      <c r="D62" s="105">
        <v>-83.114682962890811</v>
      </c>
      <c r="E62" s="105">
        <v>-16.289748912584908</v>
      </c>
      <c r="F62" s="105">
        <v>-104.30840156082164</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-61.413837082517496</v>
      </c>
    </row>
    <row r="123" spans="1:3">
      <c r="A123" s="387" t="s">
        <v>170</v>
      </c>
      <c r="B123" s="388"/>
      <c r="C123" s="114"/>
    </row>
    <row r="124" spans="1:3">
      <c r="A124" s="387" t="s">
        <v>171</v>
      </c>
      <c r="B124" s="388"/>
      <c r="C124" s="114"/>
    </row>
    <row r="125" spans="1:3">
      <c r="A125" s="387" t="s">
        <v>172</v>
      </c>
      <c r="B125" s="388"/>
      <c r="C125" s="114">
        <v>-63.965495754525733</v>
      </c>
    </row>
    <row r="126" spans="1:3">
      <c r="A126" s="387" t="s">
        <v>173</v>
      </c>
      <c r="B126" s="388"/>
      <c r="C126" s="114">
        <v>2.551658672008235</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274">
        <v>4931.5374727477465</v>
      </c>
    </row>
    <row r="143" spans="1:3">
      <c r="A143" s="387" t="s">
        <v>190</v>
      </c>
      <c r="B143" s="388"/>
      <c r="C143" s="275">
        <v>1987.6793032195792</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329</v>
      </c>
      <c r="C149" s="120"/>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D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J181"/>
  <sheetViews>
    <sheetView view="pageBreakPreview" topLeftCell="A135" zoomScaleNormal="100" zoomScaleSheetLayoutView="100"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c r="A5" s="72"/>
      <c r="B5" s="434"/>
      <c r="C5" s="73" t="s">
        <v>330</v>
      </c>
    </row>
    <row r="6" spans="1:4">
      <c r="A6" s="74"/>
      <c r="B6" s="434"/>
      <c r="C6" s="75" t="s">
        <v>77</v>
      </c>
    </row>
    <row r="7" spans="1:4" ht="16.5" customHeight="1">
      <c r="A7" s="435" t="s">
        <v>236</v>
      </c>
      <c r="B7" s="435"/>
      <c r="C7" s="76">
        <v>6152.1962087527736</v>
      </c>
      <c r="D7" s="5"/>
    </row>
    <row r="8" spans="1:4" ht="19.5" customHeight="1">
      <c r="A8" s="418" t="s">
        <v>79</v>
      </c>
      <c r="B8" s="418"/>
      <c r="C8" s="77">
        <v>5233.0163440411452</v>
      </c>
    </row>
    <row r="9" spans="1:4" ht="18" customHeight="1">
      <c r="A9" s="418" t="s">
        <v>80</v>
      </c>
      <c r="B9" s="418"/>
      <c r="C9" s="77">
        <v>3932.6223170774783</v>
      </c>
    </row>
    <row r="10" spans="1:4" ht="16.5" customHeight="1">
      <c r="A10" s="418" t="s">
        <v>81</v>
      </c>
      <c r="B10" s="418"/>
      <c r="C10" s="77"/>
    </row>
    <row r="11" spans="1:4" ht="18.75" customHeight="1">
      <c r="A11" s="429" t="s">
        <v>82</v>
      </c>
      <c r="B11" s="430"/>
      <c r="C11" s="78">
        <v>1300.3940269636669</v>
      </c>
    </row>
    <row r="12" spans="1:4" ht="20.25" customHeight="1">
      <c r="A12" s="326" t="s">
        <v>83</v>
      </c>
      <c r="B12" s="326"/>
      <c r="C12" s="78">
        <v>725.6178627478489</v>
      </c>
      <c r="D12" s="5"/>
    </row>
    <row r="13" spans="1:4" ht="21" customHeight="1">
      <c r="A13" s="418" t="s">
        <v>84</v>
      </c>
      <c r="B13" s="418"/>
      <c r="C13" s="78">
        <v>1.1772884345149999</v>
      </c>
    </row>
    <row r="14" spans="1:4" ht="16.5" customHeight="1">
      <c r="A14" s="429" t="s">
        <v>85</v>
      </c>
      <c r="B14" s="430"/>
      <c r="C14" s="78">
        <v>1.1772884345149999</v>
      </c>
    </row>
    <row r="15" spans="1:4" ht="17.25" customHeight="1">
      <c r="A15" s="418" t="s">
        <v>86</v>
      </c>
      <c r="B15" s="418"/>
      <c r="C15" s="78">
        <v>573.59887578130281</v>
      </c>
      <c r="D15" s="5"/>
    </row>
    <row r="16" spans="1:4" ht="14.25" customHeight="1">
      <c r="A16" s="418" t="s">
        <v>87</v>
      </c>
      <c r="B16" s="418"/>
      <c r="C16" s="78"/>
    </row>
    <row r="17" spans="1:3" ht="16.5" customHeight="1">
      <c r="A17" s="418" t="s">
        <v>248</v>
      </c>
      <c r="B17" s="418"/>
      <c r="C17" s="78">
        <v>67.030906103700005</v>
      </c>
    </row>
    <row r="18" spans="1:3">
      <c r="A18" s="418" t="s">
        <v>89</v>
      </c>
      <c r="B18" s="418"/>
      <c r="C18" s="78">
        <v>7.162722981816052</v>
      </c>
    </row>
    <row r="19" spans="1:3" ht="17.25" customHeight="1">
      <c r="A19" s="418" t="s">
        <v>90</v>
      </c>
      <c r="B19" s="418"/>
      <c r="C19" s="78">
        <v>843.81582911996247</v>
      </c>
    </row>
    <row r="20" spans="1:3" ht="18" customHeight="1">
      <c r="A20" s="337" t="s">
        <v>91</v>
      </c>
      <c r="B20" s="338"/>
      <c r="C20" s="78">
        <v>0.63865205000000003</v>
      </c>
    </row>
    <row r="21" spans="1:3" ht="16.5" customHeight="1">
      <c r="A21" s="418" t="s">
        <v>92</v>
      </c>
      <c r="B21" s="418"/>
      <c r="C21" s="78">
        <v>1.1704065061504174</v>
      </c>
    </row>
    <row r="22" spans="1:3" ht="20.25" customHeight="1">
      <c r="A22" s="418" t="s">
        <v>93</v>
      </c>
      <c r="B22" s="418"/>
      <c r="C22" s="78">
        <v>6.5560818502785986E-2</v>
      </c>
    </row>
    <row r="23" spans="1:3" ht="16.5" customHeight="1">
      <c r="A23" s="418" t="s">
        <v>94</v>
      </c>
      <c r="B23" s="418"/>
      <c r="C23" s="78">
        <v>1.1048456876476314</v>
      </c>
    </row>
    <row r="24" spans="1:3" ht="15" customHeight="1">
      <c r="A24" s="429" t="s">
        <v>95</v>
      </c>
      <c r="B24" s="430"/>
      <c r="C24" s="78"/>
    </row>
    <row r="25" spans="1:3" ht="18" customHeight="1">
      <c r="A25" s="431" t="s">
        <v>96</v>
      </c>
      <c r="B25" s="432"/>
      <c r="C25" s="79">
        <v>-19.953090089372548</v>
      </c>
    </row>
    <row r="26" spans="1:3" ht="17.25" customHeight="1">
      <c r="A26" s="418" t="s">
        <v>97</v>
      </c>
      <c r="B26" s="418"/>
      <c r="C26" s="78"/>
    </row>
    <row r="27" spans="1:3" ht="16.5" customHeight="1">
      <c r="A27" s="418" t="s">
        <v>98</v>
      </c>
      <c r="B27" s="418"/>
      <c r="C27" s="78"/>
    </row>
    <row r="28" spans="1:3" ht="18" customHeight="1">
      <c r="A28" s="418" t="s">
        <v>99</v>
      </c>
      <c r="B28" s="418"/>
      <c r="C28" s="78"/>
    </row>
    <row r="29" spans="1:3" ht="16.5" customHeight="1">
      <c r="A29" s="418" t="s">
        <v>100</v>
      </c>
      <c r="B29" s="418"/>
      <c r="C29" s="78">
        <v>-19.953090089372548</v>
      </c>
    </row>
    <row r="30" spans="1:3" ht="15" customHeight="1">
      <c r="A30" s="418" t="s">
        <v>101</v>
      </c>
      <c r="B30" s="418"/>
      <c r="C30" s="78"/>
    </row>
    <row r="31" spans="1:3" ht="15.75" customHeight="1">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-5358.4009496753661</v>
      </c>
      <c r="D38" s="83">
        <v>-532.25785715379482</v>
      </c>
      <c r="E38" s="83">
        <v>-1855.5544591870353</v>
      </c>
      <c r="F38" s="83">
        <v>-2970.5886333345361</v>
      </c>
    </row>
    <row r="39" spans="1:6">
      <c r="A39" s="416" t="s">
        <v>106</v>
      </c>
      <c r="B39" s="87" t="s">
        <v>22</v>
      </c>
      <c r="C39" s="88">
        <v>-3779.2651577908036</v>
      </c>
      <c r="D39" s="88">
        <v>-502.06303711947993</v>
      </c>
      <c r="E39" s="88">
        <v>-1556.9145038656491</v>
      </c>
      <c r="F39" s="88">
        <v>-1720.2876168056748</v>
      </c>
    </row>
    <row r="40" spans="1:6">
      <c r="A40" s="417"/>
      <c r="B40" s="89" t="s">
        <v>23</v>
      </c>
      <c r="C40" s="88">
        <v>-1579.1357918845627</v>
      </c>
      <c r="D40" s="88">
        <v>-30.194820034314905</v>
      </c>
      <c r="E40" s="88">
        <v>-298.6399553213862</v>
      </c>
      <c r="F40" s="88">
        <v>-1250.3010165288615</v>
      </c>
    </row>
    <row r="41" spans="1:6">
      <c r="A41" s="416" t="s">
        <v>107</v>
      </c>
      <c r="B41" s="89" t="s">
        <v>22</v>
      </c>
      <c r="C41" s="90"/>
      <c r="D41" s="90"/>
      <c r="E41" s="90"/>
      <c r="F41" s="91"/>
    </row>
    <row r="42" spans="1:6" ht="14.25" customHeight="1">
      <c r="A42" s="417"/>
      <c r="B42" s="89" t="s">
        <v>23</v>
      </c>
      <c r="C42" s="92"/>
      <c r="D42" s="92"/>
      <c r="E42" s="92"/>
      <c r="F42" s="93"/>
    </row>
    <row r="43" spans="1:6" ht="39" customHeight="1">
      <c r="A43" s="414" t="s">
        <v>108</v>
      </c>
      <c r="B43" s="415"/>
      <c r="C43" s="83"/>
      <c r="D43" s="83"/>
      <c r="E43" s="83"/>
      <c r="F43" s="94"/>
    </row>
    <row r="44" spans="1:6">
      <c r="A44" s="399" t="s">
        <v>109</v>
      </c>
      <c r="B44" s="400"/>
      <c r="C44" s="95">
        <v>-868.31</v>
      </c>
      <c r="D44" s="95">
        <v>-70</v>
      </c>
      <c r="E44" s="95">
        <v>-145</v>
      </c>
      <c r="F44" s="95">
        <v>-653.30999999999995</v>
      </c>
    </row>
    <row r="45" spans="1:6">
      <c r="A45" s="399" t="s">
        <v>27</v>
      </c>
      <c r="B45" s="400"/>
      <c r="C45" s="92"/>
      <c r="D45" s="92"/>
      <c r="E45" s="92"/>
      <c r="F45" s="93"/>
    </row>
    <row r="46" spans="1:6">
      <c r="A46" s="399" t="s">
        <v>28</v>
      </c>
      <c r="B46" s="400"/>
      <c r="C46" s="92">
        <v>-13.551790202527098</v>
      </c>
      <c r="D46" s="92">
        <v>-13.551790202527098</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-13.551790202527098</v>
      </c>
      <c r="D51" s="97">
        <v>-13.551790202527098</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-228.14535641956587</v>
      </c>
      <c r="D60" s="105"/>
      <c r="E60" s="105">
        <v>-16.579701118121257</v>
      </c>
      <c r="F60" s="105">
        <v>-211.56565530144462</v>
      </c>
    </row>
    <row r="61" spans="1:10">
      <c r="A61" s="299" t="s">
        <v>118</v>
      </c>
      <c r="B61" s="300"/>
      <c r="C61" s="103"/>
      <c r="D61" s="103"/>
      <c r="E61" s="103"/>
      <c r="F61" s="104"/>
    </row>
    <row r="62" spans="1:10">
      <c r="A62" s="299" t="s">
        <v>119</v>
      </c>
      <c r="B62" s="300"/>
      <c r="C62" s="105">
        <v>-228.14535641956587</v>
      </c>
      <c r="D62" s="105"/>
      <c r="E62" s="105">
        <v>-16.579701118121257</v>
      </c>
      <c r="F62" s="105">
        <v>-211.56565530144462</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ht="15" customHeight="1">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-19.953090089372548</v>
      </c>
    </row>
    <row r="123" spans="1:3">
      <c r="A123" s="387" t="s">
        <v>170</v>
      </c>
      <c r="B123" s="388"/>
      <c r="C123" s="114"/>
    </row>
    <row r="124" spans="1:3">
      <c r="A124" s="387" t="s">
        <v>171</v>
      </c>
      <c r="B124" s="388"/>
      <c r="C124" s="114"/>
    </row>
    <row r="125" spans="1:3">
      <c r="A125" s="387" t="s">
        <v>172</v>
      </c>
      <c r="B125" s="388"/>
      <c r="C125" s="114">
        <v>-22.547186932663116</v>
      </c>
    </row>
    <row r="126" spans="1:3">
      <c r="A126" s="387" t="s">
        <v>173</v>
      </c>
      <c r="B126" s="388"/>
      <c r="C126" s="114">
        <v>2.5940968432905671</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ht="15" customHeight="1">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331</v>
      </c>
      <c r="C149" s="120"/>
    </row>
    <row r="150" spans="1:3">
      <c r="A150" t="s">
        <v>193</v>
      </c>
      <c r="C150" s="120"/>
    </row>
    <row r="151" spans="1:3" ht="17.25" customHeight="1">
      <c r="A151" t="s">
        <v>194</v>
      </c>
      <c r="C151" s="120"/>
    </row>
    <row r="152" spans="1:3" ht="30.75" customHeight="1">
      <c r="A152" s="278" t="s">
        <v>195</v>
      </c>
      <c r="B152" s="278"/>
      <c r="C152" s="278"/>
    </row>
    <row r="153" spans="1:3">
      <c r="C153" s="120"/>
    </row>
    <row r="154" spans="1:3">
      <c r="C154" s="120"/>
    </row>
    <row r="155" spans="1:3">
      <c r="B155" s="121"/>
      <c r="C155" s="120" t="s">
        <v>157</v>
      </c>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308</v>
      </c>
      <c r="B172" s="280"/>
      <c r="C172" s="280"/>
    </row>
    <row r="173" spans="1:3">
      <c r="A173" t="s">
        <v>235</v>
      </c>
    </row>
    <row r="174" spans="1:3" ht="32.25" customHeight="1">
      <c r="A174" s="278"/>
      <c r="B174" s="278"/>
      <c r="C174" s="278"/>
    </row>
    <row r="175" spans="1:3">
      <c r="A175" s="131" t="s">
        <v>70</v>
      </c>
    </row>
    <row r="176" spans="1:3" ht="15.75" customHeight="1">
      <c r="A176" s="132" t="s">
        <v>296</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2:C152"/>
    <mergeCell ref="A157:C157"/>
    <mergeCell ref="A158:C158"/>
    <mergeCell ref="A160:C160"/>
    <mergeCell ref="A162:C162"/>
    <mergeCell ref="A163:C163"/>
    <mergeCell ref="A139:B139"/>
    <mergeCell ref="A140:B140"/>
    <mergeCell ref="A141:B141"/>
    <mergeCell ref="A142:B142"/>
    <mergeCell ref="A143:B143"/>
    <mergeCell ref="A144:B144"/>
    <mergeCell ref="A179:C179"/>
    <mergeCell ref="A181:C181"/>
    <mergeCell ref="A170:C170"/>
    <mergeCell ref="A171:C171"/>
    <mergeCell ref="A172:C172"/>
    <mergeCell ref="A174:C174"/>
    <mergeCell ref="A177:C177"/>
    <mergeCell ref="A178:C178"/>
    <mergeCell ref="A164:C164"/>
    <mergeCell ref="A165:C165"/>
    <mergeCell ref="A166:C166"/>
    <mergeCell ref="A167:C167"/>
    <mergeCell ref="A168:C168"/>
    <mergeCell ref="A169:C169"/>
  </mergeCells>
  <hyperlinks>
    <hyperlink ref="A176" r:id="rId1" xr:uid="{00000000-0004-0000-3E00-000000000000}"/>
  </hyperlinks>
  <pageMargins left="0.7" right="0.7" top="0.25" bottom="0" header="0.3" footer="0.3"/>
  <pageSetup paperSize="9" scale="39" orientation="landscape" r:id="rId2"/>
  <headerFooter>
    <oddHeader xml:space="preserve">&amp;L&amp;"Calibri"&amp;10 [Public]&amp;1#_x000D_&amp;"Calibri"&amp;11 </oddHeader>
  </headerFooter>
  <rowBreaks count="3" manualBreakCount="3">
    <brk id="31" max="5" man="1"/>
    <brk id="55" max="5" man="1"/>
    <brk id="103" max="5"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J180"/>
  <sheetViews>
    <sheetView topLeftCell="A128"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332</v>
      </c>
    </row>
    <row r="6" spans="1:4">
      <c r="A6" s="74"/>
      <c r="B6" s="434"/>
      <c r="C6" s="75" t="s">
        <v>77</v>
      </c>
    </row>
    <row r="7" spans="1:4">
      <c r="A7" s="435" t="s">
        <v>236</v>
      </c>
      <c r="B7" s="435"/>
      <c r="C7" s="76">
        <v>6035.1550099416581</v>
      </c>
      <c r="D7" s="5"/>
    </row>
    <row r="8" spans="1:4">
      <c r="A8" s="418" t="s">
        <v>79</v>
      </c>
      <c r="B8" s="418"/>
      <c r="C8" s="77">
        <v>5126.7693437058424</v>
      </c>
    </row>
    <row r="9" spans="1:4">
      <c r="A9" s="418" t="s">
        <v>80</v>
      </c>
      <c r="B9" s="418"/>
      <c r="C9" s="77">
        <v>3920.8983970908725</v>
      </c>
    </row>
    <row r="10" spans="1:4">
      <c r="A10" s="418" t="s">
        <v>81</v>
      </c>
      <c r="B10" s="418"/>
      <c r="C10" s="77"/>
    </row>
    <row r="11" spans="1:4">
      <c r="A11" s="429" t="s">
        <v>82</v>
      </c>
      <c r="B11" s="430"/>
      <c r="C11" s="78">
        <v>1205.8709466149703</v>
      </c>
    </row>
    <row r="12" spans="1:4">
      <c r="A12" s="326" t="s">
        <v>83</v>
      </c>
      <c r="B12" s="326"/>
      <c r="C12" s="78">
        <v>785.04523509495414</v>
      </c>
      <c r="D12" s="5"/>
    </row>
    <row r="13" spans="1:4">
      <c r="A13" s="418" t="s">
        <v>84</v>
      </c>
      <c r="B13" s="418"/>
      <c r="C13" s="78">
        <v>1.1939344198499999</v>
      </c>
    </row>
    <row r="14" spans="1:4">
      <c r="A14" s="429" t="s">
        <v>85</v>
      </c>
      <c r="B14" s="430"/>
      <c r="C14" s="78">
        <v>1.1939344198499999</v>
      </c>
    </row>
    <row r="15" spans="1:4">
      <c r="A15" s="418" t="s">
        <v>86</v>
      </c>
      <c r="B15" s="418"/>
      <c r="C15" s="78">
        <v>419.63177710016635</v>
      </c>
      <c r="D15" s="5"/>
    </row>
    <row r="16" spans="1:4">
      <c r="A16" s="418" t="s">
        <v>87</v>
      </c>
      <c r="B16" s="418"/>
      <c r="C16" s="78"/>
    </row>
    <row r="17" spans="1:3">
      <c r="A17" s="418" t="s">
        <v>248</v>
      </c>
      <c r="B17" s="418"/>
      <c r="C17" s="78">
        <v>66.900739712179998</v>
      </c>
    </row>
    <row r="18" spans="1:3">
      <c r="A18" s="418" t="s">
        <v>89</v>
      </c>
      <c r="B18" s="418"/>
      <c r="C18" s="78">
        <v>0.36618128928000004</v>
      </c>
    </row>
    <row r="19" spans="1:3">
      <c r="A19" s="418" t="s">
        <v>90</v>
      </c>
      <c r="B19" s="418"/>
      <c r="C19" s="78">
        <v>838.75770487993861</v>
      </c>
    </row>
    <row r="20" spans="1:3">
      <c r="A20" s="337" t="s">
        <v>91</v>
      </c>
      <c r="B20" s="338"/>
      <c r="C20" s="78">
        <v>0.63865205000000003</v>
      </c>
    </row>
    <row r="21" spans="1:3">
      <c r="A21" s="418" t="s">
        <v>92</v>
      </c>
      <c r="B21" s="418"/>
      <c r="C21" s="78">
        <v>2.3610403544172005</v>
      </c>
    </row>
    <row r="22" spans="1:3">
      <c r="A22" s="418" t="s">
        <v>93</v>
      </c>
      <c r="B22" s="418"/>
      <c r="C22" s="78">
        <v>1.2583398257168823</v>
      </c>
    </row>
    <row r="23" spans="1:3">
      <c r="A23" s="418" t="s">
        <v>94</v>
      </c>
      <c r="B23" s="418"/>
      <c r="C23" s="78">
        <v>1.1027005287003184</v>
      </c>
    </row>
    <row r="24" spans="1:3">
      <c r="A24" s="429" t="s">
        <v>95</v>
      </c>
      <c r="B24" s="430"/>
      <c r="C24" s="78"/>
    </row>
    <row r="25" spans="1:3">
      <c r="A25" s="431" t="s">
        <v>96</v>
      </c>
      <c r="B25" s="432"/>
      <c r="C25" s="79">
        <v>-12.505563320719133</v>
      </c>
    </row>
    <row r="26" spans="1:3">
      <c r="A26" s="418" t="s">
        <v>97</v>
      </c>
      <c r="B26" s="418"/>
      <c r="C26" s="78"/>
    </row>
    <row r="27" spans="1:3">
      <c r="A27" s="418" t="s">
        <v>98</v>
      </c>
      <c r="B27" s="418"/>
      <c r="C27" s="78"/>
    </row>
    <row r="28" spans="1:3">
      <c r="A28" s="418" t="s">
        <v>99</v>
      </c>
      <c r="B28" s="418"/>
      <c r="C28" s="78"/>
    </row>
    <row r="29" spans="1:3">
      <c r="A29" s="418" t="s">
        <v>100</v>
      </c>
      <c r="B29" s="418"/>
      <c r="C29" s="78">
        <v>-12.505563320719133</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-4941.0071865746067</v>
      </c>
      <c r="D38" s="83">
        <v>-1112.0654229209322</v>
      </c>
      <c r="E38" s="83">
        <v>-1330.2906568986696</v>
      </c>
      <c r="F38" s="83">
        <v>-2498.6511067550045</v>
      </c>
    </row>
    <row r="39" spans="1:6">
      <c r="A39" s="416" t="s">
        <v>106</v>
      </c>
      <c r="B39" s="87" t="s">
        <v>22</v>
      </c>
      <c r="C39" s="88">
        <v>-3356.2158087933635</v>
      </c>
      <c r="D39" s="88">
        <v>-1003.8603220119835</v>
      </c>
      <c r="E39" s="88">
        <v>-972.90146685695288</v>
      </c>
      <c r="F39" s="88">
        <v>-1379.454019924427</v>
      </c>
    </row>
    <row r="40" spans="1:6">
      <c r="A40" s="417"/>
      <c r="B40" s="89" t="s">
        <v>23</v>
      </c>
      <c r="C40" s="88">
        <v>-1584.791377781243</v>
      </c>
      <c r="D40" s="88">
        <v>-108.20510090894869</v>
      </c>
      <c r="E40" s="88">
        <v>-357.38919004171657</v>
      </c>
      <c r="F40" s="88">
        <v>-1119.1970868305777</v>
      </c>
    </row>
    <row r="41" spans="1:6">
      <c r="A41" s="416" t="s">
        <v>107</v>
      </c>
      <c r="B41" s="89" t="s">
        <v>22</v>
      </c>
      <c r="C41" s="90"/>
      <c r="D41" s="90"/>
      <c r="E41" s="90"/>
      <c r="F41" s="91"/>
    </row>
    <row r="42" spans="1:6">
      <c r="A42" s="417"/>
      <c r="B42" s="89" t="s">
        <v>23</v>
      </c>
      <c r="C42" s="92"/>
      <c r="D42" s="92"/>
      <c r="E42" s="92"/>
      <c r="F42" s="93"/>
    </row>
    <row r="43" spans="1:6" ht="32.25" customHeight="1">
      <c r="A43" s="414" t="s">
        <v>108</v>
      </c>
      <c r="B43" s="415"/>
      <c r="C43" s="83"/>
      <c r="D43" s="83"/>
      <c r="E43" s="83"/>
      <c r="F43" s="94"/>
    </row>
    <row r="44" spans="1:6">
      <c r="A44" s="399" t="s">
        <v>109</v>
      </c>
      <c r="B44" s="400"/>
      <c r="C44" s="95">
        <v>-913.31</v>
      </c>
      <c r="D44" s="95">
        <v>-145</v>
      </c>
      <c r="E44" s="95">
        <v>-190</v>
      </c>
      <c r="F44" s="95">
        <v>-578.30999999999995</v>
      </c>
    </row>
    <row r="45" spans="1:6">
      <c r="A45" s="399" t="s">
        <v>27</v>
      </c>
      <c r="B45" s="400"/>
      <c r="C45" s="92"/>
      <c r="D45" s="92"/>
      <c r="E45" s="92"/>
      <c r="F45" s="93"/>
    </row>
    <row r="46" spans="1:6">
      <c r="A46" s="399" t="s">
        <v>28</v>
      </c>
      <c r="B46" s="400"/>
      <c r="C46" s="92">
        <v>-0.78751058001305907</v>
      </c>
      <c r="D46" s="92">
        <v>-0.78751058001305907</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-0.78751058001305907</v>
      </c>
      <c r="D51" s="97">
        <v>-0.78751058001305907</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-225.79020661470508</v>
      </c>
      <c r="D60" s="105">
        <v>-16.662797088310636</v>
      </c>
      <c r="E60" s="105"/>
      <c r="F60" s="105">
        <v>-209.12740952639444</v>
      </c>
    </row>
    <row r="61" spans="1:10">
      <c r="A61" s="299" t="s">
        <v>118</v>
      </c>
      <c r="B61" s="300"/>
      <c r="C61" s="103"/>
      <c r="D61" s="103"/>
      <c r="E61" s="103"/>
      <c r="F61" s="104"/>
    </row>
    <row r="62" spans="1:10">
      <c r="A62" s="299" t="s">
        <v>119</v>
      </c>
      <c r="B62" s="300"/>
      <c r="C62" s="105">
        <v>-225.79020661470508</v>
      </c>
      <c r="D62" s="105">
        <v>-16.662797088310636</v>
      </c>
      <c r="E62" s="105"/>
      <c r="F62" s="105">
        <v>-209.12740952639444</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-12.505563320719135</v>
      </c>
    </row>
    <row r="123" spans="1:3">
      <c r="A123" s="387" t="s">
        <v>170</v>
      </c>
      <c r="B123" s="388"/>
      <c r="C123" s="114"/>
    </row>
    <row r="124" spans="1:3">
      <c r="A124" s="387" t="s">
        <v>171</v>
      </c>
      <c r="B124" s="388"/>
      <c r="C124" s="114"/>
    </row>
    <row r="125" spans="1:3">
      <c r="A125" s="387" t="s">
        <v>172</v>
      </c>
      <c r="B125" s="388"/>
      <c r="C125" s="114">
        <v>-15.081393875174223</v>
      </c>
    </row>
    <row r="126" spans="1:3">
      <c r="A126" s="387" t="s">
        <v>173</v>
      </c>
      <c r="B126" s="388"/>
      <c r="C126" s="114">
        <v>2.5758305544550879</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333</v>
      </c>
      <c r="C149" s="120"/>
    </row>
    <row r="150" spans="1:3">
      <c r="A150" t="s">
        <v>193</v>
      </c>
      <c r="C150" s="120"/>
    </row>
    <row r="151" spans="1:3" ht="15" customHeight="1">
      <c r="A151" t="s">
        <v>194</v>
      </c>
      <c r="C151" s="120"/>
    </row>
    <row r="152" spans="1:3" ht="30.75"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3F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J180"/>
  <sheetViews>
    <sheetView topLeftCell="A131"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334</v>
      </c>
    </row>
    <row r="6" spans="1:4">
      <c r="A6" s="74"/>
      <c r="B6" s="434"/>
      <c r="C6" s="75" t="s">
        <v>77</v>
      </c>
    </row>
    <row r="7" spans="1:4">
      <c r="A7" s="435" t="s">
        <v>236</v>
      </c>
      <c r="B7" s="435"/>
      <c r="C7" s="76">
        <v>7629.2419410074363</v>
      </c>
      <c r="D7" s="5"/>
    </row>
    <row r="8" spans="1:4">
      <c r="A8" s="418" t="s">
        <v>79</v>
      </c>
      <c r="B8" s="418"/>
      <c r="C8" s="77">
        <v>6735.9103333538069</v>
      </c>
    </row>
    <row r="9" spans="1:4">
      <c r="A9" s="418" t="s">
        <v>80</v>
      </c>
      <c r="B9" s="418"/>
      <c r="C9" s="77">
        <v>3776.0363099083133</v>
      </c>
    </row>
    <row r="10" spans="1:4">
      <c r="A10" s="418" t="s">
        <v>81</v>
      </c>
      <c r="B10" s="418"/>
      <c r="C10" s="77"/>
    </row>
    <row r="11" spans="1:4">
      <c r="A11" s="429" t="s">
        <v>82</v>
      </c>
      <c r="B11" s="430"/>
      <c r="C11" s="78">
        <v>2959.8740234454935</v>
      </c>
    </row>
    <row r="12" spans="1:4">
      <c r="A12" s="326" t="s">
        <v>83</v>
      </c>
      <c r="B12" s="326"/>
      <c r="C12" s="78">
        <v>955.17749110681439</v>
      </c>
      <c r="D12" s="5"/>
    </row>
    <row r="13" spans="1:4">
      <c r="A13" s="418" t="s">
        <v>84</v>
      </c>
      <c r="B13" s="418"/>
      <c r="C13" s="78">
        <v>1.1726221744750001</v>
      </c>
    </row>
    <row r="14" spans="1:4">
      <c r="A14" s="429" t="s">
        <v>85</v>
      </c>
      <c r="B14" s="430"/>
      <c r="C14" s="78">
        <v>1.1726221744750001</v>
      </c>
    </row>
    <row r="15" spans="1:4">
      <c r="A15" s="418" t="s">
        <v>86</v>
      </c>
      <c r="B15" s="418"/>
      <c r="C15" s="78">
        <v>2003.5239101642046</v>
      </c>
      <c r="D15" s="5"/>
    </row>
    <row r="16" spans="1:4">
      <c r="A16" s="418" t="s">
        <v>87</v>
      </c>
      <c r="B16" s="418"/>
      <c r="C16" s="78"/>
    </row>
    <row r="17" spans="1:3">
      <c r="A17" s="418" t="s">
        <v>248</v>
      </c>
      <c r="B17" s="418"/>
      <c r="C17" s="78">
        <v>66.435107730750005</v>
      </c>
    </row>
    <row r="18" spans="1:3">
      <c r="A18" s="418" t="s">
        <v>89</v>
      </c>
      <c r="B18" s="418"/>
      <c r="C18" s="78">
        <v>0.42278229419610514</v>
      </c>
    </row>
    <row r="19" spans="1:3">
      <c r="A19" s="418" t="s">
        <v>90</v>
      </c>
      <c r="B19" s="418"/>
      <c r="C19" s="78">
        <v>825.37794440992457</v>
      </c>
    </row>
    <row r="20" spans="1:3">
      <c r="A20" s="337" t="s">
        <v>91</v>
      </c>
      <c r="B20" s="338"/>
      <c r="C20" s="78">
        <v>0.63865205000000003</v>
      </c>
    </row>
    <row r="21" spans="1:3">
      <c r="A21" s="418" t="s">
        <v>92</v>
      </c>
      <c r="B21" s="418"/>
      <c r="C21" s="78">
        <v>1.0957732187588713</v>
      </c>
    </row>
    <row r="22" spans="1:3">
      <c r="A22" s="418" t="s">
        <v>93</v>
      </c>
      <c r="B22" s="418"/>
      <c r="C22" s="134">
        <v>7.4497223641628357E-4</v>
      </c>
    </row>
    <row r="23" spans="1:3">
      <c r="A23" s="418" t="s">
        <v>94</v>
      </c>
      <c r="B23" s="418"/>
      <c r="C23" s="78">
        <v>1.095028246522455</v>
      </c>
    </row>
    <row r="24" spans="1:3">
      <c r="A24" s="429" t="s">
        <v>95</v>
      </c>
      <c r="B24" s="430"/>
      <c r="C24" s="78"/>
    </row>
    <row r="25" spans="1:3">
      <c r="A25" s="431" t="s">
        <v>96</v>
      </c>
      <c r="B25" s="432"/>
      <c r="C25" s="79">
        <v>18.46010160148812</v>
      </c>
    </row>
    <row r="26" spans="1:3">
      <c r="A26" s="418" t="s">
        <v>97</v>
      </c>
      <c r="B26" s="418"/>
      <c r="C26" s="78"/>
    </row>
    <row r="27" spans="1:3">
      <c r="A27" s="418" t="s">
        <v>98</v>
      </c>
      <c r="B27" s="418"/>
      <c r="C27" s="78"/>
    </row>
    <row r="28" spans="1:3">
      <c r="A28" s="418" t="s">
        <v>99</v>
      </c>
      <c r="B28" s="418"/>
      <c r="C28" s="78"/>
    </row>
    <row r="29" spans="1:3">
      <c r="A29" s="418" t="s">
        <v>100</v>
      </c>
      <c r="B29" s="418"/>
      <c r="C29" s="78">
        <v>18.46010160148812</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-4699.3075904688649</v>
      </c>
      <c r="D38" s="83">
        <v>-750.48316791463094</v>
      </c>
      <c r="E38" s="83">
        <v>-1130.5189738556192</v>
      </c>
      <c r="F38" s="83">
        <v>-2818.3054486986148</v>
      </c>
    </row>
    <row r="39" spans="1:6">
      <c r="A39" s="416" t="s">
        <v>106</v>
      </c>
      <c r="B39" s="87" t="s">
        <v>22</v>
      </c>
      <c r="C39" s="88">
        <v>-3112.1559809616015</v>
      </c>
      <c r="D39" s="88">
        <v>-566.38590813603594</v>
      </c>
      <c r="E39" s="88">
        <v>-893.6311640649908</v>
      </c>
      <c r="F39" s="88">
        <v>-1652.1389087605749</v>
      </c>
    </row>
    <row r="40" spans="1:6">
      <c r="A40" s="417"/>
      <c r="B40" s="89" t="s">
        <v>23</v>
      </c>
      <c r="C40" s="88">
        <v>-1587.1516095072634</v>
      </c>
      <c r="D40" s="88">
        <v>-184.097259778595</v>
      </c>
      <c r="E40" s="88">
        <v>-236.88780979062841</v>
      </c>
      <c r="F40" s="88">
        <v>-1166.1665399380402</v>
      </c>
    </row>
    <row r="41" spans="1:6">
      <c r="A41" s="416" t="s">
        <v>107</v>
      </c>
      <c r="B41" s="89" t="s">
        <v>22</v>
      </c>
      <c r="C41" s="90"/>
      <c r="D41" s="90"/>
      <c r="E41" s="90"/>
      <c r="F41" s="91"/>
    </row>
    <row r="42" spans="1:6">
      <c r="A42" s="417"/>
      <c r="B42" s="89" t="s">
        <v>23</v>
      </c>
      <c r="C42" s="92"/>
      <c r="D42" s="92"/>
      <c r="E42" s="92"/>
      <c r="F42" s="93"/>
    </row>
    <row r="43" spans="1:6" ht="33.75" customHeight="1">
      <c r="A43" s="414" t="s">
        <v>108</v>
      </c>
      <c r="B43" s="415"/>
      <c r="C43" s="83"/>
      <c r="D43" s="83"/>
      <c r="E43" s="83"/>
      <c r="F43" s="94"/>
    </row>
    <row r="44" spans="1:6">
      <c r="A44" s="399" t="s">
        <v>109</v>
      </c>
      <c r="B44" s="400"/>
      <c r="C44" s="95">
        <v>-878.31</v>
      </c>
      <c r="D44" s="135"/>
      <c r="E44" s="95">
        <v>-315</v>
      </c>
      <c r="F44" s="95">
        <v>-563.30999999999995</v>
      </c>
    </row>
    <row r="45" spans="1:6">
      <c r="A45" s="399" t="s">
        <v>27</v>
      </c>
      <c r="B45" s="400"/>
      <c r="C45" s="92"/>
      <c r="D45" s="92"/>
      <c r="E45" s="92"/>
      <c r="F45" s="93"/>
    </row>
    <row r="46" spans="1:6">
      <c r="A46" s="399" t="s">
        <v>28</v>
      </c>
      <c r="B46" s="400"/>
      <c r="C46" s="92">
        <v>-2.4065287988417645</v>
      </c>
      <c r="D46" s="92">
        <v>-2.4065287988417645</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-2.4065287988417645</v>
      </c>
      <c r="D51" s="97">
        <v>-2.4065287988417645</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-268.94391056565524</v>
      </c>
      <c r="D60" s="136"/>
      <c r="E60" s="105">
        <v>-13.071562514320823</v>
      </c>
      <c r="F60" s="105">
        <v>-255.8723480513344</v>
      </c>
    </row>
    <row r="61" spans="1:10">
      <c r="A61" s="299" t="s">
        <v>118</v>
      </c>
      <c r="B61" s="300"/>
      <c r="C61" s="103"/>
      <c r="D61" s="137"/>
      <c r="E61" s="103"/>
      <c r="F61" s="104"/>
    </row>
    <row r="62" spans="1:10">
      <c r="A62" s="299" t="s">
        <v>119</v>
      </c>
      <c r="B62" s="300"/>
      <c r="C62" s="105">
        <v>-268.94391056565524</v>
      </c>
      <c r="D62" s="136"/>
      <c r="E62" s="105">
        <v>-13.071562514320823</v>
      </c>
      <c r="F62" s="105">
        <v>-255.8723480513344</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18.46010160148812</v>
      </c>
    </row>
    <row r="123" spans="1:3">
      <c r="A123" s="387" t="s">
        <v>170</v>
      </c>
      <c r="B123" s="388"/>
      <c r="C123" s="138"/>
    </row>
    <row r="124" spans="1:3">
      <c r="A124" s="387" t="s">
        <v>171</v>
      </c>
      <c r="B124" s="388"/>
      <c r="C124" s="114"/>
    </row>
    <row r="125" spans="1:3">
      <c r="A125" s="387" t="s">
        <v>172</v>
      </c>
      <c r="B125" s="388"/>
      <c r="C125" s="114">
        <v>15.925601725316522</v>
      </c>
    </row>
    <row r="126" spans="1:3">
      <c r="A126" s="387" t="s">
        <v>173</v>
      </c>
      <c r="B126" s="388"/>
      <c r="C126" s="114">
        <v>2.5344998761715978</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335</v>
      </c>
      <c r="C149" s="120"/>
    </row>
    <row r="150" spans="1:3">
      <c r="A150" t="s">
        <v>193</v>
      </c>
      <c r="C150" s="120"/>
    </row>
    <row r="151" spans="1:3" ht="15" customHeight="1">
      <c r="A151" t="s">
        <v>194</v>
      </c>
      <c r="C151" s="120"/>
    </row>
    <row r="152" spans="1:3" ht="30"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40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J180"/>
  <sheetViews>
    <sheetView topLeftCell="A131"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336</v>
      </c>
    </row>
    <row r="6" spans="1:4">
      <c r="A6" s="74"/>
      <c r="B6" s="434"/>
      <c r="C6" s="75" t="s">
        <v>77</v>
      </c>
    </row>
    <row r="7" spans="1:4">
      <c r="A7" s="435" t="s">
        <v>236</v>
      </c>
      <c r="B7" s="435"/>
      <c r="C7" s="76">
        <v>7213.9720574971561</v>
      </c>
      <c r="D7" s="5"/>
    </row>
    <row r="8" spans="1:4">
      <c r="A8" s="418" t="s">
        <v>79</v>
      </c>
      <c r="B8" s="418"/>
      <c r="C8" s="77">
        <v>6319.4589958185225</v>
      </c>
    </row>
    <row r="9" spans="1:4">
      <c r="A9" s="418" t="s">
        <v>80</v>
      </c>
      <c r="B9" s="418"/>
      <c r="C9" s="77">
        <v>3661.0031592364808</v>
      </c>
    </row>
    <row r="10" spans="1:4">
      <c r="A10" s="418" t="s">
        <v>81</v>
      </c>
      <c r="B10" s="418"/>
      <c r="C10" s="77"/>
    </row>
    <row r="11" spans="1:4">
      <c r="A11" s="429" t="s">
        <v>82</v>
      </c>
      <c r="B11" s="430"/>
      <c r="C11" s="78">
        <v>2658.4558365820421</v>
      </c>
    </row>
    <row r="12" spans="1:4">
      <c r="A12" s="326" t="s">
        <v>83</v>
      </c>
      <c r="B12" s="326"/>
      <c r="C12" s="78">
        <v>968.74535056258333</v>
      </c>
      <c r="D12" s="5"/>
    </row>
    <row r="13" spans="1:4">
      <c r="A13" s="418" t="s">
        <v>84</v>
      </c>
      <c r="B13" s="418"/>
      <c r="C13" s="78">
        <v>1.1611808637999999</v>
      </c>
    </row>
    <row r="14" spans="1:4">
      <c r="A14" s="429" t="s">
        <v>85</v>
      </c>
      <c r="B14" s="430"/>
      <c r="C14" s="78">
        <v>1.1611808637999999</v>
      </c>
    </row>
    <row r="15" spans="1:4">
      <c r="A15" s="418" t="s">
        <v>86</v>
      </c>
      <c r="B15" s="418"/>
      <c r="C15" s="78">
        <v>1688.5493051556589</v>
      </c>
      <c r="D15" s="5"/>
    </row>
    <row r="16" spans="1:4">
      <c r="A16" s="418" t="s">
        <v>87</v>
      </c>
      <c r="B16" s="418"/>
      <c r="C16" s="78"/>
    </row>
    <row r="17" spans="1:3">
      <c r="A17" s="418" t="s">
        <v>248</v>
      </c>
      <c r="B17" s="418"/>
      <c r="C17" s="78">
        <v>66.315948056160011</v>
      </c>
    </row>
    <row r="18" spans="1:3">
      <c r="A18" s="418" t="s">
        <v>89</v>
      </c>
      <c r="B18" s="418"/>
      <c r="C18" s="78">
        <v>7.3717887290913353</v>
      </c>
    </row>
    <row r="19" spans="1:3">
      <c r="A19" s="418" t="s">
        <v>90</v>
      </c>
      <c r="B19" s="418"/>
      <c r="C19" s="78">
        <v>819.73226027994417</v>
      </c>
    </row>
    <row r="20" spans="1:3">
      <c r="A20" s="337" t="s">
        <v>91</v>
      </c>
      <c r="B20" s="338"/>
      <c r="C20" s="78">
        <v>0.63865205000000003</v>
      </c>
    </row>
    <row r="21" spans="1:3">
      <c r="A21" s="418" t="s">
        <v>92</v>
      </c>
      <c r="B21" s="418"/>
      <c r="C21" s="78">
        <v>1.0930646134381226</v>
      </c>
    </row>
    <row r="22" spans="1:3">
      <c r="A22" s="418" t="s">
        <v>93</v>
      </c>
      <c r="B22" s="418"/>
      <c r="C22" s="134">
        <v>0</v>
      </c>
    </row>
    <row r="23" spans="1:3">
      <c r="A23" s="418" t="s">
        <v>94</v>
      </c>
      <c r="B23" s="418"/>
      <c r="C23" s="78">
        <v>1.0930646134381226</v>
      </c>
    </row>
    <row r="24" spans="1:3">
      <c r="A24" s="429" t="s">
        <v>95</v>
      </c>
      <c r="B24" s="430"/>
      <c r="C24" s="78"/>
    </row>
    <row r="25" spans="1:3">
      <c r="A25" s="431" t="s">
        <v>96</v>
      </c>
      <c r="B25" s="432"/>
      <c r="C25" s="79">
        <v>23.802504947935201</v>
      </c>
    </row>
    <row r="26" spans="1:3">
      <c r="A26" s="418" t="s">
        <v>97</v>
      </c>
      <c r="B26" s="418"/>
      <c r="C26" s="78"/>
    </row>
    <row r="27" spans="1:3">
      <c r="A27" s="418" t="s">
        <v>98</v>
      </c>
      <c r="B27" s="418"/>
      <c r="C27" s="78"/>
    </row>
    <row r="28" spans="1:3">
      <c r="A28" s="418" t="s">
        <v>99</v>
      </c>
      <c r="B28" s="418"/>
      <c r="C28" s="78"/>
    </row>
    <row r="29" spans="1:3">
      <c r="A29" s="418" t="s">
        <v>100</v>
      </c>
      <c r="B29" s="418"/>
      <c r="C29" s="78">
        <v>23.802504947935201</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-4740.0145640489955</v>
      </c>
      <c r="D38" s="83">
        <v>-1037.2016306754253</v>
      </c>
      <c r="E38" s="83">
        <v>-723.60916545227906</v>
      </c>
      <c r="F38" s="83">
        <v>-2979.2037679212908</v>
      </c>
    </row>
    <row r="39" spans="1:6">
      <c r="A39" s="416" t="s">
        <v>106</v>
      </c>
      <c r="B39" s="87" t="s">
        <v>22</v>
      </c>
      <c r="C39" s="88">
        <v>-3003.2020656981085</v>
      </c>
      <c r="D39" s="88">
        <v>-862.51746063779706</v>
      </c>
      <c r="E39" s="88">
        <v>-412.80779193393494</v>
      </c>
      <c r="F39" s="88">
        <v>-1727.8768131263764</v>
      </c>
    </row>
    <row r="40" spans="1:6">
      <c r="A40" s="417"/>
      <c r="B40" s="89" t="s">
        <v>23</v>
      </c>
      <c r="C40" s="88">
        <v>-1736.8124983508872</v>
      </c>
      <c r="D40" s="88">
        <v>-174.68417003762832</v>
      </c>
      <c r="E40" s="88">
        <v>-310.80137351834412</v>
      </c>
      <c r="F40" s="88">
        <v>-1251.3269547949146</v>
      </c>
    </row>
    <row r="41" spans="1:6">
      <c r="A41" s="416" t="s">
        <v>107</v>
      </c>
      <c r="B41" s="89" t="s">
        <v>22</v>
      </c>
      <c r="C41" s="90"/>
      <c r="D41" s="90"/>
      <c r="E41" s="90"/>
      <c r="F41" s="91"/>
    </row>
    <row r="42" spans="1:6">
      <c r="A42" s="417"/>
      <c r="B42" s="89" t="s">
        <v>23</v>
      </c>
      <c r="C42" s="92"/>
      <c r="D42" s="92"/>
      <c r="E42" s="92"/>
      <c r="F42" s="93"/>
    </row>
    <row r="43" spans="1:6" ht="30.75" customHeight="1">
      <c r="A43" s="414" t="s">
        <v>108</v>
      </c>
      <c r="B43" s="415"/>
      <c r="C43" s="83"/>
      <c r="D43" s="83"/>
      <c r="E43" s="83"/>
      <c r="F43" s="94"/>
    </row>
    <row r="44" spans="1:6">
      <c r="A44" s="399" t="s">
        <v>109</v>
      </c>
      <c r="B44" s="400"/>
      <c r="C44" s="95">
        <v>-878.31</v>
      </c>
      <c r="D44" s="95">
        <v>-40</v>
      </c>
      <c r="E44" s="95">
        <v>-315</v>
      </c>
      <c r="F44" s="95">
        <v>-523.30999999999995</v>
      </c>
    </row>
    <row r="45" spans="1:6">
      <c r="A45" s="399" t="s">
        <v>27</v>
      </c>
      <c r="B45" s="400"/>
      <c r="C45" s="92"/>
      <c r="D45" s="92"/>
      <c r="E45" s="92"/>
      <c r="F45" s="93"/>
    </row>
    <row r="46" spans="1:6">
      <c r="A46" s="399" t="s">
        <v>28</v>
      </c>
      <c r="B46" s="400"/>
      <c r="C46" s="92">
        <v>-2.5159454093301452</v>
      </c>
      <c r="D46" s="92">
        <v>-2.5159454093301452</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-2.5159454093301452</v>
      </c>
      <c r="D51" s="97">
        <v>-2.5159454093301452</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-440.03103714910378</v>
      </c>
      <c r="D60" s="105"/>
      <c r="E60" s="105">
        <v>-270.1668321248427</v>
      </c>
      <c r="F60" s="105">
        <v>-169.86420502426105</v>
      </c>
    </row>
    <row r="61" spans="1:10">
      <c r="A61" s="299" t="s">
        <v>118</v>
      </c>
      <c r="B61" s="300"/>
      <c r="C61" s="103"/>
      <c r="D61" s="103"/>
      <c r="E61" s="103"/>
      <c r="F61" s="104"/>
    </row>
    <row r="62" spans="1:10">
      <c r="A62" s="299" t="s">
        <v>119</v>
      </c>
      <c r="B62" s="300"/>
      <c r="C62" s="105">
        <v>-440.03103714910378</v>
      </c>
      <c r="D62" s="105"/>
      <c r="E62" s="105">
        <v>-270.1668321248427</v>
      </c>
      <c r="F62" s="105">
        <v>-169.86420502426105</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23.802504947935198</v>
      </c>
    </row>
    <row r="123" spans="1:3">
      <c r="A123" s="387" t="s">
        <v>170</v>
      </c>
      <c r="B123" s="388"/>
      <c r="C123" s="114"/>
    </row>
    <row r="124" spans="1:3">
      <c r="A124" s="387" t="s">
        <v>171</v>
      </c>
      <c r="B124" s="388"/>
      <c r="C124" s="114"/>
    </row>
    <row r="125" spans="1:3">
      <c r="A125" s="387" t="s">
        <v>172</v>
      </c>
      <c r="B125" s="388"/>
      <c r="C125" s="114">
        <v>21.218924367802984</v>
      </c>
    </row>
    <row r="126" spans="1:3">
      <c r="A126" s="387" t="s">
        <v>173</v>
      </c>
      <c r="B126" s="388"/>
      <c r="C126" s="114">
        <v>2.5835805801322143</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337</v>
      </c>
      <c r="C149" s="120"/>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41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J180"/>
  <sheetViews>
    <sheetView topLeftCell="A136" workbookViewId="0">
      <selection activeCell="A147" sqref="A147:C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338</v>
      </c>
    </row>
    <row r="6" spans="1:4">
      <c r="A6" s="74"/>
      <c r="B6" s="434"/>
      <c r="C6" s="75" t="s">
        <v>77</v>
      </c>
    </row>
    <row r="7" spans="1:4">
      <c r="A7" s="435" t="s">
        <v>236</v>
      </c>
      <c r="B7" s="435"/>
      <c r="C7" s="76">
        <v>6722.6126297890632</v>
      </c>
      <c r="D7" s="5"/>
    </row>
    <row r="8" spans="1:4">
      <c r="A8" s="418" t="s">
        <v>79</v>
      </c>
      <c r="B8" s="418"/>
      <c r="C8" s="77">
        <v>5824.3615186275883</v>
      </c>
    </row>
    <row r="9" spans="1:4">
      <c r="A9" s="418" t="s">
        <v>80</v>
      </c>
      <c r="B9" s="418"/>
      <c r="C9" s="77">
        <v>3658.9627829596625</v>
      </c>
    </row>
    <row r="10" spans="1:4">
      <c r="A10" s="418" t="s">
        <v>81</v>
      </c>
      <c r="B10" s="418"/>
      <c r="C10" s="77"/>
    </row>
    <row r="11" spans="1:4">
      <c r="A11" s="429" t="s">
        <v>82</v>
      </c>
      <c r="B11" s="430"/>
      <c r="C11" s="78">
        <v>2165.3987356679258</v>
      </c>
    </row>
    <row r="12" spans="1:4">
      <c r="A12" s="326" t="s">
        <v>83</v>
      </c>
      <c r="B12" s="326"/>
      <c r="C12" s="78">
        <v>1517.2991677984189</v>
      </c>
      <c r="D12" s="5"/>
    </row>
    <row r="13" spans="1:4">
      <c r="A13" s="418" t="s">
        <v>84</v>
      </c>
      <c r="B13" s="418"/>
      <c r="C13" s="78">
        <v>1.1317475312399998</v>
      </c>
    </row>
    <row r="14" spans="1:4">
      <c r="A14" s="429" t="s">
        <v>85</v>
      </c>
      <c r="B14" s="430"/>
      <c r="C14" s="78">
        <v>1.1317475312399998</v>
      </c>
    </row>
    <row r="15" spans="1:4">
      <c r="A15" s="418" t="s">
        <v>86</v>
      </c>
      <c r="B15" s="418"/>
      <c r="C15" s="78">
        <v>646.96782033826707</v>
      </c>
      <c r="D15" s="5"/>
    </row>
    <row r="16" spans="1:4">
      <c r="A16" s="418" t="s">
        <v>87</v>
      </c>
      <c r="B16" s="418"/>
      <c r="C16" s="78"/>
    </row>
    <row r="17" spans="1:3">
      <c r="A17" s="418" t="s">
        <v>248</v>
      </c>
      <c r="B17" s="418"/>
      <c r="C17" s="78">
        <v>65.926405987420011</v>
      </c>
    </row>
    <row r="18" spans="1:3">
      <c r="A18" s="418" t="s">
        <v>89</v>
      </c>
      <c r="B18" s="418"/>
      <c r="C18" s="78">
        <v>7.7467701066397074</v>
      </c>
    </row>
    <row r="19" spans="1:3">
      <c r="A19" s="418" t="s">
        <v>90</v>
      </c>
      <c r="B19" s="418"/>
      <c r="C19" s="78">
        <v>833.80815147999465</v>
      </c>
    </row>
    <row r="20" spans="1:3">
      <c r="A20" s="337" t="s">
        <v>91</v>
      </c>
      <c r="B20" s="338"/>
      <c r="C20" s="78">
        <v>0.63865205000000003</v>
      </c>
    </row>
    <row r="21" spans="1:3">
      <c r="A21" s="418" t="s">
        <v>92</v>
      </c>
      <c r="B21" s="418"/>
      <c r="C21" s="78">
        <v>-9.2302164125804929</v>
      </c>
    </row>
    <row r="22" spans="1:3">
      <c r="A22" s="418" t="s">
        <v>93</v>
      </c>
      <c r="B22" s="418"/>
      <c r="C22" s="78">
        <v>-10.3168601</v>
      </c>
    </row>
    <row r="23" spans="1:3">
      <c r="A23" s="418" t="s">
        <v>94</v>
      </c>
      <c r="B23" s="418"/>
      <c r="C23" s="78">
        <v>1.0866436874195069</v>
      </c>
    </row>
    <row r="24" spans="1:3">
      <c r="A24" s="429" t="s">
        <v>95</v>
      </c>
      <c r="B24" s="430"/>
      <c r="C24" s="78"/>
    </row>
    <row r="25" spans="1:3">
      <c r="A25" s="431" t="s">
        <v>96</v>
      </c>
      <c r="B25" s="432"/>
      <c r="C25" s="79">
        <v>26.862318444461188</v>
      </c>
    </row>
    <row r="26" spans="1:3">
      <c r="A26" s="418" t="s">
        <v>97</v>
      </c>
      <c r="B26" s="418"/>
      <c r="C26" s="78"/>
    </row>
    <row r="27" spans="1:3">
      <c r="A27" s="418" t="s">
        <v>98</v>
      </c>
      <c r="B27" s="418"/>
      <c r="C27" s="78"/>
    </row>
    <row r="28" spans="1:3">
      <c r="A28" s="418" t="s">
        <v>99</v>
      </c>
      <c r="B28" s="418"/>
      <c r="C28" s="78"/>
    </row>
    <row r="29" spans="1:3">
      <c r="A29" s="418" t="s">
        <v>100</v>
      </c>
      <c r="B29" s="418"/>
      <c r="C29" s="78">
        <v>26.862318444461188</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-4564.7930591263967</v>
      </c>
      <c r="D38" s="83">
        <v>-282.54476938136673</v>
      </c>
      <c r="E38" s="83">
        <v>-736.90746555382555</v>
      </c>
      <c r="F38" s="83">
        <v>-3545.3408241912043</v>
      </c>
    </row>
    <row r="39" spans="1:6">
      <c r="A39" s="416" t="s">
        <v>106</v>
      </c>
      <c r="B39" s="87" t="s">
        <v>22</v>
      </c>
      <c r="C39" s="88">
        <v>-2826.6980735379311</v>
      </c>
      <c r="D39" s="88">
        <v>-222.30643127936293</v>
      </c>
      <c r="E39" s="88">
        <v>-464.56450227779624</v>
      </c>
      <c r="F39" s="88">
        <v>-2139.8271399807722</v>
      </c>
    </row>
    <row r="40" spans="1:6">
      <c r="A40" s="417"/>
      <c r="B40" s="89" t="s">
        <v>23</v>
      </c>
      <c r="C40" s="88">
        <v>-1738.0949855884653</v>
      </c>
      <c r="D40" s="88">
        <v>-60.238338102003809</v>
      </c>
      <c r="E40" s="88">
        <v>-272.34296327602931</v>
      </c>
      <c r="F40" s="88">
        <v>-1405.5136842104321</v>
      </c>
    </row>
    <row r="41" spans="1:6">
      <c r="A41" s="416" t="s">
        <v>107</v>
      </c>
      <c r="B41" s="89" t="s">
        <v>22</v>
      </c>
      <c r="C41" s="90"/>
      <c r="D41" s="90"/>
      <c r="E41" s="90"/>
      <c r="F41" s="91"/>
    </row>
    <row r="42" spans="1:6">
      <c r="A42" s="417"/>
      <c r="B42" s="89" t="s">
        <v>23</v>
      </c>
      <c r="C42" s="92"/>
      <c r="D42" s="92"/>
      <c r="E42" s="92"/>
      <c r="F42" s="93"/>
    </row>
    <row r="43" spans="1:6" ht="30.75" customHeight="1">
      <c r="A43" s="414" t="s">
        <v>108</v>
      </c>
      <c r="B43" s="415"/>
      <c r="C43" s="83"/>
      <c r="D43" s="83"/>
      <c r="E43" s="83"/>
      <c r="F43" s="94"/>
    </row>
    <row r="44" spans="1:6">
      <c r="A44" s="399" t="s">
        <v>109</v>
      </c>
      <c r="B44" s="400"/>
      <c r="C44" s="95">
        <v>-838.31</v>
      </c>
      <c r="D44" s="95">
        <v>-150</v>
      </c>
      <c r="E44" s="95">
        <v>-444.31</v>
      </c>
      <c r="F44" s="95">
        <v>-244</v>
      </c>
    </row>
    <row r="45" spans="1:6">
      <c r="A45" s="399" t="s">
        <v>27</v>
      </c>
      <c r="B45" s="400"/>
      <c r="C45" s="92"/>
      <c r="D45" s="92"/>
      <c r="E45" s="92"/>
      <c r="F45" s="93"/>
    </row>
    <row r="46" spans="1:6">
      <c r="A46" s="399" t="s">
        <v>28</v>
      </c>
      <c r="B46" s="400"/>
      <c r="C46" s="92">
        <v>-1.2139565616553902</v>
      </c>
      <c r="D46" s="92">
        <v>-1.2139565616553902</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-1.2139565616553902</v>
      </c>
      <c r="D51" s="97">
        <v>-1.2139565616553902</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-437.96390663923211</v>
      </c>
      <c r="D60" s="105">
        <v>-188.04620838038622</v>
      </c>
      <c r="E60" s="105">
        <v>-81.345004444121969</v>
      </c>
      <c r="F60" s="105">
        <v>-168.57269381472389</v>
      </c>
    </row>
    <row r="61" spans="1:10">
      <c r="A61" s="299" t="s">
        <v>118</v>
      </c>
      <c r="B61" s="300"/>
      <c r="C61" s="103"/>
      <c r="D61" s="103"/>
      <c r="E61" s="103"/>
      <c r="F61" s="104"/>
    </row>
    <row r="62" spans="1:10">
      <c r="A62" s="299" t="s">
        <v>119</v>
      </c>
      <c r="B62" s="300"/>
      <c r="C62" s="105">
        <v>-437.96390663923211</v>
      </c>
      <c r="D62" s="105">
        <v>-188.04620838038622</v>
      </c>
      <c r="E62" s="105">
        <v>-81.345004444121969</v>
      </c>
      <c r="F62" s="105">
        <v>-168.57269381472389</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16.545458344461188</v>
      </c>
    </row>
    <row r="123" spans="1:3">
      <c r="A123" s="387" t="s">
        <v>170</v>
      </c>
      <c r="B123" s="388"/>
      <c r="C123" s="114"/>
    </row>
    <row r="124" spans="1:3">
      <c r="A124" s="387" t="s">
        <v>171</v>
      </c>
      <c r="B124" s="388"/>
      <c r="C124" s="114"/>
    </row>
    <row r="125" spans="1:3">
      <c r="A125" s="387" t="s">
        <v>172</v>
      </c>
      <c r="B125" s="388"/>
      <c r="C125" s="114">
        <v>14.388318608234323</v>
      </c>
    </row>
    <row r="126" spans="1:3">
      <c r="A126" s="387" t="s">
        <v>173</v>
      </c>
      <c r="B126" s="388"/>
      <c r="C126" s="114">
        <v>2.1571397362268656</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339</v>
      </c>
      <c r="C149" s="120"/>
    </row>
    <row r="150" spans="1:3">
      <c r="A150" t="s">
        <v>193</v>
      </c>
      <c r="C150" s="120"/>
    </row>
    <row r="151" spans="1:3" ht="15" customHeight="1">
      <c r="A151" t="s">
        <v>194</v>
      </c>
      <c r="C151" s="120"/>
    </row>
    <row r="152" spans="1:3" ht="33" customHeight="1">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44:B44"/>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6:C156"/>
    <mergeCell ref="A157:C157"/>
    <mergeCell ref="A159:C159"/>
    <mergeCell ref="A161:C161"/>
    <mergeCell ref="A162:C162"/>
    <mergeCell ref="A139:B139"/>
    <mergeCell ref="A140:B140"/>
    <mergeCell ref="A141:B141"/>
    <mergeCell ref="A142:B142"/>
    <mergeCell ref="A143:B143"/>
    <mergeCell ref="A144:B144"/>
    <mergeCell ref="A152:C152"/>
    <mergeCell ref="A178:C178"/>
    <mergeCell ref="A180:C180"/>
    <mergeCell ref="A169:C169"/>
    <mergeCell ref="A170:C170"/>
    <mergeCell ref="A171:C171"/>
    <mergeCell ref="A173:C173"/>
    <mergeCell ref="A176:C176"/>
    <mergeCell ref="A177:C177"/>
    <mergeCell ref="A163:C163"/>
    <mergeCell ref="A164:C164"/>
    <mergeCell ref="A165:C165"/>
    <mergeCell ref="A166:C166"/>
    <mergeCell ref="A167:C167"/>
    <mergeCell ref="A168:C168"/>
  </mergeCells>
  <hyperlinks>
    <hyperlink ref="A175" r:id="rId1" xr:uid="{00000000-0004-0000-42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J180"/>
  <sheetViews>
    <sheetView topLeftCell="A133" workbookViewId="0">
      <selection activeCell="A147" sqref="A147:XFD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340</v>
      </c>
    </row>
    <row r="6" spans="1:4">
      <c r="A6" s="74"/>
      <c r="B6" s="434"/>
      <c r="C6" s="75" t="s">
        <v>77</v>
      </c>
    </row>
    <row r="7" spans="1:4">
      <c r="A7" s="435" t="s">
        <v>236</v>
      </c>
      <c r="B7" s="435"/>
      <c r="C7" s="76">
        <v>8864.9845231193121</v>
      </c>
      <c r="D7" s="5"/>
    </row>
    <row r="8" spans="1:4">
      <c r="A8" s="418" t="s">
        <v>79</v>
      </c>
      <c r="B8" s="418"/>
      <c r="C8" s="77">
        <v>7890.8801770011723</v>
      </c>
    </row>
    <row r="9" spans="1:4">
      <c r="A9" s="418" t="s">
        <v>80</v>
      </c>
      <c r="B9" s="418"/>
      <c r="C9" s="77">
        <v>3707.7802512186749</v>
      </c>
    </row>
    <row r="10" spans="1:4">
      <c r="A10" s="418" t="s">
        <v>81</v>
      </c>
      <c r="B10" s="418"/>
      <c r="C10" s="77"/>
    </row>
    <row r="11" spans="1:4">
      <c r="A11" s="429" t="s">
        <v>82</v>
      </c>
      <c r="B11" s="430"/>
      <c r="C11" s="78">
        <v>4183.0999257824978</v>
      </c>
    </row>
    <row r="12" spans="1:4">
      <c r="A12" s="326" t="s">
        <v>83</v>
      </c>
      <c r="B12" s="326"/>
      <c r="C12" s="78">
        <v>3224.0727352828799</v>
      </c>
      <c r="D12" s="5"/>
    </row>
    <row r="13" spans="1:4">
      <c r="A13" s="418" t="s">
        <v>84</v>
      </c>
      <c r="B13" s="418"/>
      <c r="C13" s="78">
        <v>1.1369073380149999</v>
      </c>
    </row>
    <row r="14" spans="1:4">
      <c r="A14" s="429" t="s">
        <v>85</v>
      </c>
      <c r="B14" s="430"/>
      <c r="C14" s="78">
        <v>1.1369073380149999</v>
      </c>
    </row>
    <row r="15" spans="1:4">
      <c r="A15" s="418" t="s">
        <v>86</v>
      </c>
      <c r="B15" s="418"/>
      <c r="C15" s="78">
        <v>957.89028316160363</v>
      </c>
      <c r="D15" s="5"/>
    </row>
    <row r="16" spans="1:4">
      <c r="A16" s="418" t="s">
        <v>87</v>
      </c>
      <c r="B16" s="418"/>
      <c r="C16" s="78"/>
    </row>
    <row r="17" spans="1:3">
      <c r="A17" s="418" t="s">
        <v>248</v>
      </c>
      <c r="B17" s="418"/>
      <c r="C17" s="78">
        <v>66.528904101110001</v>
      </c>
    </row>
    <row r="18" spans="1:3">
      <c r="A18" s="418" t="s">
        <v>89</v>
      </c>
      <c r="B18" s="418"/>
      <c r="C18" s="78">
        <v>7.3530923124014382</v>
      </c>
    </row>
    <row r="19" spans="1:3">
      <c r="A19" s="418" t="s">
        <v>90</v>
      </c>
      <c r="B19" s="418"/>
      <c r="C19" s="78">
        <v>900.21199848008189</v>
      </c>
    </row>
    <row r="20" spans="1:3">
      <c r="A20" s="337" t="s">
        <v>91</v>
      </c>
      <c r="B20" s="338"/>
      <c r="C20" s="78">
        <v>0.63865205000000003</v>
      </c>
    </row>
    <row r="21" spans="1:3">
      <c r="A21" s="418" t="s">
        <v>92</v>
      </c>
      <c r="B21" s="418"/>
      <c r="C21" s="78">
        <v>1.0351224546805593E-2</v>
      </c>
    </row>
    <row r="22" spans="1:3">
      <c r="A22" s="418" t="s">
        <v>93</v>
      </c>
      <c r="B22" s="418"/>
      <c r="C22" s="78">
        <v>-1.0862240700000003</v>
      </c>
    </row>
    <row r="23" spans="1:3">
      <c r="A23" s="418" t="s">
        <v>94</v>
      </c>
      <c r="B23" s="418"/>
      <c r="C23" s="78">
        <v>1.0965752945468059</v>
      </c>
    </row>
    <row r="24" spans="1:3">
      <c r="A24" s="429" t="s">
        <v>95</v>
      </c>
      <c r="B24" s="430"/>
      <c r="C24" s="78"/>
    </row>
    <row r="25" spans="1:3">
      <c r="A25" s="431" t="s">
        <v>96</v>
      </c>
      <c r="B25" s="432"/>
      <c r="C25" s="79">
        <v>32.178078364212602</v>
      </c>
    </row>
    <row r="26" spans="1:3">
      <c r="A26" s="418" t="s">
        <v>97</v>
      </c>
      <c r="B26" s="418"/>
      <c r="C26" s="78"/>
    </row>
    <row r="27" spans="1:3">
      <c r="A27" s="418" t="s">
        <v>98</v>
      </c>
      <c r="B27" s="418"/>
      <c r="C27" s="78"/>
    </row>
    <row r="28" spans="1:3">
      <c r="A28" s="418" t="s">
        <v>99</v>
      </c>
      <c r="B28" s="418"/>
      <c r="C28" s="78"/>
    </row>
    <row r="29" spans="1:3">
      <c r="A29" s="418" t="s">
        <v>100</v>
      </c>
      <c r="B29" s="418"/>
      <c r="C29" s="78">
        <v>32.178078364212602</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-4010.4627771718378</v>
      </c>
      <c r="D38" s="83">
        <v>-765.3919212611587</v>
      </c>
      <c r="E38" s="83">
        <v>-505.00151222148457</v>
      </c>
      <c r="F38" s="83">
        <v>-2740.0693436891943</v>
      </c>
    </row>
    <row r="39" spans="1:6">
      <c r="A39" s="416" t="s">
        <v>106</v>
      </c>
      <c r="B39" s="87" t="s">
        <v>22</v>
      </c>
      <c r="C39" s="88">
        <v>-2235.5925733661252</v>
      </c>
      <c r="D39" s="88">
        <v>-566.59549391099154</v>
      </c>
      <c r="E39" s="88">
        <v>-288.2265110251135</v>
      </c>
      <c r="F39" s="88">
        <v>-1380.7705684300201</v>
      </c>
    </row>
    <row r="40" spans="1:6">
      <c r="A40" s="417"/>
      <c r="B40" s="89" t="s">
        <v>23</v>
      </c>
      <c r="C40" s="88">
        <v>-1774.8702038057127</v>
      </c>
      <c r="D40" s="88">
        <v>-198.79642735016716</v>
      </c>
      <c r="E40" s="88">
        <v>-216.77500119637108</v>
      </c>
      <c r="F40" s="88">
        <v>-1359.2987752591744</v>
      </c>
    </row>
    <row r="41" spans="1:6">
      <c r="A41" s="416" t="s">
        <v>107</v>
      </c>
      <c r="B41" s="89" t="s">
        <v>22</v>
      </c>
      <c r="C41" s="90"/>
      <c r="D41" s="90"/>
      <c r="E41" s="90"/>
      <c r="F41" s="91"/>
    </row>
    <row r="42" spans="1:6">
      <c r="A42" s="417"/>
      <c r="B42" s="89" t="s">
        <v>23</v>
      </c>
      <c r="C42" s="92"/>
      <c r="D42" s="92"/>
      <c r="E42" s="92"/>
      <c r="F42" s="93"/>
    </row>
    <row r="43" spans="1:6" ht="26.25" customHeight="1">
      <c r="A43" s="414" t="s">
        <v>108</v>
      </c>
      <c r="B43" s="415"/>
      <c r="C43" s="83"/>
      <c r="D43" s="83"/>
      <c r="E43" s="83"/>
      <c r="F43" s="94"/>
    </row>
    <row r="44" spans="1:6">
      <c r="A44" s="399" t="s">
        <v>109</v>
      </c>
      <c r="B44" s="400"/>
      <c r="C44" s="95">
        <v>-838.31</v>
      </c>
      <c r="D44" s="95">
        <v>-125</v>
      </c>
      <c r="E44" s="95">
        <v>-319.31</v>
      </c>
      <c r="F44" s="95">
        <v>-394</v>
      </c>
    </row>
    <row r="45" spans="1:6">
      <c r="A45" s="399" t="s">
        <v>27</v>
      </c>
      <c r="B45" s="400"/>
      <c r="C45" s="92"/>
      <c r="D45" s="92"/>
      <c r="E45" s="92"/>
      <c r="F45" s="93"/>
    </row>
    <row r="46" spans="1:6">
      <c r="A46" s="399" t="s">
        <v>28</v>
      </c>
      <c r="B46" s="400"/>
      <c r="C46" s="92">
        <v>-0.90806335820743356</v>
      </c>
      <c r="D46" s="92">
        <v>-0.90806335820743356</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-0.90806335820743356</v>
      </c>
      <c r="D51" s="97">
        <v>-0.90806335820743356</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-261.83401112947547</v>
      </c>
      <c r="D60" s="105">
        <v>-81.708983224426532</v>
      </c>
      <c r="E60" s="105">
        <v>-26.395467407806677</v>
      </c>
      <c r="F60" s="105">
        <v>-153.72956049724229</v>
      </c>
    </row>
    <row r="61" spans="1:10">
      <c r="A61" s="299" t="s">
        <v>118</v>
      </c>
      <c r="B61" s="300"/>
      <c r="C61" s="103"/>
      <c r="D61" s="103"/>
      <c r="E61" s="103"/>
      <c r="F61" s="104"/>
    </row>
    <row r="62" spans="1:10">
      <c r="A62" s="299" t="s">
        <v>119</v>
      </c>
      <c r="B62" s="300"/>
      <c r="C62" s="105">
        <v>-261.83401112947547</v>
      </c>
      <c r="D62" s="105">
        <v>-81.708983224426532</v>
      </c>
      <c r="E62" s="105">
        <v>-26.395467407806677</v>
      </c>
      <c r="F62" s="105">
        <v>-153.72956049724229</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31.091854294212602</v>
      </c>
    </row>
    <row r="123" spans="1:3">
      <c r="A123" s="387" t="s">
        <v>170</v>
      </c>
      <c r="B123" s="388"/>
      <c r="C123" s="114"/>
    </row>
    <row r="124" spans="1:3">
      <c r="A124" s="387" t="s">
        <v>171</v>
      </c>
      <c r="B124" s="388"/>
      <c r="C124" s="114"/>
    </row>
    <row r="125" spans="1:3">
      <c r="A125" s="387" t="s">
        <v>172</v>
      </c>
      <c r="B125" s="388"/>
      <c r="C125" s="114">
        <v>29.133258334453547</v>
      </c>
    </row>
    <row r="126" spans="1:3">
      <c r="A126" s="387" t="s">
        <v>173</v>
      </c>
      <c r="B126" s="388"/>
      <c r="C126" s="114">
        <v>1.9585959597590563</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341</v>
      </c>
      <c r="C149" s="120"/>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43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J180"/>
  <sheetViews>
    <sheetView topLeftCell="A131" workbookViewId="0">
      <selection activeCell="A44" sqref="A44:B44"/>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342</v>
      </c>
    </row>
    <row r="6" spans="1:4">
      <c r="A6" s="74"/>
      <c r="B6" s="434"/>
      <c r="C6" s="75" t="s">
        <v>77</v>
      </c>
    </row>
    <row r="7" spans="1:4">
      <c r="A7" s="435" t="s">
        <v>236</v>
      </c>
      <c r="B7" s="435"/>
      <c r="C7" s="76">
        <v>8347.0638307865411</v>
      </c>
      <c r="D7" s="5"/>
    </row>
    <row r="8" spans="1:4">
      <c r="A8" s="418" t="s">
        <v>79</v>
      </c>
      <c r="B8" s="418"/>
      <c r="C8" s="77">
        <v>7356.8313093212928</v>
      </c>
    </row>
    <row r="9" spans="1:4">
      <c r="A9" s="418" t="s">
        <v>80</v>
      </c>
      <c r="B9" s="418"/>
      <c r="C9" s="77">
        <v>3869.7078404386762</v>
      </c>
    </row>
    <row r="10" spans="1:4">
      <c r="A10" s="418" t="s">
        <v>81</v>
      </c>
      <c r="B10" s="418"/>
      <c r="C10" s="77"/>
    </row>
    <row r="11" spans="1:4">
      <c r="A11" s="429" t="s">
        <v>82</v>
      </c>
      <c r="B11" s="430"/>
      <c r="C11" s="78">
        <v>3487.1234688826166</v>
      </c>
    </row>
    <row r="12" spans="1:4">
      <c r="A12" s="326" t="s">
        <v>83</v>
      </c>
      <c r="B12" s="326"/>
      <c r="C12" s="78">
        <v>1535.851147310434</v>
      </c>
      <c r="D12" s="5"/>
    </row>
    <row r="13" spans="1:4">
      <c r="A13" s="418" t="s">
        <v>84</v>
      </c>
      <c r="B13" s="418"/>
      <c r="C13" s="78">
        <v>1.0904690770399998</v>
      </c>
    </row>
    <row r="14" spans="1:4">
      <c r="A14" s="429" t="s">
        <v>85</v>
      </c>
      <c r="B14" s="430"/>
      <c r="C14" s="78">
        <v>1.0904690770399998</v>
      </c>
    </row>
    <row r="15" spans="1:4">
      <c r="A15" s="418" t="s">
        <v>86</v>
      </c>
      <c r="B15" s="418"/>
      <c r="C15" s="78">
        <v>1950.1818524951427</v>
      </c>
      <c r="D15" s="5"/>
    </row>
    <row r="16" spans="1:4">
      <c r="A16" s="418" t="s">
        <v>87</v>
      </c>
      <c r="B16" s="418"/>
      <c r="C16" s="78"/>
    </row>
    <row r="17" spans="1:3">
      <c r="A17" s="418" t="s">
        <v>248</v>
      </c>
      <c r="B17" s="418"/>
      <c r="C17" s="78">
        <v>65.821124347220007</v>
      </c>
    </row>
    <row r="18" spans="1:3">
      <c r="A18" s="418" t="s">
        <v>89</v>
      </c>
      <c r="B18" s="418"/>
      <c r="C18" s="78">
        <v>14.594122174711117</v>
      </c>
    </row>
    <row r="19" spans="1:3">
      <c r="A19" s="418" t="s">
        <v>90</v>
      </c>
      <c r="B19" s="418"/>
      <c r="C19" s="78">
        <v>902.91030340009763</v>
      </c>
    </row>
    <row r="20" spans="1:3">
      <c r="A20" s="337" t="s">
        <v>91</v>
      </c>
      <c r="B20" s="338"/>
      <c r="C20" s="78">
        <v>0.63865205000000003</v>
      </c>
    </row>
    <row r="21" spans="1:3">
      <c r="A21" s="418" t="s">
        <v>92</v>
      </c>
      <c r="B21" s="418"/>
      <c r="C21" s="78">
        <v>6.9069715432205694</v>
      </c>
    </row>
    <row r="22" spans="1:3">
      <c r="A22" s="418" t="s">
        <v>93</v>
      </c>
      <c r="B22" s="418"/>
      <c r="C22" s="78">
        <v>5.8220643399999981</v>
      </c>
    </row>
    <row r="23" spans="1:3">
      <c r="A23" s="418" t="s">
        <v>94</v>
      </c>
      <c r="B23" s="418"/>
      <c r="C23" s="78">
        <v>1.0849072032205718</v>
      </c>
    </row>
    <row r="24" spans="1:3">
      <c r="A24" s="429" t="s">
        <v>95</v>
      </c>
      <c r="B24" s="430"/>
      <c r="C24" s="78"/>
    </row>
    <row r="25" spans="1:3">
      <c r="A25" s="431" t="s">
        <v>96</v>
      </c>
      <c r="B25" s="432"/>
      <c r="C25" s="79">
        <v>38.445365211554638</v>
      </c>
    </row>
    <row r="26" spans="1:3">
      <c r="A26" s="418" t="s">
        <v>97</v>
      </c>
      <c r="B26" s="418"/>
      <c r="C26" s="78"/>
    </row>
    <row r="27" spans="1:3">
      <c r="A27" s="418" t="s">
        <v>98</v>
      </c>
      <c r="B27" s="418"/>
      <c r="C27" s="78"/>
    </row>
    <row r="28" spans="1:3">
      <c r="A28" s="418" t="s">
        <v>99</v>
      </c>
      <c r="B28" s="418"/>
      <c r="C28" s="78"/>
    </row>
    <row r="29" spans="1:3">
      <c r="A29" s="418" t="s">
        <v>100</v>
      </c>
      <c r="B29" s="418"/>
      <c r="C29" s="78">
        <v>38.445365211554638</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-4790.3246530781098</v>
      </c>
      <c r="D38" s="83">
        <v>-99.567405279878699</v>
      </c>
      <c r="E38" s="83">
        <v>-849.5720964611719</v>
      </c>
      <c r="F38" s="83">
        <v>-3841.1851513370589</v>
      </c>
    </row>
    <row r="39" spans="1:6">
      <c r="A39" s="416" t="s">
        <v>106</v>
      </c>
      <c r="B39" s="87" t="s">
        <v>22</v>
      </c>
      <c r="C39" s="88">
        <v>-3099.0167808397146</v>
      </c>
      <c r="D39" s="88">
        <v>-72.18597156182976</v>
      </c>
      <c r="E39" s="88">
        <v>-498.75375273063776</v>
      </c>
      <c r="F39" s="88">
        <v>-2528.0770565472471</v>
      </c>
    </row>
    <row r="40" spans="1:6">
      <c r="A40" s="417"/>
      <c r="B40" s="89" t="s">
        <v>23</v>
      </c>
      <c r="C40" s="88">
        <v>-1691.307872238395</v>
      </c>
      <c r="D40" s="88">
        <v>-27.381433718048942</v>
      </c>
      <c r="E40" s="88">
        <v>-350.81834373053414</v>
      </c>
      <c r="F40" s="88">
        <v>-1313.1080947898117</v>
      </c>
    </row>
    <row r="41" spans="1:6">
      <c r="A41" s="416" t="s">
        <v>107</v>
      </c>
      <c r="B41" s="89" t="s">
        <v>22</v>
      </c>
      <c r="C41" s="90"/>
      <c r="D41" s="90"/>
      <c r="E41" s="90"/>
      <c r="F41" s="91"/>
    </row>
    <row r="42" spans="1:6">
      <c r="A42" s="417"/>
      <c r="B42" s="89" t="s">
        <v>23</v>
      </c>
      <c r="C42" s="92"/>
      <c r="D42" s="92"/>
      <c r="E42" s="92"/>
      <c r="F42" s="93"/>
    </row>
    <row r="43" spans="1:6" ht="26.25" customHeight="1">
      <c r="A43" s="414" t="s">
        <v>108</v>
      </c>
      <c r="B43" s="415"/>
      <c r="C43" s="83"/>
      <c r="D43" s="83"/>
      <c r="E43" s="83"/>
      <c r="F43" s="94"/>
    </row>
    <row r="44" spans="1:6">
      <c r="A44" s="399" t="s">
        <v>109</v>
      </c>
      <c r="B44" s="400"/>
      <c r="C44" s="95">
        <v>-738.31</v>
      </c>
      <c r="D44" s="95">
        <v>-40</v>
      </c>
      <c r="E44" s="95">
        <v>-279.31</v>
      </c>
      <c r="F44" s="95">
        <v>-419</v>
      </c>
    </row>
    <row r="45" spans="1:6">
      <c r="A45" s="399" t="s">
        <v>27</v>
      </c>
      <c r="B45" s="400"/>
      <c r="C45" s="92"/>
      <c r="D45" s="92"/>
      <c r="E45" s="92"/>
      <c r="F45" s="93"/>
    </row>
    <row r="46" spans="1:6">
      <c r="A46" s="399" t="s">
        <v>28</v>
      </c>
      <c r="B46" s="400"/>
      <c r="C46" s="92">
        <v>-2.9181210170107015</v>
      </c>
      <c r="D46" s="92">
        <v>-2.9181210170107015</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-2.9181210170107015</v>
      </c>
      <c r="D51" s="97">
        <v>-2.9181210170107015</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-282.40680600869524</v>
      </c>
      <c r="D60" s="105"/>
      <c r="E60" s="105">
        <v>-26.387870242833444</v>
      </c>
      <c r="F60" s="105">
        <v>-256.01893576586178</v>
      </c>
    </row>
    <row r="61" spans="1:10">
      <c r="A61" s="299" t="s">
        <v>118</v>
      </c>
      <c r="B61" s="300"/>
      <c r="C61" s="103"/>
      <c r="D61" s="103"/>
      <c r="E61" s="103"/>
      <c r="F61" s="104"/>
    </row>
    <row r="62" spans="1:10">
      <c r="A62" s="299" t="s">
        <v>119</v>
      </c>
      <c r="B62" s="300"/>
      <c r="C62" s="105">
        <v>-282.40680600869524</v>
      </c>
      <c r="D62" s="105"/>
      <c r="E62" s="105">
        <v>-26.387870242833444</v>
      </c>
      <c r="F62" s="105">
        <v>-256.01893576586178</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44.267429551554642</v>
      </c>
    </row>
    <row r="123" spans="1:3">
      <c r="A123" s="387" t="s">
        <v>170</v>
      </c>
      <c r="B123" s="388"/>
      <c r="C123" s="114"/>
    </row>
    <row r="124" spans="1:3">
      <c r="A124" s="387" t="s">
        <v>171</v>
      </c>
      <c r="B124" s="388"/>
      <c r="C124" s="114"/>
    </row>
    <row r="125" spans="1:3">
      <c r="A125" s="387" t="s">
        <v>172</v>
      </c>
      <c r="B125" s="388"/>
      <c r="C125" s="114">
        <v>42.491581946189221</v>
      </c>
    </row>
    <row r="126" spans="1:3">
      <c r="A126" s="387" t="s">
        <v>173</v>
      </c>
      <c r="B126" s="388"/>
      <c r="C126" s="114">
        <v>1.7758476053654209</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343</v>
      </c>
      <c r="C149" s="120"/>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s>
  <hyperlinks>
    <hyperlink ref="A175" r:id="rId1" xr:uid="{00000000-0004-0000-44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33</v>
      </c>
      <c r="B5" s="345"/>
      <c r="C5" s="345"/>
      <c r="D5" s="345"/>
      <c r="E5" s="345"/>
      <c r="F5" s="346"/>
    </row>
    <row r="6" spans="1:7" ht="18.75">
      <c r="A6" s="31" t="s">
        <v>39</v>
      </c>
      <c r="B6" s="32"/>
      <c r="C6" s="32"/>
      <c r="D6" s="32"/>
      <c r="E6" s="32"/>
      <c r="F6" s="4">
        <f>F7+F13+F14+F15+F16</f>
        <v>8772.6638407582122</v>
      </c>
      <c r="G6" s="5"/>
    </row>
    <row r="7" spans="1:7" ht="15.75" customHeight="1">
      <c r="A7" s="33" t="s">
        <v>3</v>
      </c>
      <c r="B7" s="34"/>
      <c r="C7" s="34"/>
      <c r="D7" s="34"/>
      <c r="E7" s="34"/>
      <c r="F7" s="8">
        <f>F8+F9</f>
        <v>7791.7645323836396</v>
      </c>
      <c r="G7" s="5"/>
    </row>
    <row r="8" spans="1:7" ht="16.5">
      <c r="A8" s="35" t="s">
        <v>40</v>
      </c>
      <c r="B8" s="36"/>
      <c r="C8" s="36"/>
      <c r="D8" s="36"/>
      <c r="E8" s="36"/>
      <c r="F8" s="11">
        <v>3539.3300151400663</v>
      </c>
    </row>
    <row r="9" spans="1:7" ht="16.5">
      <c r="A9" s="35" t="s">
        <v>5</v>
      </c>
      <c r="B9" s="36"/>
      <c r="C9" s="36"/>
      <c r="D9" s="36"/>
      <c r="E9" s="36"/>
      <c r="F9" s="11">
        <f>F10+F11+F12</f>
        <v>4252.4345172435733</v>
      </c>
    </row>
    <row r="10" spans="1:7" ht="16.5">
      <c r="A10" s="35" t="s">
        <v>34</v>
      </c>
      <c r="B10" s="36"/>
      <c r="C10" s="36"/>
      <c r="D10" s="36"/>
      <c r="E10" s="36"/>
      <c r="F10" s="11">
        <v>1449.6164280682017</v>
      </c>
    </row>
    <row r="11" spans="1:7" ht="16.5">
      <c r="A11" s="360" t="s">
        <v>41</v>
      </c>
      <c r="B11" s="361"/>
      <c r="C11" s="361"/>
      <c r="D11" s="361"/>
      <c r="E11" s="362"/>
      <c r="F11" s="11">
        <v>0.82962189879000003</v>
      </c>
    </row>
    <row r="12" spans="1:7" ht="16.5">
      <c r="A12" s="37" t="s">
        <v>73</v>
      </c>
      <c r="B12" s="38"/>
      <c r="C12" s="38"/>
      <c r="D12" s="38"/>
      <c r="E12" s="38"/>
      <c r="F12" s="11">
        <v>2801.9884672765816</v>
      </c>
    </row>
    <row r="13" spans="1:7" ht="16.5">
      <c r="A13" s="37" t="s">
        <v>9</v>
      </c>
      <c r="B13" s="38"/>
      <c r="C13" s="38"/>
      <c r="D13" s="38"/>
      <c r="E13" s="38"/>
      <c r="F13" s="14">
        <v>73.719640126770003</v>
      </c>
    </row>
    <row r="14" spans="1:7" ht="16.5">
      <c r="A14" s="39" t="s">
        <v>42</v>
      </c>
      <c r="B14" s="32"/>
      <c r="C14" s="32"/>
      <c r="D14" s="32"/>
      <c r="E14" s="32"/>
      <c r="F14" s="14">
        <v>8.864875280136685</v>
      </c>
    </row>
    <row r="15" spans="1:7" ht="16.5">
      <c r="A15" s="39" t="s">
        <v>11</v>
      </c>
      <c r="B15" s="32"/>
      <c r="C15" s="32"/>
      <c r="D15" s="32"/>
      <c r="E15" s="32"/>
      <c r="F15" s="14">
        <v>897.33223603003455</v>
      </c>
    </row>
    <row r="16" spans="1:7" ht="16.5">
      <c r="A16" s="33" t="s">
        <v>12</v>
      </c>
      <c r="B16" s="34"/>
      <c r="C16" s="34"/>
      <c r="D16" s="34"/>
      <c r="E16" s="34"/>
      <c r="F16" s="16">
        <v>0.98255693763217344</v>
      </c>
    </row>
    <row r="17" spans="1:7" ht="27.75" customHeight="1">
      <c r="A17" s="363" t="s">
        <v>43</v>
      </c>
      <c r="B17" s="364"/>
      <c r="C17" s="364"/>
      <c r="D17" s="364"/>
      <c r="E17" s="364"/>
      <c r="F17" s="365"/>
    </row>
    <row r="18" spans="1:7" ht="39" customHeight="1">
      <c r="A18" s="353" t="s">
        <v>14</v>
      </c>
      <c r="B18" s="353"/>
      <c r="C18" s="353" t="s">
        <v>15</v>
      </c>
      <c r="D18" s="353" t="s">
        <v>16</v>
      </c>
      <c r="E18" s="353"/>
      <c r="F18" s="353"/>
    </row>
    <row r="19" spans="1:7" ht="54" customHeight="1">
      <c r="A19" s="353"/>
      <c r="B19" s="353"/>
      <c r="C19" s="353"/>
      <c r="D19" s="40" t="s">
        <v>44</v>
      </c>
      <c r="E19" s="40" t="s">
        <v>18</v>
      </c>
      <c r="F19" s="40" t="s">
        <v>19</v>
      </c>
    </row>
    <row r="20" spans="1:7" ht="25.5" customHeight="1">
      <c r="A20" s="354" t="s">
        <v>20</v>
      </c>
      <c r="B20" s="354"/>
      <c r="C20" s="18"/>
      <c r="D20" s="18"/>
      <c r="E20" s="18"/>
      <c r="F20" s="18"/>
    </row>
    <row r="21" spans="1:7" ht="16.5">
      <c r="A21" s="355" t="s">
        <v>21</v>
      </c>
      <c r="B21" s="41" t="s">
        <v>22</v>
      </c>
      <c r="C21" s="11">
        <f>SUM(D21:F21)</f>
        <v>-3337.8690719307056</v>
      </c>
      <c r="D21" s="11">
        <v>-274.9418560219363</v>
      </c>
      <c r="E21" s="11">
        <v>-650.0451377296547</v>
      </c>
      <c r="F21" s="11">
        <v>-2412.8820781791146</v>
      </c>
      <c r="G21" s="5"/>
    </row>
    <row r="22" spans="1:7" ht="16.5">
      <c r="A22" s="355"/>
      <c r="B22" s="41" t="s">
        <v>23</v>
      </c>
      <c r="C22" s="11">
        <f>SUM(D22:F22)</f>
        <v>-1067.6403561789732</v>
      </c>
      <c r="D22" s="11">
        <v>-19.082637159472679</v>
      </c>
      <c r="E22" s="11">
        <v>-317.92414011421022</v>
      </c>
      <c r="F22" s="11">
        <v>-730.63357890529039</v>
      </c>
      <c r="G22" s="5"/>
    </row>
    <row r="23" spans="1:7" ht="16.5">
      <c r="A23" s="355" t="s">
        <v>24</v>
      </c>
      <c r="B23" s="41" t="s">
        <v>22</v>
      </c>
      <c r="C23" s="20"/>
      <c r="D23" s="20"/>
      <c r="E23" s="20"/>
      <c r="F23" s="20"/>
      <c r="G23" s="5"/>
    </row>
    <row r="24" spans="1:7" ht="16.5">
      <c r="A24" s="359"/>
      <c r="B24" s="42" t="s">
        <v>23</v>
      </c>
      <c r="C24" s="22"/>
      <c r="D24" s="22"/>
      <c r="E24" s="22"/>
      <c r="F24" s="22"/>
      <c r="G24" s="5"/>
    </row>
    <row r="25" spans="1:7" ht="60.75" customHeight="1">
      <c r="A25" s="354" t="s">
        <v>25</v>
      </c>
      <c r="B25" s="354"/>
      <c r="C25" s="23"/>
      <c r="D25" s="23"/>
      <c r="E25" s="23"/>
      <c r="F25" s="23"/>
      <c r="G25" s="5"/>
    </row>
    <row r="26" spans="1:7" ht="23.25" customHeight="1">
      <c r="A26" s="355" t="s">
        <v>45</v>
      </c>
      <c r="B26" s="355"/>
      <c r="C26" s="11">
        <f>SUM(D26:F26)</f>
        <v>-1964.41</v>
      </c>
      <c r="D26" s="27">
        <v>-182.74</v>
      </c>
      <c r="E26" s="24">
        <v>-235</v>
      </c>
      <c r="F26" s="11">
        <v>-1546.67</v>
      </c>
      <c r="G26" s="5"/>
    </row>
    <row r="27" spans="1:7" ht="24" customHeight="1">
      <c r="A27" s="359" t="s">
        <v>27</v>
      </c>
      <c r="B27" s="359"/>
      <c r="C27" s="25"/>
      <c r="D27" s="25"/>
      <c r="E27" s="25"/>
      <c r="F27" s="25"/>
    </row>
    <row r="28" spans="1:7" ht="21" customHeight="1">
      <c r="A28" s="354" t="s">
        <v>28</v>
      </c>
      <c r="B28" s="354"/>
      <c r="C28" s="16">
        <v>-0.24224362175971598</v>
      </c>
      <c r="D28" s="16">
        <v>-0.24224362175971598</v>
      </c>
      <c r="E28" s="26"/>
      <c r="F28" s="26"/>
    </row>
    <row r="29" spans="1:7" ht="24.75" customHeight="1">
      <c r="A29" s="355" t="s">
        <v>29</v>
      </c>
      <c r="B29" s="355"/>
      <c r="C29" s="27"/>
      <c r="D29" s="27"/>
      <c r="E29" s="28"/>
      <c r="F29" s="28"/>
    </row>
    <row r="30" spans="1:7" ht="23.25" customHeight="1">
      <c r="A30" s="356" t="s">
        <v>30</v>
      </c>
      <c r="B30" s="357"/>
      <c r="C30" s="29">
        <v>-0.24224362175971598</v>
      </c>
      <c r="D30" s="29">
        <v>-0.24224362175971598</v>
      </c>
      <c r="E30" s="30"/>
      <c r="F30" s="30"/>
    </row>
    <row r="31" spans="1:7" ht="120.75" customHeight="1">
      <c r="A31" s="366" t="s">
        <v>46</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1499999999999999" right="0.92" top="0.75" bottom="0.84" header="0.3" footer="0.3"/>
  <pageSetup paperSize="9" scale="63" orientation="portrait" r:id="rId1"/>
  <headerFooter>
    <oddHeader xml:space="preserve">&amp;L&amp;"Calibri"&amp;10 [Public]&amp;1#_x000D_&amp;"Calibri"&amp;11 </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J180"/>
  <sheetViews>
    <sheetView topLeftCell="A133" workbookViewId="0">
      <selection activeCell="A147" sqref="A147:XFD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344</v>
      </c>
    </row>
    <row r="6" spans="1:4">
      <c r="A6" s="74"/>
      <c r="B6" s="434"/>
      <c r="C6" s="75" t="s">
        <v>77</v>
      </c>
    </row>
    <row r="7" spans="1:4">
      <c r="A7" s="435" t="s">
        <v>236</v>
      </c>
      <c r="B7" s="435"/>
      <c r="C7" s="76">
        <v>8523.7122779371966</v>
      </c>
      <c r="D7" s="5"/>
    </row>
    <row r="8" spans="1:4">
      <c r="A8" s="418" t="s">
        <v>79</v>
      </c>
      <c r="B8" s="418"/>
      <c r="C8" s="77">
        <v>7494.6606011229915</v>
      </c>
    </row>
    <row r="9" spans="1:4">
      <c r="A9" s="418" t="s">
        <v>80</v>
      </c>
      <c r="B9" s="418"/>
      <c r="C9" s="77">
        <v>4040.3993016759823</v>
      </c>
    </row>
    <row r="10" spans="1:4">
      <c r="A10" s="418" t="s">
        <v>81</v>
      </c>
      <c r="B10" s="418"/>
      <c r="C10" s="77"/>
    </row>
    <row r="11" spans="1:4">
      <c r="A11" s="429" t="s">
        <v>82</v>
      </c>
      <c r="B11" s="430"/>
      <c r="C11" s="78">
        <v>3454.2612994470092</v>
      </c>
    </row>
    <row r="12" spans="1:4">
      <c r="A12" s="326" t="s">
        <v>83</v>
      </c>
      <c r="B12" s="326"/>
      <c r="C12" s="78">
        <v>1725.075582133089</v>
      </c>
      <c r="D12" s="5"/>
    </row>
    <row r="13" spans="1:4">
      <c r="A13" s="418" t="s">
        <v>84</v>
      </c>
      <c r="B13" s="418"/>
      <c r="C13" s="78">
        <v>1.0932508859099999</v>
      </c>
    </row>
    <row r="14" spans="1:4">
      <c r="A14" s="429" t="s">
        <v>85</v>
      </c>
      <c r="B14" s="430"/>
      <c r="C14" s="78">
        <v>1.0932508859099999</v>
      </c>
    </row>
    <row r="15" spans="1:4">
      <c r="A15" s="418" t="s">
        <v>86</v>
      </c>
      <c r="B15" s="418"/>
      <c r="C15" s="78">
        <v>1728.0924664280101</v>
      </c>
      <c r="D15" s="5"/>
    </row>
    <row r="16" spans="1:4">
      <c r="A16" s="418" t="s">
        <v>87</v>
      </c>
      <c r="B16" s="418"/>
      <c r="C16" s="78"/>
    </row>
    <row r="17" spans="1:3">
      <c r="A17" s="418" t="s">
        <v>248</v>
      </c>
      <c r="B17" s="418"/>
      <c r="C17" s="78">
        <v>65.48230888693999</v>
      </c>
    </row>
    <row r="18" spans="1:3">
      <c r="A18" s="418" t="s">
        <v>89</v>
      </c>
      <c r="B18" s="418"/>
      <c r="C18" s="78">
        <v>7.2900101380293876</v>
      </c>
    </row>
    <row r="19" spans="1:3">
      <c r="A19" s="418" t="s">
        <v>90</v>
      </c>
      <c r="B19" s="418"/>
      <c r="C19" s="78">
        <v>956.83274728008359</v>
      </c>
    </row>
    <row r="20" spans="1:3">
      <c r="A20" s="337" t="s">
        <v>91</v>
      </c>
      <c r="B20" s="338"/>
      <c r="C20" s="78">
        <v>0.62933789000000007</v>
      </c>
    </row>
    <row r="21" spans="1:3">
      <c r="A21" s="418" t="s">
        <v>92</v>
      </c>
      <c r="B21" s="418"/>
      <c r="C21" s="78">
        <v>-0.55338949084846978</v>
      </c>
    </row>
    <row r="22" spans="1:3">
      <c r="A22" s="418" t="s">
        <v>93</v>
      </c>
      <c r="B22" s="418"/>
      <c r="C22" s="78">
        <v>-1.6327122200000006</v>
      </c>
    </row>
    <row r="23" spans="1:3">
      <c r="A23" s="418" t="s">
        <v>94</v>
      </c>
      <c r="B23" s="418"/>
      <c r="C23" s="78">
        <v>1.0793227291515308</v>
      </c>
    </row>
    <row r="24" spans="1:3">
      <c r="A24" s="429" t="s">
        <v>95</v>
      </c>
      <c r="B24" s="430"/>
      <c r="C24" s="78"/>
    </row>
    <row r="25" spans="1:3">
      <c r="A25" s="431" t="s">
        <v>96</v>
      </c>
      <c r="B25" s="432"/>
      <c r="C25" s="79">
        <v>22.381301292555641</v>
      </c>
    </row>
    <row r="26" spans="1:3">
      <c r="A26" s="418" t="s">
        <v>97</v>
      </c>
      <c r="B26" s="418"/>
      <c r="C26" s="78"/>
    </row>
    <row r="27" spans="1:3">
      <c r="A27" s="418" t="s">
        <v>98</v>
      </c>
      <c r="B27" s="418"/>
      <c r="C27" s="78"/>
    </row>
    <row r="28" spans="1:3">
      <c r="A28" s="418" t="s">
        <v>99</v>
      </c>
      <c r="B28" s="418"/>
      <c r="C28" s="78"/>
    </row>
    <row r="29" spans="1:3">
      <c r="A29" s="418" t="s">
        <v>100</v>
      </c>
      <c r="B29" s="418"/>
      <c r="C29" s="78">
        <v>22.381301292555641</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-4955.5982667901944</v>
      </c>
      <c r="D38" s="83">
        <v>-831.52915963089674</v>
      </c>
      <c r="E38" s="83">
        <v>-491.09498566645982</v>
      </c>
      <c r="F38" s="83">
        <v>-3632.9741214928381</v>
      </c>
    </row>
    <row r="39" spans="1:6">
      <c r="A39" s="416" t="s">
        <v>106</v>
      </c>
      <c r="B39" s="87" t="s">
        <v>22</v>
      </c>
      <c r="C39" s="88">
        <v>-3275.4386041414855</v>
      </c>
      <c r="D39" s="88">
        <v>-644.43704325564966</v>
      </c>
      <c r="E39" s="88">
        <v>-168.74191517134111</v>
      </c>
      <c r="F39" s="88">
        <v>-2462.2596457144946</v>
      </c>
    </row>
    <row r="40" spans="1:6">
      <c r="A40" s="417"/>
      <c r="B40" s="89" t="s">
        <v>23</v>
      </c>
      <c r="C40" s="88">
        <v>-1680.1596626487092</v>
      </c>
      <c r="D40" s="88">
        <v>-187.09211637524712</v>
      </c>
      <c r="E40" s="88">
        <v>-322.35307049511869</v>
      </c>
      <c r="F40" s="88">
        <v>-1170.7144757783433</v>
      </c>
    </row>
    <row r="41" spans="1:6">
      <c r="A41" s="416" t="s">
        <v>107</v>
      </c>
      <c r="B41" s="89" t="s">
        <v>22</v>
      </c>
      <c r="C41" s="90"/>
      <c r="D41" s="90"/>
      <c r="E41" s="90"/>
      <c r="F41" s="91"/>
    </row>
    <row r="42" spans="1:6">
      <c r="A42" s="417"/>
      <c r="B42" s="89" t="s">
        <v>23</v>
      </c>
      <c r="C42" s="92"/>
      <c r="D42" s="92"/>
      <c r="E42" s="92"/>
      <c r="F42" s="93"/>
    </row>
    <row r="43" spans="1:6" ht="27.75" customHeight="1">
      <c r="A43" s="414" t="s">
        <v>108</v>
      </c>
      <c r="B43" s="415"/>
      <c r="C43" s="83"/>
      <c r="D43" s="83"/>
      <c r="E43" s="83"/>
      <c r="F43" s="94"/>
    </row>
    <row r="44" spans="1:6">
      <c r="A44" s="399" t="s">
        <v>109</v>
      </c>
      <c r="B44" s="400"/>
      <c r="C44" s="95">
        <v>-698.31</v>
      </c>
      <c r="D44" s="95">
        <v>-279.31</v>
      </c>
      <c r="E44" s="95">
        <v>-109</v>
      </c>
      <c r="F44" s="95">
        <v>-310</v>
      </c>
    </row>
    <row r="45" spans="1:6">
      <c r="A45" s="399" t="s">
        <v>27</v>
      </c>
      <c r="B45" s="400"/>
      <c r="C45" s="92"/>
      <c r="D45" s="92"/>
      <c r="E45" s="92"/>
      <c r="F45" s="93"/>
    </row>
    <row r="46" spans="1:6">
      <c r="A46" s="399" t="s">
        <v>28</v>
      </c>
      <c r="B46" s="400"/>
      <c r="C46" s="92">
        <v>-1.8201240677097656</v>
      </c>
      <c r="D46" s="92">
        <v>-1.8201240677097656</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-1.8201240677097656</v>
      </c>
      <c r="D51" s="97">
        <v>-1.8201240677097656</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-276.5105835751545</v>
      </c>
      <c r="D60" s="105">
        <v>-26.029758778390846</v>
      </c>
      <c r="E60" s="105"/>
      <c r="F60" s="105">
        <v>-250.48082479676367</v>
      </c>
    </row>
    <row r="61" spans="1:10">
      <c r="A61" s="299" t="s">
        <v>118</v>
      </c>
      <c r="B61" s="300"/>
      <c r="C61" s="103"/>
      <c r="D61" s="103"/>
      <c r="E61" s="103"/>
      <c r="F61" s="104"/>
    </row>
    <row r="62" spans="1:10">
      <c r="A62" s="299" t="s">
        <v>119</v>
      </c>
      <c r="B62" s="300"/>
      <c r="C62" s="105">
        <v>-276.5105835751545</v>
      </c>
      <c r="D62" s="105">
        <v>-26.029758778390846</v>
      </c>
      <c r="E62" s="105"/>
      <c r="F62" s="105">
        <v>-250.48082479676367</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20.748589072555639</v>
      </c>
    </row>
    <row r="123" spans="1:3">
      <c r="A123" s="387" t="s">
        <v>170</v>
      </c>
      <c r="B123" s="388"/>
      <c r="C123" s="114"/>
    </row>
    <row r="124" spans="1:3">
      <c r="A124" s="387" t="s">
        <v>171</v>
      </c>
      <c r="B124" s="388"/>
      <c r="C124" s="114"/>
    </row>
    <row r="125" spans="1:3">
      <c r="A125" s="387" t="s">
        <v>172</v>
      </c>
      <c r="B125" s="388"/>
      <c r="C125" s="114">
        <v>19.298423921902334</v>
      </c>
    </row>
    <row r="126" spans="1:3">
      <c r="A126" s="387" t="s">
        <v>173</v>
      </c>
      <c r="B126" s="388"/>
      <c r="C126" s="114">
        <v>1.4501651506533042</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345</v>
      </c>
      <c r="C149" s="120"/>
    </row>
    <row r="150" spans="1:3">
      <c r="A150" t="s">
        <v>193</v>
      </c>
      <c r="C150" s="120"/>
    </row>
    <row r="151" spans="1:3" ht="15" customHeight="1">
      <c r="A151" t="s">
        <v>194</v>
      </c>
      <c r="C151" s="120"/>
    </row>
    <row r="152" spans="1:3">
      <c r="A152" s="278" t="s">
        <v>195</v>
      </c>
      <c r="B152" s="278"/>
      <c r="C152" s="278"/>
    </row>
    <row r="153" spans="1:3">
      <c r="C153" s="120"/>
    </row>
    <row r="154" spans="1:3">
      <c r="B154" s="121"/>
      <c r="C154" s="120" t="s">
        <v>157</v>
      </c>
    </row>
    <row r="155" spans="1:3">
      <c r="A155" s="121" t="s">
        <v>211</v>
      </c>
      <c r="B155" s="121"/>
      <c r="C155" s="120" t="s">
        <v>157</v>
      </c>
    </row>
    <row r="156" spans="1:3">
      <c r="A156" s="278" t="s">
        <v>212</v>
      </c>
      <c r="B156" s="278"/>
      <c r="C156" s="278"/>
    </row>
    <row r="157" spans="1:3">
      <c r="A157" s="278" t="s">
        <v>213</v>
      </c>
      <c r="B157" s="278"/>
      <c r="C157" s="278"/>
    </row>
    <row r="158" spans="1:3" ht="17.25">
      <c r="A158" t="s">
        <v>197</v>
      </c>
    </row>
    <row r="159" spans="1:3">
      <c r="A159" s="278" t="s">
        <v>214</v>
      </c>
      <c r="B159" s="278"/>
      <c r="C159" s="278"/>
    </row>
    <row r="160" spans="1:3" ht="17.25">
      <c r="A160" t="s">
        <v>198</v>
      </c>
    </row>
    <row r="161" spans="1:3">
      <c r="A161" s="278" t="s">
        <v>215</v>
      </c>
      <c r="B161" s="278"/>
      <c r="C161" s="278"/>
    </row>
    <row r="162" spans="1:3">
      <c r="A162" s="278" t="s">
        <v>216</v>
      </c>
      <c r="B162" s="278"/>
      <c r="C162" s="278"/>
    </row>
    <row r="163" spans="1:3">
      <c r="A163" s="278" t="s">
        <v>217</v>
      </c>
      <c r="B163" s="278"/>
      <c r="C163" s="278"/>
    </row>
    <row r="164" spans="1:3">
      <c r="A164" s="278" t="s">
        <v>218</v>
      </c>
      <c r="B164" s="278"/>
      <c r="C164" s="278"/>
    </row>
    <row r="165" spans="1:3">
      <c r="A165" s="278" t="s">
        <v>219</v>
      </c>
      <c r="B165" s="278"/>
      <c r="C165" s="278"/>
    </row>
    <row r="166" spans="1:3">
      <c r="A166" s="278" t="s">
        <v>234</v>
      </c>
      <c r="B166" s="278"/>
      <c r="C166" s="278"/>
    </row>
    <row r="167" spans="1:3" ht="17.25">
      <c r="A167" s="280" t="s">
        <v>199</v>
      </c>
      <c r="B167" s="280"/>
      <c r="C167" s="280"/>
    </row>
    <row r="168" spans="1:3">
      <c r="A168" s="278" t="s">
        <v>220</v>
      </c>
      <c r="B168" s="278"/>
      <c r="C168" s="278"/>
    </row>
    <row r="169" spans="1:3" ht="17.25">
      <c r="A169" s="280" t="s">
        <v>200</v>
      </c>
      <c r="B169" s="280"/>
      <c r="C169" s="280"/>
    </row>
    <row r="170" spans="1:3">
      <c r="A170" s="278" t="s">
        <v>221</v>
      </c>
      <c r="B170" s="278"/>
      <c r="C170" s="278"/>
    </row>
    <row r="171" spans="1:3" ht="17.25">
      <c r="A171" s="280" t="s">
        <v>308</v>
      </c>
      <c r="B171" s="280"/>
      <c r="C171" s="280"/>
    </row>
    <row r="172" spans="1:3">
      <c r="A172" t="s">
        <v>235</v>
      </c>
    </row>
    <row r="173" spans="1:3">
      <c r="A173" s="278"/>
      <c r="B173" s="278"/>
      <c r="C173" s="278"/>
    </row>
    <row r="174" spans="1:3">
      <c r="A174" s="131" t="s">
        <v>70</v>
      </c>
    </row>
    <row r="175" spans="1:3">
      <c r="A175" s="132" t="s">
        <v>296</v>
      </c>
    </row>
    <row r="176" spans="1:3">
      <c r="A176" s="279"/>
      <c r="B176" s="279"/>
      <c r="C176" s="279"/>
    </row>
    <row r="177" spans="1:3">
      <c r="A177" s="280"/>
      <c r="B177" s="280"/>
      <c r="C177" s="280"/>
    </row>
    <row r="178" spans="1:3">
      <c r="A178" s="278"/>
      <c r="B178" s="278"/>
      <c r="C178" s="278"/>
    </row>
    <row r="180" spans="1:3">
      <c r="A180" s="278"/>
      <c r="B180" s="278"/>
      <c r="C180" s="278"/>
    </row>
  </sheetData>
  <mergeCells count="154">
    <mergeCell ref="A178:C178"/>
    <mergeCell ref="A180:C180"/>
    <mergeCell ref="A152:C152"/>
    <mergeCell ref="A169:C169"/>
    <mergeCell ref="A170:C170"/>
    <mergeCell ref="A171:C171"/>
    <mergeCell ref="A173:C173"/>
    <mergeCell ref="A176:C176"/>
    <mergeCell ref="A177:C177"/>
    <mergeCell ref="A163:C163"/>
    <mergeCell ref="A164:C164"/>
    <mergeCell ref="A165:C165"/>
    <mergeCell ref="A166:C166"/>
    <mergeCell ref="A167:C167"/>
    <mergeCell ref="A168:C168"/>
    <mergeCell ref="A156:C156"/>
    <mergeCell ref="A157:C157"/>
    <mergeCell ref="A159:C159"/>
    <mergeCell ref="A161:C161"/>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45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J179"/>
  <sheetViews>
    <sheetView topLeftCell="A127" workbookViewId="0">
      <selection activeCell="A147" sqref="A147:F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346</v>
      </c>
    </row>
    <row r="6" spans="1:4">
      <c r="A6" s="74"/>
      <c r="B6" s="434"/>
      <c r="C6" s="75" t="s">
        <v>77</v>
      </c>
    </row>
    <row r="7" spans="1:4">
      <c r="A7" s="435" t="s">
        <v>236</v>
      </c>
      <c r="B7" s="435"/>
      <c r="C7" s="76">
        <v>7635.3319635942753</v>
      </c>
      <c r="D7" s="5"/>
    </row>
    <row r="8" spans="1:4">
      <c r="A8" s="418" t="s">
        <v>79</v>
      </c>
      <c r="B8" s="418"/>
      <c r="C8" s="77">
        <v>6631.6712424225261</v>
      </c>
    </row>
    <row r="9" spans="1:4">
      <c r="A9" s="418" t="s">
        <v>80</v>
      </c>
      <c r="B9" s="418"/>
      <c r="C9" s="77">
        <v>3861.9216318773074</v>
      </c>
    </row>
    <row r="10" spans="1:4">
      <c r="A10" s="418" t="s">
        <v>81</v>
      </c>
      <c r="B10" s="418"/>
      <c r="C10" s="77"/>
    </row>
    <row r="11" spans="1:4">
      <c r="A11" s="429" t="s">
        <v>82</v>
      </c>
      <c r="B11" s="430"/>
      <c r="C11" s="78">
        <v>2769.7496105452183</v>
      </c>
    </row>
    <row r="12" spans="1:4">
      <c r="A12" s="326" t="s">
        <v>83</v>
      </c>
      <c r="B12" s="326"/>
      <c r="C12" s="78">
        <v>1520.3088078287913</v>
      </c>
      <c r="D12" s="5"/>
    </row>
    <row r="13" spans="1:4">
      <c r="A13" s="418" t="s">
        <v>84</v>
      </c>
      <c r="B13" s="418"/>
      <c r="C13" s="78">
        <v>1.102807745415</v>
      </c>
    </row>
    <row r="14" spans="1:4">
      <c r="A14" s="429" t="s">
        <v>85</v>
      </c>
      <c r="B14" s="430"/>
      <c r="C14" s="78">
        <v>1.102807745415</v>
      </c>
    </row>
    <row r="15" spans="1:4">
      <c r="A15" s="418" t="s">
        <v>86</v>
      </c>
      <c r="B15" s="418"/>
      <c r="C15" s="78">
        <v>1248.3379949710122</v>
      </c>
      <c r="D15" s="5"/>
    </row>
    <row r="16" spans="1:4">
      <c r="A16" s="418" t="s">
        <v>87</v>
      </c>
      <c r="B16" s="418"/>
      <c r="C16" s="78"/>
    </row>
    <row r="17" spans="1:3">
      <c r="A17" s="418" t="s">
        <v>248</v>
      </c>
      <c r="B17" s="418"/>
      <c r="C17" s="78">
        <v>65.241596773210006</v>
      </c>
    </row>
    <row r="18" spans="1:3">
      <c r="A18" s="418" t="s">
        <v>89</v>
      </c>
      <c r="B18" s="418"/>
      <c r="C18" s="78">
        <v>7.2916543227243897</v>
      </c>
    </row>
    <row r="19" spans="1:3">
      <c r="A19" s="418" t="s">
        <v>90</v>
      </c>
      <c r="B19" s="418"/>
      <c r="C19" s="78">
        <v>926.69690223006796</v>
      </c>
    </row>
    <row r="20" spans="1:3">
      <c r="A20" s="337" t="s">
        <v>91</v>
      </c>
      <c r="B20" s="338"/>
      <c r="C20" s="78">
        <v>0.62933789000000007</v>
      </c>
    </row>
    <row r="21" spans="1:3">
      <c r="A21" s="418" t="s">
        <v>92</v>
      </c>
      <c r="B21" s="418"/>
      <c r="C21" s="78">
        <v>4.4305678457460793</v>
      </c>
    </row>
    <row r="22" spans="1:3">
      <c r="A22" s="418" t="s">
        <v>93</v>
      </c>
      <c r="B22" s="418"/>
      <c r="C22" s="78">
        <v>3.4013790300000002</v>
      </c>
    </row>
    <row r="23" spans="1:3">
      <c r="A23" s="418" t="s">
        <v>94</v>
      </c>
      <c r="B23" s="418"/>
      <c r="C23" s="78">
        <v>1.0291888157460787</v>
      </c>
    </row>
    <row r="24" spans="1:3">
      <c r="A24" s="429" t="s">
        <v>95</v>
      </c>
      <c r="B24" s="430"/>
      <c r="C24" s="78"/>
    </row>
    <row r="25" spans="1:3">
      <c r="A25" s="431" t="s">
        <v>96</v>
      </c>
      <c r="B25" s="432"/>
      <c r="C25" s="79">
        <v>8.0132869636313355</v>
      </c>
    </row>
    <row r="26" spans="1:3">
      <c r="A26" s="418" t="s">
        <v>97</v>
      </c>
      <c r="B26" s="418"/>
      <c r="C26" s="78"/>
    </row>
    <row r="27" spans="1:3">
      <c r="A27" s="418" t="s">
        <v>98</v>
      </c>
      <c r="B27" s="418"/>
      <c r="C27" s="78"/>
    </row>
    <row r="28" spans="1:3">
      <c r="A28" s="418" t="s">
        <v>99</v>
      </c>
      <c r="B28" s="418"/>
      <c r="C28" s="78"/>
    </row>
    <row r="29" spans="1:3">
      <c r="A29" s="418" t="s">
        <v>100</v>
      </c>
      <c r="B29" s="418"/>
      <c r="C29" s="78">
        <v>8.0132869636313355</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-4849.8009708275749</v>
      </c>
      <c r="D38" s="83">
        <v>-221.55514044436902</v>
      </c>
      <c r="E38" s="83">
        <v>-644.45241259238264</v>
      </c>
      <c r="F38" s="83">
        <v>-3983.7934177908228</v>
      </c>
    </row>
    <row r="39" spans="1:6">
      <c r="A39" s="416" t="s">
        <v>106</v>
      </c>
      <c r="B39" s="87" t="s">
        <v>22</v>
      </c>
      <c r="C39" s="88">
        <v>-3126.2613957472931</v>
      </c>
      <c r="D39" s="88">
        <v>-66.125395213030259</v>
      </c>
      <c r="E39" s="88">
        <v>-406.86989980825848</v>
      </c>
      <c r="F39" s="88">
        <v>-2653.2661007260044</v>
      </c>
    </row>
    <row r="40" spans="1:6">
      <c r="A40" s="417"/>
      <c r="B40" s="89" t="s">
        <v>23</v>
      </c>
      <c r="C40" s="88">
        <v>-1723.5395750802813</v>
      </c>
      <c r="D40" s="88">
        <v>-155.42974523133876</v>
      </c>
      <c r="E40" s="88">
        <v>-237.58251278412419</v>
      </c>
      <c r="F40" s="88">
        <v>-1330.5273170648184</v>
      </c>
    </row>
    <row r="41" spans="1:6">
      <c r="A41" s="416" t="s">
        <v>107</v>
      </c>
      <c r="B41" s="89" t="s">
        <v>22</v>
      </c>
      <c r="C41" s="90"/>
      <c r="D41" s="90"/>
      <c r="E41" s="90"/>
      <c r="F41" s="91"/>
    </row>
    <row r="42" spans="1:6">
      <c r="A42" s="417"/>
      <c r="B42" s="89" t="s">
        <v>23</v>
      </c>
      <c r="C42" s="92"/>
      <c r="D42" s="92"/>
      <c r="E42" s="92"/>
      <c r="F42" s="93"/>
    </row>
    <row r="43" spans="1:6" ht="30.75" customHeight="1">
      <c r="A43" s="414" t="s">
        <v>108</v>
      </c>
      <c r="B43" s="415"/>
      <c r="C43" s="83"/>
      <c r="D43" s="83"/>
      <c r="E43" s="83"/>
      <c r="F43" s="94"/>
    </row>
    <row r="44" spans="1:6">
      <c r="A44" s="399" t="s">
        <v>109</v>
      </c>
      <c r="B44" s="400"/>
      <c r="C44" s="95">
        <v>-419</v>
      </c>
      <c r="D44" s="95">
        <v>0</v>
      </c>
      <c r="E44" s="95">
        <v>-189</v>
      </c>
      <c r="F44" s="95">
        <v>-230</v>
      </c>
    </row>
    <row r="45" spans="1:6">
      <c r="A45" s="399" t="s">
        <v>27</v>
      </c>
      <c r="B45" s="400"/>
      <c r="C45" s="92"/>
      <c r="D45" s="92"/>
      <c r="E45" s="92"/>
      <c r="F45" s="93"/>
    </row>
    <row r="46" spans="1:6">
      <c r="A46" s="399" t="s">
        <v>28</v>
      </c>
      <c r="B46" s="400"/>
      <c r="C46" s="92">
        <v>-9.7083616109630668</v>
      </c>
      <c r="D46" s="92">
        <v>-9.7083616109630668</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-9.7083616109630668</v>
      </c>
      <c r="D51" s="97">
        <v>-9.7083616109630668</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-278.03730042618838</v>
      </c>
      <c r="D60" s="105">
        <v>0</v>
      </c>
      <c r="E60" s="105">
        <v>-12.993521010553911</v>
      </c>
      <c r="F60" s="105">
        <v>-265.04377941563445</v>
      </c>
    </row>
    <row r="61" spans="1:10">
      <c r="A61" s="299" t="s">
        <v>118</v>
      </c>
      <c r="B61" s="300"/>
      <c r="C61" s="103"/>
      <c r="D61" s="103"/>
      <c r="E61" s="103"/>
      <c r="F61" s="104"/>
    </row>
    <row r="62" spans="1:10">
      <c r="A62" s="299" t="s">
        <v>119</v>
      </c>
      <c r="B62" s="300"/>
      <c r="C62" s="105">
        <v>-278.03730042618838</v>
      </c>
      <c r="D62" s="105">
        <v>0</v>
      </c>
      <c r="E62" s="105">
        <v>-12.993521010553911</v>
      </c>
      <c r="F62" s="105">
        <v>-265.04377941563445</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11.414665993631337</v>
      </c>
    </row>
    <row r="123" spans="1:3">
      <c r="A123" s="387" t="s">
        <v>170</v>
      </c>
      <c r="B123" s="388"/>
      <c r="C123" s="114">
        <v>0</v>
      </c>
    </row>
    <row r="124" spans="1:3">
      <c r="A124" s="387" t="s">
        <v>171</v>
      </c>
      <c r="B124" s="388"/>
      <c r="C124" s="114"/>
    </row>
    <row r="125" spans="1:3">
      <c r="A125" s="387" t="s">
        <v>172</v>
      </c>
      <c r="B125" s="388"/>
      <c r="C125" s="114">
        <v>9.8737975982514783</v>
      </c>
    </row>
    <row r="126" spans="1:3">
      <c r="A126" s="387" t="s">
        <v>173</v>
      </c>
      <c r="B126" s="388"/>
      <c r="C126" s="114">
        <v>1.5408683953798588</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347</v>
      </c>
      <c r="C149" s="120"/>
    </row>
    <row r="150" spans="1:3">
      <c r="A150" t="s">
        <v>193</v>
      </c>
      <c r="C150" s="120"/>
    </row>
    <row r="151" spans="1:3" ht="15" customHeight="1">
      <c r="A151" t="s">
        <v>194</v>
      </c>
      <c r="C151" s="120"/>
    </row>
    <row r="152" spans="1:3">
      <c r="A152" s="278" t="s">
        <v>195</v>
      </c>
      <c r="B152" s="278"/>
      <c r="C152" s="278"/>
    </row>
    <row r="153" spans="1:3">
      <c r="C153" s="120"/>
    </row>
    <row r="154" spans="1:3">
      <c r="A154" s="121" t="s">
        <v>211</v>
      </c>
      <c r="B154" s="121"/>
      <c r="C154" s="120" t="s">
        <v>157</v>
      </c>
    </row>
    <row r="155" spans="1:3">
      <c r="A155" s="278" t="s">
        <v>212</v>
      </c>
      <c r="B155" s="278"/>
      <c r="C155" s="278"/>
    </row>
    <row r="156" spans="1:3">
      <c r="A156" s="278" t="s">
        <v>213</v>
      </c>
      <c r="B156" s="278"/>
      <c r="C156" s="278"/>
    </row>
    <row r="157" spans="1:3" ht="17.25">
      <c r="A157" t="s">
        <v>197</v>
      </c>
    </row>
    <row r="158" spans="1:3">
      <c r="A158" s="278" t="s">
        <v>214</v>
      </c>
      <c r="B158" s="278"/>
      <c r="C158" s="278"/>
    </row>
    <row r="159" spans="1:3" ht="17.25">
      <c r="A159" t="s">
        <v>198</v>
      </c>
    </row>
    <row r="160" spans="1:3">
      <c r="A160" s="278" t="s">
        <v>215</v>
      </c>
      <c r="B160" s="278"/>
      <c r="C160" s="278"/>
    </row>
    <row r="161" spans="1:3">
      <c r="A161" s="278" t="s">
        <v>216</v>
      </c>
      <c r="B161" s="278"/>
      <c r="C161" s="278"/>
    </row>
    <row r="162" spans="1:3">
      <c r="A162" s="278" t="s">
        <v>217</v>
      </c>
      <c r="B162" s="278"/>
      <c r="C162" s="278"/>
    </row>
    <row r="163" spans="1:3">
      <c r="A163" s="278" t="s">
        <v>218</v>
      </c>
      <c r="B163" s="278"/>
      <c r="C163" s="278"/>
    </row>
    <row r="164" spans="1:3">
      <c r="A164" s="278" t="s">
        <v>219</v>
      </c>
      <c r="B164" s="278"/>
      <c r="C164" s="278"/>
    </row>
    <row r="165" spans="1:3">
      <c r="A165" s="278" t="s">
        <v>234</v>
      </c>
      <c r="B165" s="278"/>
      <c r="C165" s="278"/>
    </row>
    <row r="166" spans="1:3" ht="17.25">
      <c r="A166" s="280" t="s">
        <v>199</v>
      </c>
      <c r="B166" s="280"/>
      <c r="C166" s="280"/>
    </row>
    <row r="167" spans="1:3">
      <c r="A167" s="278" t="s">
        <v>220</v>
      </c>
      <c r="B167" s="278"/>
      <c r="C167" s="278"/>
    </row>
    <row r="168" spans="1:3" ht="17.25">
      <c r="A168" s="280" t="s">
        <v>200</v>
      </c>
      <c r="B168" s="280"/>
      <c r="C168" s="280"/>
    </row>
    <row r="169" spans="1:3">
      <c r="A169" s="278" t="s">
        <v>221</v>
      </c>
      <c r="B169" s="278"/>
      <c r="C169" s="278"/>
    </row>
    <row r="170" spans="1:3" ht="17.25">
      <c r="A170" s="280" t="s">
        <v>308</v>
      </c>
      <c r="B170" s="280"/>
      <c r="C170" s="280"/>
    </row>
    <row r="171" spans="1:3">
      <c r="A171" t="s">
        <v>235</v>
      </c>
    </row>
    <row r="172" spans="1:3">
      <c r="A172" s="278"/>
      <c r="B172" s="278"/>
      <c r="C172" s="278"/>
    </row>
    <row r="173" spans="1:3">
      <c r="A173" s="131" t="s">
        <v>70</v>
      </c>
    </row>
    <row r="174" spans="1:3">
      <c r="A174" s="132" t="s">
        <v>296</v>
      </c>
    </row>
    <row r="175" spans="1:3">
      <c r="A175" s="279"/>
      <c r="B175" s="279"/>
      <c r="C175" s="279"/>
    </row>
    <row r="176" spans="1:3">
      <c r="A176" s="280"/>
      <c r="B176" s="280"/>
      <c r="C176" s="280"/>
    </row>
    <row r="177" spans="1:3">
      <c r="A177" s="278"/>
      <c r="B177" s="278"/>
      <c r="C177" s="278"/>
    </row>
    <row r="179" spans="1:3">
      <c r="A179" s="278"/>
      <c r="B179" s="278"/>
      <c r="C179"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7:C177"/>
    <mergeCell ref="A179:C179"/>
    <mergeCell ref="A152:C152"/>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s>
  <hyperlinks>
    <hyperlink ref="A174" r:id="rId1" xr:uid="{00000000-0004-0000-46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J179"/>
  <sheetViews>
    <sheetView topLeftCell="A136" workbookViewId="0">
      <selection activeCell="A147" sqref="A147:E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348</v>
      </c>
    </row>
    <row r="6" spans="1:4">
      <c r="A6" s="74"/>
      <c r="B6" s="434"/>
      <c r="C6" s="75" t="s">
        <v>77</v>
      </c>
    </row>
    <row r="7" spans="1:4">
      <c r="A7" s="435" t="s">
        <v>236</v>
      </c>
      <c r="B7" s="435"/>
      <c r="C7" s="76">
        <v>7780.0830136039785</v>
      </c>
      <c r="D7" s="5"/>
    </row>
    <row r="8" spans="1:4">
      <c r="A8" s="418" t="s">
        <v>79</v>
      </c>
      <c r="B8" s="418"/>
      <c r="C8" s="77">
        <v>6752.6398998608875</v>
      </c>
    </row>
    <row r="9" spans="1:4">
      <c r="A9" s="418" t="s">
        <v>80</v>
      </c>
      <c r="B9" s="418"/>
      <c r="C9" s="77">
        <v>3929.6383083463797</v>
      </c>
    </row>
    <row r="10" spans="1:4">
      <c r="A10" s="418" t="s">
        <v>81</v>
      </c>
      <c r="B10" s="418"/>
      <c r="C10" s="77"/>
    </row>
    <row r="11" spans="1:4">
      <c r="A11" s="429" t="s">
        <v>82</v>
      </c>
      <c r="B11" s="430"/>
      <c r="C11" s="78">
        <v>2823.0015915145073</v>
      </c>
    </row>
    <row r="12" spans="1:4">
      <c r="A12" s="326" t="s">
        <v>83</v>
      </c>
      <c r="B12" s="326"/>
      <c r="C12" s="78">
        <v>1875.2835863075252</v>
      </c>
      <c r="D12" s="5"/>
    </row>
    <row r="13" spans="1:4">
      <c r="A13" s="418" t="s">
        <v>84</v>
      </c>
      <c r="B13" s="418"/>
      <c r="C13" s="78">
        <v>1.15956561994</v>
      </c>
    </row>
    <row r="14" spans="1:4">
      <c r="A14" s="429" t="s">
        <v>85</v>
      </c>
      <c r="B14" s="430"/>
      <c r="C14" s="78">
        <v>1.15956561994</v>
      </c>
    </row>
    <row r="15" spans="1:4">
      <c r="A15" s="418" t="s">
        <v>86</v>
      </c>
      <c r="B15" s="418"/>
      <c r="C15" s="78">
        <v>946.55843958704213</v>
      </c>
      <c r="D15" s="5"/>
    </row>
    <row r="16" spans="1:4">
      <c r="A16" s="418" t="s">
        <v>87</v>
      </c>
      <c r="B16" s="418"/>
      <c r="C16" s="78"/>
    </row>
    <row r="17" spans="1:3">
      <c r="A17" s="418" t="s">
        <v>248</v>
      </c>
      <c r="B17" s="418"/>
      <c r="C17" s="78">
        <v>66.011109852489994</v>
      </c>
    </row>
    <row r="18" spans="1:3">
      <c r="A18" s="418" t="s">
        <v>89</v>
      </c>
      <c r="B18" s="418"/>
      <c r="C18" s="78">
        <v>7.4064358898432587</v>
      </c>
    </row>
    <row r="19" spans="1:3">
      <c r="A19" s="418" t="s">
        <v>90</v>
      </c>
      <c r="B19" s="418"/>
      <c r="C19" s="78">
        <v>952.18194025014168</v>
      </c>
    </row>
    <row r="20" spans="1:3">
      <c r="A20" s="337" t="s">
        <v>91</v>
      </c>
      <c r="B20" s="338"/>
      <c r="C20" s="78">
        <v>0.62933789000000007</v>
      </c>
    </row>
    <row r="21" spans="1:3">
      <c r="A21" s="418" t="s">
        <v>92</v>
      </c>
      <c r="B21" s="418"/>
      <c r="C21" s="78">
        <v>1.8436277506166214</v>
      </c>
    </row>
    <row r="22" spans="1:3">
      <c r="A22" s="418" t="s">
        <v>93</v>
      </c>
      <c r="B22" s="418"/>
      <c r="C22" s="78">
        <v>0.80229864000000062</v>
      </c>
    </row>
    <row r="23" spans="1:3">
      <c r="A23" s="418" t="s">
        <v>94</v>
      </c>
      <c r="B23" s="418"/>
      <c r="C23" s="78">
        <v>1.0413291106166207</v>
      </c>
    </row>
    <row r="24" spans="1:3">
      <c r="A24" s="429" t="s">
        <v>95</v>
      </c>
      <c r="B24" s="430"/>
      <c r="C24" s="78"/>
    </row>
    <row r="25" spans="1:3">
      <c r="A25" s="431" t="s">
        <v>96</v>
      </c>
      <c r="B25" s="432"/>
      <c r="C25" s="79">
        <v>8.4475639140094181</v>
      </c>
    </row>
    <row r="26" spans="1:3">
      <c r="A26" s="418" t="s">
        <v>97</v>
      </c>
      <c r="B26" s="418"/>
      <c r="C26" s="78"/>
    </row>
    <row r="27" spans="1:3">
      <c r="A27" s="418" t="s">
        <v>98</v>
      </c>
      <c r="B27" s="418"/>
      <c r="C27" s="78"/>
    </row>
    <row r="28" spans="1:3">
      <c r="A28" s="418" t="s">
        <v>99</v>
      </c>
      <c r="B28" s="418"/>
      <c r="C28" s="78"/>
    </row>
    <row r="29" spans="1:3">
      <c r="A29" s="418" t="s">
        <v>100</v>
      </c>
      <c r="B29" s="418"/>
      <c r="C29" s="78">
        <v>8.4475639140094181</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-6084.3501602599699</v>
      </c>
      <c r="D38" s="83">
        <v>-732.66549405676608</v>
      </c>
      <c r="E38" s="83">
        <v>-688.07469080850933</v>
      </c>
      <c r="F38" s="83">
        <v>-4663.6099753946955</v>
      </c>
    </row>
    <row r="39" spans="1:6">
      <c r="A39" s="416" t="s">
        <v>106</v>
      </c>
      <c r="B39" s="87" t="s">
        <v>22</v>
      </c>
      <c r="C39" s="88">
        <v>-4373.5245174090087</v>
      </c>
      <c r="D39" s="88">
        <v>-565.2274997697989</v>
      </c>
      <c r="E39" s="88">
        <v>-416.82755481657318</v>
      </c>
      <c r="F39" s="88">
        <v>-3391.4694628226371</v>
      </c>
    </row>
    <row r="40" spans="1:6">
      <c r="A40" s="417"/>
      <c r="B40" s="89" t="s">
        <v>23</v>
      </c>
      <c r="C40" s="88">
        <v>-1710.8256428509617</v>
      </c>
      <c r="D40" s="88">
        <v>-167.43799428696718</v>
      </c>
      <c r="E40" s="88">
        <v>-271.2471359919362</v>
      </c>
      <c r="F40" s="88">
        <v>-1272.1405125720585</v>
      </c>
    </row>
    <row r="41" spans="1:6">
      <c r="A41" s="416" t="s">
        <v>107</v>
      </c>
      <c r="B41" s="89" t="s">
        <v>22</v>
      </c>
      <c r="C41" s="90"/>
      <c r="D41" s="90"/>
      <c r="E41" s="90"/>
      <c r="F41" s="91"/>
    </row>
    <row r="42" spans="1:6">
      <c r="A42" s="417"/>
      <c r="B42" s="89" t="s">
        <v>23</v>
      </c>
      <c r="C42" s="92"/>
      <c r="D42" s="92"/>
      <c r="E42" s="92"/>
      <c r="F42" s="93"/>
    </row>
    <row r="43" spans="1:6" ht="30" customHeight="1">
      <c r="A43" s="414" t="s">
        <v>108</v>
      </c>
      <c r="B43" s="415"/>
      <c r="C43" s="83"/>
      <c r="D43" s="83"/>
      <c r="E43" s="83"/>
      <c r="F43" s="94"/>
    </row>
    <row r="44" spans="1:6">
      <c r="A44" s="399" t="s">
        <v>109</v>
      </c>
      <c r="B44" s="400"/>
      <c r="C44" s="95">
        <v>-419</v>
      </c>
      <c r="D44" s="95">
        <v>0</v>
      </c>
      <c r="E44" s="95">
        <v>-214</v>
      </c>
      <c r="F44" s="95">
        <v>-205</v>
      </c>
    </row>
    <row r="45" spans="1:6">
      <c r="A45" s="399" t="s">
        <v>27</v>
      </c>
      <c r="B45" s="400"/>
      <c r="C45" s="92"/>
      <c r="D45" s="92"/>
      <c r="E45" s="92"/>
      <c r="F45" s="93"/>
    </row>
    <row r="46" spans="1:6">
      <c r="A46" s="399" t="s">
        <v>28</v>
      </c>
      <c r="B46" s="400"/>
      <c r="C46" s="92">
        <v>-0.27087639116723411</v>
      </c>
      <c r="D46" s="92">
        <v>-0.27087639116723411</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-0.27087639116723411</v>
      </c>
      <c r="D51" s="97">
        <v>-0.27087639116723411</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-280.34070393669833</v>
      </c>
      <c r="D60" s="105">
        <v>0</v>
      </c>
      <c r="E60" s="105">
        <v>-117.15510961407306</v>
      </c>
      <c r="F60" s="105">
        <v>-163.18559432262526</v>
      </c>
    </row>
    <row r="61" spans="1:10">
      <c r="A61" s="299" t="s">
        <v>118</v>
      </c>
      <c r="B61" s="300"/>
      <c r="C61" s="103"/>
      <c r="D61" s="103"/>
      <c r="E61" s="103"/>
      <c r="F61" s="104"/>
    </row>
    <row r="62" spans="1:10">
      <c r="A62" s="299" t="s">
        <v>119</v>
      </c>
      <c r="B62" s="300"/>
      <c r="C62" s="105">
        <v>-280.34070393669833</v>
      </c>
      <c r="D62" s="105">
        <v>0</v>
      </c>
      <c r="E62" s="105">
        <v>-117.15510961407306</v>
      </c>
      <c r="F62" s="105">
        <v>-163.18559432262526</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9.2498625540094181</v>
      </c>
    </row>
    <row r="123" spans="1:3">
      <c r="A123" s="387" t="s">
        <v>170</v>
      </c>
      <c r="B123" s="388"/>
      <c r="C123" s="114">
        <v>0</v>
      </c>
    </row>
    <row r="124" spans="1:3">
      <c r="A124" s="387" t="s">
        <v>171</v>
      </c>
      <c r="B124" s="388"/>
      <c r="C124" s="114"/>
    </row>
    <row r="125" spans="1:3">
      <c r="A125" s="387" t="s">
        <v>172</v>
      </c>
      <c r="B125" s="388"/>
      <c r="C125" s="114">
        <v>7.6604371614627009</v>
      </c>
    </row>
    <row r="126" spans="1:3">
      <c r="A126" s="387" t="s">
        <v>173</v>
      </c>
      <c r="B126" s="388"/>
      <c r="C126" s="114">
        <v>1.589425392546717</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349</v>
      </c>
      <c r="C149" s="120"/>
    </row>
    <row r="150" spans="1:3">
      <c r="A150" t="s">
        <v>193</v>
      </c>
      <c r="C150" s="120"/>
    </row>
    <row r="151" spans="1:3" ht="15" customHeight="1">
      <c r="A151" t="s">
        <v>194</v>
      </c>
      <c r="C151" s="120"/>
    </row>
    <row r="152" spans="1:3">
      <c r="A152" s="278" t="s">
        <v>195</v>
      </c>
      <c r="B152" s="278"/>
      <c r="C152" s="278"/>
    </row>
    <row r="153" spans="1:3">
      <c r="A153" s="139"/>
      <c r="B153" s="139"/>
      <c r="C153" s="139"/>
    </row>
    <row r="154" spans="1:3">
      <c r="A154" s="121" t="s">
        <v>211</v>
      </c>
      <c r="B154" s="121"/>
      <c r="C154" s="120" t="s">
        <v>157</v>
      </c>
    </row>
    <row r="155" spans="1:3">
      <c r="A155" s="278" t="s">
        <v>212</v>
      </c>
      <c r="B155" s="278"/>
      <c r="C155" s="278"/>
    </row>
    <row r="156" spans="1:3">
      <c r="A156" s="278" t="s">
        <v>213</v>
      </c>
      <c r="B156" s="278"/>
      <c r="C156" s="278"/>
    </row>
    <row r="157" spans="1:3" ht="17.25">
      <c r="A157" t="s">
        <v>197</v>
      </c>
    </row>
    <row r="158" spans="1:3">
      <c r="A158" s="278" t="s">
        <v>214</v>
      </c>
      <c r="B158" s="278"/>
      <c r="C158" s="278"/>
    </row>
    <row r="159" spans="1:3" ht="17.25">
      <c r="A159" t="s">
        <v>198</v>
      </c>
    </row>
    <row r="160" spans="1:3">
      <c r="A160" s="278" t="s">
        <v>215</v>
      </c>
      <c r="B160" s="278"/>
      <c r="C160" s="278"/>
    </row>
    <row r="161" spans="1:3">
      <c r="A161" s="278" t="s">
        <v>216</v>
      </c>
      <c r="B161" s="278"/>
      <c r="C161" s="278"/>
    </row>
    <row r="162" spans="1:3">
      <c r="A162" s="278" t="s">
        <v>217</v>
      </c>
      <c r="B162" s="278"/>
      <c r="C162" s="278"/>
    </row>
    <row r="163" spans="1:3">
      <c r="A163" s="278" t="s">
        <v>218</v>
      </c>
      <c r="B163" s="278"/>
      <c r="C163" s="278"/>
    </row>
    <row r="164" spans="1:3">
      <c r="A164" s="278" t="s">
        <v>219</v>
      </c>
      <c r="B164" s="278"/>
      <c r="C164" s="278"/>
    </row>
    <row r="165" spans="1:3">
      <c r="A165" s="278" t="s">
        <v>234</v>
      </c>
      <c r="B165" s="278"/>
      <c r="C165" s="278"/>
    </row>
    <row r="166" spans="1:3" ht="17.25">
      <c r="A166" s="280" t="s">
        <v>199</v>
      </c>
      <c r="B166" s="280"/>
      <c r="C166" s="280"/>
    </row>
    <row r="167" spans="1:3">
      <c r="A167" s="278" t="s">
        <v>220</v>
      </c>
      <c r="B167" s="278"/>
      <c r="C167" s="278"/>
    </row>
    <row r="168" spans="1:3" ht="17.25">
      <c r="A168" s="280" t="s">
        <v>200</v>
      </c>
      <c r="B168" s="280"/>
      <c r="C168" s="280"/>
    </row>
    <row r="169" spans="1:3">
      <c r="A169" s="278" t="s">
        <v>221</v>
      </c>
      <c r="B169" s="278"/>
      <c r="C169" s="278"/>
    </row>
    <row r="170" spans="1:3" ht="17.25">
      <c r="A170" s="280" t="s">
        <v>308</v>
      </c>
      <c r="B170" s="280"/>
      <c r="C170" s="280"/>
    </row>
    <row r="171" spans="1:3">
      <c r="A171" t="s">
        <v>235</v>
      </c>
    </row>
    <row r="172" spans="1:3">
      <c r="A172" s="278"/>
      <c r="B172" s="278"/>
      <c r="C172" s="278"/>
    </row>
    <row r="173" spans="1:3">
      <c r="A173" s="131" t="s">
        <v>70</v>
      </c>
    </row>
    <row r="174" spans="1:3">
      <c r="A174" s="132" t="s">
        <v>296</v>
      </c>
    </row>
    <row r="175" spans="1:3">
      <c r="A175" s="279"/>
      <c r="B175" s="279"/>
      <c r="C175" s="279"/>
    </row>
    <row r="176" spans="1:3">
      <c r="A176" s="280"/>
      <c r="B176" s="280"/>
      <c r="C176" s="280"/>
    </row>
    <row r="177" spans="1:3">
      <c r="A177" s="278"/>
      <c r="B177" s="278"/>
      <c r="C177" s="278"/>
    </row>
    <row r="179" spans="1:3">
      <c r="A179" s="278"/>
      <c r="B179" s="278"/>
      <c r="C179" s="278"/>
    </row>
  </sheetData>
  <mergeCells count="154">
    <mergeCell ref="A177:C177"/>
    <mergeCell ref="A179:C179"/>
    <mergeCell ref="A152:C152"/>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47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J179"/>
  <sheetViews>
    <sheetView topLeftCell="A133" workbookViewId="0">
      <selection activeCell="A147" sqref="A147:G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c r="A3" s="341" t="s">
        <v>225</v>
      </c>
      <c r="B3" s="341"/>
    </row>
    <row r="4" spans="1:4">
      <c r="A4" s="433" t="s">
        <v>75</v>
      </c>
      <c r="B4" s="433"/>
    </row>
    <row r="5" spans="1:4">
      <c r="A5" s="72"/>
      <c r="B5" s="434"/>
      <c r="C5" s="73" t="s">
        <v>350</v>
      </c>
    </row>
    <row r="6" spans="1:4">
      <c r="A6" s="74"/>
      <c r="B6" s="434"/>
      <c r="C6" s="75" t="s">
        <v>77</v>
      </c>
    </row>
    <row r="7" spans="1:4">
      <c r="A7" s="435" t="s">
        <v>236</v>
      </c>
      <c r="B7" s="435"/>
      <c r="C7" s="76">
        <v>7520.4529824318652</v>
      </c>
      <c r="D7" s="5"/>
    </row>
    <row r="8" spans="1:4">
      <c r="A8" s="418" t="s">
        <v>79</v>
      </c>
      <c r="B8" s="418"/>
      <c r="C8" s="77">
        <v>6523.9008233042632</v>
      </c>
    </row>
    <row r="9" spans="1:4">
      <c r="A9" s="418" t="s">
        <v>80</v>
      </c>
      <c r="B9" s="418"/>
      <c r="C9" s="77">
        <v>4100.6597191325018</v>
      </c>
    </row>
    <row r="10" spans="1:4">
      <c r="A10" s="418" t="s">
        <v>81</v>
      </c>
      <c r="B10" s="418"/>
      <c r="C10" s="77"/>
    </row>
    <row r="11" spans="1:4">
      <c r="A11" s="429" t="s">
        <v>82</v>
      </c>
      <c r="B11" s="430"/>
      <c r="C11" s="78">
        <v>2423.2411041717614</v>
      </c>
    </row>
    <row r="12" spans="1:4">
      <c r="A12" s="326" t="s">
        <v>83</v>
      </c>
      <c r="B12" s="326"/>
      <c r="C12" s="78">
        <v>1613.7347056018993</v>
      </c>
      <c r="D12" s="5"/>
    </row>
    <row r="13" spans="1:4">
      <c r="A13" s="418" t="s">
        <v>84</v>
      </c>
      <c r="B13" s="418"/>
      <c r="C13" s="78">
        <v>1.1584439228149999</v>
      </c>
    </row>
    <row r="14" spans="1:4">
      <c r="A14" s="429" t="s">
        <v>85</v>
      </c>
      <c r="B14" s="430"/>
      <c r="C14" s="78">
        <v>1.1584439228149999</v>
      </c>
    </row>
    <row r="15" spans="1:4">
      <c r="A15" s="418" t="s">
        <v>86</v>
      </c>
      <c r="B15" s="418"/>
      <c r="C15" s="78">
        <v>808.34795464704723</v>
      </c>
      <c r="D15" s="5"/>
    </row>
    <row r="16" spans="1:4">
      <c r="A16" s="418" t="s">
        <v>87</v>
      </c>
      <c r="B16" s="418"/>
      <c r="C16" s="78"/>
    </row>
    <row r="17" spans="1:3">
      <c r="A17" s="418" t="s">
        <v>248</v>
      </c>
      <c r="B17" s="418"/>
      <c r="C17" s="78">
        <v>65.700529013899995</v>
      </c>
    </row>
    <row r="18" spans="1:3">
      <c r="A18" s="418" t="s">
        <v>89</v>
      </c>
      <c r="B18" s="418"/>
      <c r="C18" s="78">
        <v>7.2477379282653809</v>
      </c>
    </row>
    <row r="19" spans="1:3">
      <c r="A19" s="418" t="s">
        <v>90</v>
      </c>
      <c r="B19" s="418"/>
      <c r="C19" s="78">
        <v>916.48274821010432</v>
      </c>
    </row>
    <row r="20" spans="1:3">
      <c r="A20" s="337" t="s">
        <v>91</v>
      </c>
      <c r="B20" s="338"/>
      <c r="C20" s="78">
        <v>0.62933789000000007</v>
      </c>
    </row>
    <row r="21" spans="1:3">
      <c r="A21" s="418" t="s">
        <v>92</v>
      </c>
      <c r="B21" s="418"/>
      <c r="C21" s="78">
        <v>7.1211439753320898</v>
      </c>
    </row>
    <row r="22" spans="1:3">
      <c r="A22" s="418" t="s">
        <v>93</v>
      </c>
      <c r="B22" s="418"/>
      <c r="C22" s="78">
        <v>6.0803874400000009</v>
      </c>
    </row>
    <row r="23" spans="1:3">
      <c r="A23" s="418" t="s">
        <v>94</v>
      </c>
      <c r="B23" s="418"/>
      <c r="C23" s="78">
        <v>1.0407565353320887</v>
      </c>
    </row>
    <row r="24" spans="1:3">
      <c r="A24" s="429" t="s">
        <v>95</v>
      </c>
      <c r="B24" s="430"/>
      <c r="C24" s="78"/>
    </row>
    <row r="25" spans="1:3">
      <c r="A25" s="431" t="s">
        <v>96</v>
      </c>
      <c r="B25" s="432"/>
      <c r="C25" s="79">
        <v>14.037830040335436</v>
      </c>
    </row>
    <row r="26" spans="1:3">
      <c r="A26" s="418" t="s">
        <v>97</v>
      </c>
      <c r="B26" s="418"/>
      <c r="C26" s="78"/>
    </row>
    <row r="27" spans="1:3">
      <c r="A27" s="418" t="s">
        <v>98</v>
      </c>
      <c r="B27" s="418"/>
      <c r="C27" s="78"/>
    </row>
    <row r="28" spans="1:3">
      <c r="A28" s="418" t="s">
        <v>99</v>
      </c>
      <c r="B28" s="418"/>
      <c r="C28" s="78"/>
    </row>
    <row r="29" spans="1:3">
      <c r="A29" s="418" t="s">
        <v>100</v>
      </c>
      <c r="B29" s="418"/>
      <c r="C29" s="78">
        <v>14.037830040335436</v>
      </c>
    </row>
    <row r="30" spans="1:3">
      <c r="A30" s="418" t="s">
        <v>101</v>
      </c>
      <c r="B30" s="418"/>
      <c r="C30" s="78"/>
    </row>
    <row r="31" spans="1:3">
      <c r="A31" s="418" t="s">
        <v>95</v>
      </c>
      <c r="B31" s="418"/>
      <c r="C31" s="78"/>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83">
        <v>-5857.9006935285988</v>
      </c>
      <c r="D38" s="83">
        <v>-383.45486865264564</v>
      </c>
      <c r="E38" s="83">
        <v>-626.6386517455519</v>
      </c>
      <c r="F38" s="83">
        <v>-4847.8071731304008</v>
      </c>
    </row>
    <row r="39" spans="1:6">
      <c r="A39" s="416" t="s">
        <v>106</v>
      </c>
      <c r="B39" s="87" t="s">
        <v>22</v>
      </c>
      <c r="C39" s="88">
        <v>-4148.2535435481732</v>
      </c>
      <c r="D39" s="88">
        <v>-313.24850681140242</v>
      </c>
      <c r="E39" s="88">
        <v>-405.69215570050375</v>
      </c>
      <c r="F39" s="88">
        <v>-3429.3128810362668</v>
      </c>
    </row>
    <row r="40" spans="1:6">
      <c r="A40" s="417"/>
      <c r="B40" s="89" t="s">
        <v>23</v>
      </c>
      <c r="C40" s="88">
        <v>-1709.6471499804254</v>
      </c>
      <c r="D40" s="88">
        <v>-70.206361841243236</v>
      </c>
      <c r="E40" s="88">
        <v>-220.94649604504809</v>
      </c>
      <c r="F40" s="88">
        <v>-1418.4942920941342</v>
      </c>
    </row>
    <row r="41" spans="1:6">
      <c r="A41" s="416" t="s">
        <v>107</v>
      </c>
      <c r="B41" s="89" t="s">
        <v>22</v>
      </c>
      <c r="C41" s="90"/>
      <c r="D41" s="90"/>
      <c r="E41" s="90"/>
      <c r="F41" s="91"/>
    </row>
    <row r="42" spans="1:6">
      <c r="A42" s="417"/>
      <c r="B42" s="89" t="s">
        <v>23</v>
      </c>
      <c r="C42" s="92"/>
      <c r="D42" s="92"/>
      <c r="E42" s="92"/>
      <c r="F42" s="93"/>
    </row>
    <row r="43" spans="1:6" ht="28.5" customHeight="1">
      <c r="A43" s="414" t="s">
        <v>108</v>
      </c>
      <c r="B43" s="415"/>
      <c r="C43" s="83"/>
      <c r="D43" s="83"/>
      <c r="E43" s="83"/>
      <c r="F43" s="94"/>
    </row>
    <row r="44" spans="1:6">
      <c r="A44" s="399" t="s">
        <v>109</v>
      </c>
      <c r="B44" s="400"/>
      <c r="C44" s="95">
        <v>-419</v>
      </c>
      <c r="D44" s="95">
        <v>-109</v>
      </c>
      <c r="E44" s="95">
        <v>-185</v>
      </c>
      <c r="F44" s="95">
        <v>-125</v>
      </c>
    </row>
    <row r="45" spans="1:6">
      <c r="A45" s="399" t="s">
        <v>27</v>
      </c>
      <c r="B45" s="400"/>
      <c r="C45" s="92"/>
      <c r="D45" s="92"/>
      <c r="E45" s="92"/>
      <c r="F45" s="93"/>
    </row>
    <row r="46" spans="1:6">
      <c r="A46" s="399" t="s">
        <v>28</v>
      </c>
      <c r="B46" s="400"/>
      <c r="C46" s="92">
        <v>-1.4820652822693052</v>
      </c>
      <c r="D46" s="92">
        <v>-1.4820652822693052</v>
      </c>
      <c r="E46" s="92"/>
      <c r="F46" s="93"/>
    </row>
    <row r="47" spans="1:6">
      <c r="A47" s="399" t="s">
        <v>110</v>
      </c>
      <c r="B47" s="400"/>
      <c r="C47" s="95"/>
      <c r="D47" s="95"/>
      <c r="E47" s="92"/>
      <c r="F47" s="93"/>
    </row>
    <row r="48" spans="1:6">
      <c r="A48" s="399" t="s">
        <v>111</v>
      </c>
      <c r="B48" s="400"/>
      <c r="C48" s="95"/>
      <c r="D48" s="95"/>
      <c r="E48" s="92"/>
      <c r="F48" s="93"/>
    </row>
    <row r="49" spans="1:10">
      <c r="A49" s="399" t="s">
        <v>112</v>
      </c>
      <c r="B49" s="400"/>
      <c r="C49" s="96"/>
      <c r="D49" s="92"/>
      <c r="E49" s="92"/>
      <c r="F49" s="93"/>
    </row>
    <row r="50" spans="1:10">
      <c r="A50" s="399" t="s">
        <v>113</v>
      </c>
      <c r="B50" s="400"/>
      <c r="C50" s="92"/>
      <c r="D50" s="92"/>
      <c r="E50" s="92"/>
      <c r="F50" s="93"/>
      <c r="J50" s="133"/>
    </row>
    <row r="51" spans="1:10">
      <c r="A51" s="399" t="s">
        <v>114</v>
      </c>
      <c r="B51" s="400"/>
      <c r="C51" s="97">
        <v>-1.4820652822693052</v>
      </c>
      <c r="D51" s="97">
        <v>-1.4820652822693052</v>
      </c>
      <c r="E51" s="98"/>
      <c r="F51" s="99"/>
    </row>
    <row r="52" spans="1:10">
      <c r="A52" s="399" t="s">
        <v>115</v>
      </c>
      <c r="B52" s="400"/>
      <c r="C52" s="100"/>
      <c r="D52" s="92"/>
      <c r="E52" s="92"/>
      <c r="F52" s="93"/>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05">
        <v>-281.47396031631615</v>
      </c>
      <c r="D60" s="105">
        <v>-13.013855898136223</v>
      </c>
      <c r="E60" s="105">
        <v>-104.55500484115095</v>
      </c>
      <c r="F60" s="105">
        <v>-163.90509957702901</v>
      </c>
    </row>
    <row r="61" spans="1:10">
      <c r="A61" s="299" t="s">
        <v>118</v>
      </c>
      <c r="B61" s="300"/>
      <c r="C61" s="103"/>
      <c r="D61" s="103"/>
      <c r="E61" s="103"/>
      <c r="F61" s="104"/>
    </row>
    <row r="62" spans="1:10">
      <c r="A62" s="299" t="s">
        <v>119</v>
      </c>
      <c r="B62" s="300"/>
      <c r="C62" s="105">
        <v>-281.47396031631615</v>
      </c>
      <c r="D62" s="105">
        <v>-13.013855898136223</v>
      </c>
      <c r="E62" s="105">
        <v>-104.55500484115095</v>
      </c>
      <c r="F62" s="105">
        <v>-163.90509957702901</v>
      </c>
    </row>
    <row r="63" spans="1:10">
      <c r="A63" s="283" t="s">
        <v>120</v>
      </c>
      <c r="B63" s="284"/>
      <c r="C63" s="106"/>
      <c r="D63" s="106"/>
      <c r="E63" s="106"/>
      <c r="F63" s="106"/>
    </row>
    <row r="64" spans="1:10">
      <c r="A64" s="303" t="s">
        <v>121</v>
      </c>
      <c r="B64" s="304"/>
      <c r="C64" s="106"/>
      <c r="D64" s="106"/>
      <c r="E64" s="106"/>
      <c r="F64" s="106"/>
    </row>
    <row r="65" spans="1:6">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c r="A71" s="299" t="s">
        <v>128</v>
      </c>
      <c r="B71" s="300"/>
      <c r="C71" s="106"/>
      <c r="D71" s="106"/>
      <c r="E71" s="106"/>
      <c r="F71" s="106"/>
    </row>
    <row r="72" spans="1:6">
      <c r="A72" s="299" t="s">
        <v>129</v>
      </c>
      <c r="B72" s="300"/>
      <c r="C72" s="106"/>
      <c r="D72" s="106"/>
      <c r="E72" s="106"/>
      <c r="F72" s="106"/>
    </row>
    <row r="73" spans="1:6">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c r="A79" s="299" t="s">
        <v>134</v>
      </c>
      <c r="B79" s="300"/>
      <c r="C79" s="106"/>
      <c r="D79" s="106"/>
      <c r="E79" s="106"/>
      <c r="F79" s="106"/>
    </row>
    <row r="80" spans="1:6">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14">
        <v>20.118217480335439</v>
      </c>
    </row>
    <row r="123" spans="1:3">
      <c r="A123" s="387" t="s">
        <v>170</v>
      </c>
      <c r="B123" s="388"/>
      <c r="C123" s="114"/>
    </row>
    <row r="124" spans="1:3">
      <c r="A124" s="387" t="s">
        <v>171</v>
      </c>
      <c r="B124" s="388"/>
      <c r="C124" s="114"/>
    </row>
    <row r="125" spans="1:3">
      <c r="A125" s="387" t="s">
        <v>172</v>
      </c>
      <c r="B125" s="388"/>
      <c r="C125" s="114">
        <v>18.657368654228275</v>
      </c>
    </row>
    <row r="126" spans="1:3">
      <c r="A126" s="387" t="s">
        <v>173</v>
      </c>
      <c r="B126" s="388"/>
      <c r="C126" s="114">
        <v>1.4608488261071622</v>
      </c>
    </row>
    <row r="127" spans="1:3">
      <c r="A127" s="387" t="s">
        <v>174</v>
      </c>
      <c r="B127" s="388"/>
      <c r="C127" s="114" t="s">
        <v>202</v>
      </c>
    </row>
    <row r="128" spans="1:3">
      <c r="A128" s="391" t="s">
        <v>175</v>
      </c>
      <c r="B128" s="392"/>
      <c r="C128" s="394" t="s">
        <v>157</v>
      </c>
    </row>
    <row r="129" spans="1:3">
      <c r="A129" s="396" t="s">
        <v>204</v>
      </c>
      <c r="B129" s="397"/>
      <c r="C129" s="395"/>
    </row>
    <row r="130" spans="1:3">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351</v>
      </c>
      <c r="C149" s="120"/>
    </row>
    <row r="150" spans="1:3">
      <c r="A150" t="s">
        <v>193</v>
      </c>
      <c r="C150" s="120"/>
    </row>
    <row r="151" spans="1:3" ht="15" customHeight="1">
      <c r="A151" t="s">
        <v>194</v>
      </c>
      <c r="C151" s="120"/>
    </row>
    <row r="152" spans="1:3" ht="33" customHeight="1">
      <c r="A152" s="278" t="s">
        <v>195</v>
      </c>
      <c r="B152" s="278"/>
      <c r="C152" s="278"/>
    </row>
    <row r="153" spans="1:3">
      <c r="A153" s="139"/>
      <c r="B153" s="139"/>
      <c r="C153" s="139"/>
    </row>
    <row r="154" spans="1:3">
      <c r="A154" s="121" t="s">
        <v>211</v>
      </c>
      <c r="B154" s="121"/>
      <c r="C154" s="120" t="s">
        <v>157</v>
      </c>
    </row>
    <row r="155" spans="1:3">
      <c r="A155" s="278" t="s">
        <v>212</v>
      </c>
      <c r="B155" s="278"/>
      <c r="C155" s="278"/>
    </row>
    <row r="156" spans="1:3">
      <c r="A156" s="278" t="s">
        <v>213</v>
      </c>
      <c r="B156" s="278"/>
      <c r="C156" s="278"/>
    </row>
    <row r="157" spans="1:3" ht="17.25">
      <c r="A157" t="s">
        <v>197</v>
      </c>
    </row>
    <row r="158" spans="1:3">
      <c r="A158" s="278" t="s">
        <v>214</v>
      </c>
      <c r="B158" s="278"/>
      <c r="C158" s="278"/>
    </row>
    <row r="159" spans="1:3" ht="17.25">
      <c r="A159" t="s">
        <v>198</v>
      </c>
    </row>
    <row r="160" spans="1:3">
      <c r="A160" s="278" t="s">
        <v>215</v>
      </c>
      <c r="B160" s="278"/>
      <c r="C160" s="278"/>
    </row>
    <row r="161" spans="1:3">
      <c r="A161" s="278" t="s">
        <v>216</v>
      </c>
      <c r="B161" s="278"/>
      <c r="C161" s="278"/>
    </row>
    <row r="162" spans="1:3">
      <c r="A162" s="278" t="s">
        <v>217</v>
      </c>
      <c r="B162" s="278"/>
      <c r="C162" s="278"/>
    </row>
    <row r="163" spans="1:3">
      <c r="A163" s="278" t="s">
        <v>218</v>
      </c>
      <c r="B163" s="278"/>
      <c r="C163" s="278"/>
    </row>
    <row r="164" spans="1:3">
      <c r="A164" s="278" t="s">
        <v>219</v>
      </c>
      <c r="B164" s="278"/>
      <c r="C164" s="278"/>
    </row>
    <row r="165" spans="1:3">
      <c r="A165" s="278" t="s">
        <v>234</v>
      </c>
      <c r="B165" s="278"/>
      <c r="C165" s="278"/>
    </row>
    <row r="166" spans="1:3" ht="17.25">
      <c r="A166" s="280" t="s">
        <v>199</v>
      </c>
      <c r="B166" s="280"/>
      <c r="C166" s="280"/>
    </row>
    <row r="167" spans="1:3">
      <c r="A167" s="278" t="s">
        <v>220</v>
      </c>
      <c r="B167" s="278"/>
      <c r="C167" s="278"/>
    </row>
    <row r="168" spans="1:3" ht="17.25">
      <c r="A168" s="280" t="s">
        <v>200</v>
      </c>
      <c r="B168" s="280"/>
      <c r="C168" s="280"/>
    </row>
    <row r="169" spans="1:3">
      <c r="A169" s="278" t="s">
        <v>221</v>
      </c>
      <c r="B169" s="278"/>
      <c r="C169" s="278"/>
    </row>
    <row r="170" spans="1:3" ht="17.25">
      <c r="A170" s="280" t="s">
        <v>308</v>
      </c>
      <c r="B170" s="280"/>
      <c r="C170" s="280"/>
    </row>
    <row r="171" spans="1:3">
      <c r="A171" t="s">
        <v>235</v>
      </c>
    </row>
    <row r="172" spans="1:3">
      <c r="A172" s="278"/>
      <c r="B172" s="278"/>
      <c r="C172" s="278"/>
    </row>
    <row r="173" spans="1:3">
      <c r="A173" s="131" t="s">
        <v>70</v>
      </c>
    </row>
    <row r="174" spans="1:3">
      <c r="A174" s="132" t="s">
        <v>296</v>
      </c>
    </row>
    <row r="175" spans="1:3">
      <c r="A175" s="279"/>
      <c r="B175" s="279"/>
      <c r="C175" s="279"/>
    </row>
    <row r="176" spans="1:3">
      <c r="A176" s="280"/>
      <c r="B176" s="280"/>
      <c r="C176" s="280"/>
    </row>
    <row r="177" spans="1:3">
      <c r="A177" s="278"/>
      <c r="B177" s="278"/>
      <c r="C177" s="278"/>
    </row>
    <row r="179" spans="1:3">
      <c r="A179" s="278"/>
      <c r="B179" s="278"/>
      <c r="C179"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77:C177"/>
    <mergeCell ref="A179:C179"/>
    <mergeCell ref="A152:C152"/>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s>
  <hyperlinks>
    <hyperlink ref="A174" r:id="rId1" xr:uid="{00000000-0004-0000-48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J180"/>
  <sheetViews>
    <sheetView topLeftCell="A133" workbookViewId="0">
      <selection activeCell="C143" sqref="C14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6.25" customHeight="1">
      <c r="A4" s="433" t="s">
        <v>75</v>
      </c>
      <c r="B4" s="433"/>
    </row>
    <row r="5" spans="1:4">
      <c r="A5" s="72"/>
      <c r="B5" s="434"/>
      <c r="C5" s="73" t="s">
        <v>352</v>
      </c>
    </row>
    <row r="6" spans="1:4" ht="16.5" customHeight="1">
      <c r="A6" s="74"/>
      <c r="B6" s="434"/>
      <c r="C6" s="75" t="s">
        <v>77</v>
      </c>
    </row>
    <row r="7" spans="1:4" ht="19.5" customHeight="1">
      <c r="A7" s="435" t="s">
        <v>236</v>
      </c>
      <c r="B7" s="435"/>
      <c r="C7" s="140">
        <v>7642.3930007519393</v>
      </c>
      <c r="D7" s="5"/>
    </row>
    <row r="8" spans="1:4" ht="18" customHeight="1">
      <c r="A8" s="418" t="s">
        <v>79</v>
      </c>
      <c r="B8" s="418"/>
      <c r="C8" s="141">
        <v>6616.3721273855608</v>
      </c>
    </row>
    <row r="9" spans="1:4" ht="13.5" customHeight="1">
      <c r="A9" s="418" t="s">
        <v>80</v>
      </c>
      <c r="B9" s="418"/>
      <c r="C9" s="141">
        <v>4226.5478563148072</v>
      </c>
    </row>
    <row r="10" spans="1:4" ht="18.75" customHeight="1">
      <c r="A10" s="418" t="s">
        <v>81</v>
      </c>
      <c r="B10" s="418"/>
      <c r="C10" s="141"/>
    </row>
    <row r="11" spans="1:4" ht="20.25" customHeight="1">
      <c r="A11" s="429" t="s">
        <v>82</v>
      </c>
      <c r="B11" s="430"/>
      <c r="C11" s="142">
        <v>2389.8242710707532</v>
      </c>
    </row>
    <row r="12" spans="1:4" ht="21" customHeight="1">
      <c r="A12" s="326" t="s">
        <v>83</v>
      </c>
      <c r="B12" s="326"/>
      <c r="C12" s="142">
        <v>1940.7009453711348</v>
      </c>
      <c r="D12" s="5"/>
    </row>
    <row r="13" spans="1:4" ht="16.5" customHeight="1">
      <c r="A13" s="418" t="s">
        <v>84</v>
      </c>
      <c r="B13" s="418"/>
      <c r="C13" s="142">
        <v>1.178096056445</v>
      </c>
    </row>
    <row r="14" spans="1:4" ht="17.25" customHeight="1">
      <c r="A14" s="429" t="s">
        <v>85</v>
      </c>
      <c r="B14" s="430"/>
      <c r="C14" s="142">
        <v>1.178096056445</v>
      </c>
    </row>
    <row r="15" spans="1:4" ht="14.25" customHeight="1">
      <c r="A15" s="418" t="s">
        <v>86</v>
      </c>
      <c r="B15" s="418"/>
      <c r="C15" s="142">
        <v>447.94522964317338</v>
      </c>
      <c r="D15" s="5"/>
    </row>
    <row r="16" spans="1:4" ht="16.5" customHeight="1">
      <c r="A16" s="418" t="s">
        <v>87</v>
      </c>
      <c r="B16" s="418"/>
      <c r="C16" s="142"/>
    </row>
    <row r="17" spans="1:3">
      <c r="A17" s="418" t="s">
        <v>248</v>
      </c>
      <c r="B17" s="418"/>
      <c r="C17" s="142">
        <v>66.175732053529998</v>
      </c>
    </row>
    <row r="18" spans="1:3" ht="17.25" customHeight="1">
      <c r="A18" s="418" t="s">
        <v>89</v>
      </c>
      <c r="B18" s="418"/>
      <c r="C18" s="142">
        <v>7.3240043404767325</v>
      </c>
    </row>
    <row r="19" spans="1:3" ht="18" customHeight="1">
      <c r="A19" s="418" t="s">
        <v>90</v>
      </c>
      <c r="B19" s="418"/>
      <c r="C19" s="142">
        <v>954.87865312012082</v>
      </c>
    </row>
    <row r="20" spans="1:3" ht="16.5" customHeight="1">
      <c r="A20" s="337" t="s">
        <v>91</v>
      </c>
      <c r="B20" s="338"/>
      <c r="C20" s="142">
        <v>0.62933789000000007</v>
      </c>
    </row>
    <row r="21" spans="1:3" ht="16.5" customHeight="1">
      <c r="A21" s="418" t="s">
        <v>92</v>
      </c>
      <c r="B21" s="418"/>
      <c r="C21" s="142">
        <v>-2.3575161477493181</v>
      </c>
    </row>
    <row r="22" spans="1:3" ht="16.5" customHeight="1">
      <c r="A22" s="418" t="s">
        <v>93</v>
      </c>
      <c r="B22" s="418"/>
      <c r="C22" s="142">
        <v>-3.3998629499999979</v>
      </c>
    </row>
    <row r="23" spans="1:3" ht="15" customHeight="1">
      <c r="A23" s="418" t="s">
        <v>94</v>
      </c>
      <c r="B23" s="418"/>
      <c r="C23" s="142">
        <v>1.0423468022506801</v>
      </c>
    </row>
    <row r="24" spans="1:3" ht="18" customHeight="1">
      <c r="A24" s="429" t="s">
        <v>95</v>
      </c>
      <c r="B24" s="430"/>
      <c r="C24" s="142"/>
    </row>
    <row r="25" spans="1:3" ht="17.25" customHeight="1">
      <c r="A25" s="431" t="s">
        <v>96</v>
      </c>
      <c r="B25" s="432"/>
      <c r="C25" s="143">
        <v>9.8182511223995963</v>
      </c>
    </row>
    <row r="26" spans="1:3" ht="16.5" customHeight="1">
      <c r="A26" s="418" t="s">
        <v>97</v>
      </c>
      <c r="B26" s="418"/>
      <c r="C26" s="142"/>
    </row>
    <row r="27" spans="1:3" ht="18" customHeight="1">
      <c r="A27" s="418" t="s">
        <v>98</v>
      </c>
      <c r="B27" s="418"/>
      <c r="C27" s="142"/>
    </row>
    <row r="28" spans="1:3" ht="16.5" customHeight="1">
      <c r="A28" s="418" t="s">
        <v>99</v>
      </c>
      <c r="B28" s="418"/>
      <c r="C28" s="142"/>
    </row>
    <row r="29" spans="1:3" ht="15" customHeight="1">
      <c r="A29" s="418" t="s">
        <v>100</v>
      </c>
      <c r="B29" s="418"/>
      <c r="C29" s="142">
        <v>9.8182511223995963</v>
      </c>
    </row>
    <row r="30" spans="1:3" ht="15.75" customHeight="1">
      <c r="A30" s="418" t="s">
        <v>101</v>
      </c>
      <c r="B30" s="418"/>
      <c r="C30" s="142"/>
    </row>
    <row r="31" spans="1:3">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1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-6072.5129349222861</v>
      </c>
      <c r="D38" s="144">
        <v>-961.91804800650414</v>
      </c>
      <c r="E38" s="144">
        <v>-861.19276151077656</v>
      </c>
      <c r="F38" s="144">
        <v>-4249.4021254050058</v>
      </c>
    </row>
    <row r="39" spans="1:6">
      <c r="A39" s="416" t="s">
        <v>106</v>
      </c>
      <c r="B39" s="87" t="s">
        <v>22</v>
      </c>
      <c r="C39" s="145">
        <v>-4378.1015529098531</v>
      </c>
      <c r="D39" s="145">
        <v>-766.23195957519829</v>
      </c>
      <c r="E39" s="145">
        <v>-571.85229472455603</v>
      </c>
      <c r="F39" s="145">
        <v>-3040.0172986100993</v>
      </c>
    </row>
    <row r="40" spans="1:6">
      <c r="A40" s="417"/>
      <c r="B40" s="89" t="s">
        <v>23</v>
      </c>
      <c r="C40" s="145">
        <v>-1694.4113820124326</v>
      </c>
      <c r="D40" s="145">
        <v>-195.68608843130585</v>
      </c>
      <c r="E40" s="145">
        <v>-289.34046678622059</v>
      </c>
      <c r="F40" s="145">
        <v>-1209.3848267949061</v>
      </c>
    </row>
    <row r="41" spans="1:6">
      <c r="A41" s="416" t="s">
        <v>107</v>
      </c>
      <c r="B41" s="89" t="s">
        <v>22</v>
      </c>
      <c r="C41" s="146"/>
      <c r="D41" s="146"/>
      <c r="E41" s="146"/>
      <c r="F41" s="147"/>
    </row>
    <row r="42" spans="1:6">
      <c r="A42" s="417"/>
      <c r="B42" s="89" t="s">
        <v>23</v>
      </c>
      <c r="C42" s="148"/>
      <c r="D42" s="148"/>
      <c r="E42" s="148"/>
      <c r="F42" s="149"/>
    </row>
    <row r="43" spans="1:6" ht="33.75" customHeight="1">
      <c r="A43" s="414" t="s">
        <v>108</v>
      </c>
      <c r="B43" s="415"/>
      <c r="C43" s="144"/>
      <c r="D43" s="144"/>
      <c r="E43" s="144"/>
      <c r="F43" s="150"/>
    </row>
    <row r="44" spans="1:6">
      <c r="A44" s="399" t="s">
        <v>109</v>
      </c>
      <c r="B44" s="400"/>
      <c r="C44" s="151">
        <v>-357</v>
      </c>
      <c r="D44" s="151">
        <v>-70</v>
      </c>
      <c r="E44" s="151">
        <v>-115</v>
      </c>
      <c r="F44" s="151">
        <v>-172</v>
      </c>
    </row>
    <row r="45" spans="1:6">
      <c r="A45" s="399" t="s">
        <v>27</v>
      </c>
      <c r="B45" s="400"/>
      <c r="C45" s="148"/>
      <c r="D45" s="148"/>
      <c r="E45" s="148"/>
      <c r="F45" s="149"/>
    </row>
    <row r="46" spans="1:6">
      <c r="A46" s="399" t="s">
        <v>28</v>
      </c>
      <c r="B46" s="400"/>
      <c r="C46" s="148">
        <v>-1.8144008601913737</v>
      </c>
      <c r="D46" s="148">
        <v>-1.8144008601913737</v>
      </c>
      <c r="E46" s="148"/>
      <c r="F46" s="149"/>
    </row>
    <row r="47" spans="1:6">
      <c r="A47" s="399" t="s">
        <v>110</v>
      </c>
      <c r="B47" s="400"/>
      <c r="C47" s="151"/>
      <c r="D47" s="151"/>
      <c r="E47" s="148"/>
      <c r="F47" s="149"/>
    </row>
    <row r="48" spans="1:6">
      <c r="A48" s="399" t="s">
        <v>111</v>
      </c>
      <c r="B48" s="400"/>
      <c r="C48" s="151"/>
      <c r="D48" s="151"/>
      <c r="E48" s="148"/>
      <c r="F48" s="149"/>
    </row>
    <row r="49" spans="1:10">
      <c r="A49" s="399" t="s">
        <v>112</v>
      </c>
      <c r="B49" s="400"/>
      <c r="C49" s="152"/>
      <c r="D49" s="148"/>
      <c r="E49" s="148"/>
      <c r="F49" s="149"/>
    </row>
    <row r="50" spans="1:10">
      <c r="A50" s="399" t="s">
        <v>113</v>
      </c>
      <c r="B50" s="400"/>
      <c r="C50" s="148"/>
      <c r="D50" s="148"/>
      <c r="E50" s="148"/>
      <c r="F50" s="149"/>
      <c r="J50" s="133"/>
    </row>
    <row r="51" spans="1:10">
      <c r="A51" s="399" t="s">
        <v>114</v>
      </c>
      <c r="B51" s="400"/>
      <c r="C51" s="153">
        <v>-1.8144008601913737</v>
      </c>
      <c r="D51" s="153">
        <v>-1.8144008601913737</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-278.81562370942731</v>
      </c>
      <c r="D60" s="157">
        <v>-103.87922965964523</v>
      </c>
      <c r="E60" s="157">
        <v>-24.813769719378151</v>
      </c>
      <c r="F60" s="157">
        <v>-150.12262433040397</v>
      </c>
    </row>
    <row r="61" spans="1:10">
      <c r="A61" s="299" t="s">
        <v>118</v>
      </c>
      <c r="B61" s="300"/>
      <c r="C61" s="158"/>
      <c r="D61" s="158"/>
      <c r="E61" s="158"/>
      <c r="F61" s="159"/>
    </row>
    <row r="62" spans="1:10">
      <c r="A62" s="299" t="s">
        <v>119</v>
      </c>
      <c r="B62" s="300"/>
      <c r="C62" s="157">
        <v>-278.81562370942731</v>
      </c>
      <c r="D62" s="157">
        <v>-103.87922965964523</v>
      </c>
      <c r="E62" s="157">
        <v>-24.813769719378151</v>
      </c>
      <c r="F62" s="157">
        <v>-150.12262433040397</v>
      </c>
    </row>
    <row r="63" spans="1:10">
      <c r="A63" s="283" t="s">
        <v>120</v>
      </c>
      <c r="B63" s="284"/>
      <c r="C63" s="106"/>
      <c r="D63" s="106"/>
      <c r="E63" s="106"/>
      <c r="F63" s="106"/>
    </row>
    <row r="64" spans="1:10">
      <c r="A64" s="303" t="s">
        <v>121</v>
      </c>
      <c r="B64" s="304"/>
      <c r="C64" s="106"/>
      <c r="D64" s="106"/>
      <c r="E64" s="106"/>
      <c r="F64" s="106"/>
    </row>
    <row r="65" spans="1:6" ht="15"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 customHeight="1">
      <c r="A79" s="299" t="s">
        <v>134</v>
      </c>
      <c r="B79" s="300"/>
      <c r="C79" s="106"/>
      <c r="D79" s="106"/>
      <c r="E79" s="106"/>
      <c r="F79" s="106"/>
    </row>
    <row r="80" spans="1:6" ht="1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ht="15" customHeight="1">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6.4183881723995979</v>
      </c>
    </row>
    <row r="123" spans="1:3">
      <c r="A123" s="387" t="s">
        <v>170</v>
      </c>
      <c r="B123" s="388"/>
      <c r="C123" s="160"/>
    </row>
    <row r="124" spans="1:3">
      <c r="A124" s="387" t="s">
        <v>171</v>
      </c>
      <c r="B124" s="388"/>
      <c r="C124" s="160"/>
    </row>
    <row r="125" spans="1:3">
      <c r="A125" s="387" t="s">
        <v>172</v>
      </c>
      <c r="B125" s="388"/>
      <c r="C125" s="160">
        <v>6.0499586130333549</v>
      </c>
    </row>
    <row r="126" spans="1:3">
      <c r="A126" s="387" t="s">
        <v>173</v>
      </c>
      <c r="B126" s="388"/>
      <c r="C126" s="114">
        <v>0.36842955936624294</v>
      </c>
    </row>
    <row r="127" spans="1:3">
      <c r="A127" s="387" t="s">
        <v>174</v>
      </c>
      <c r="B127" s="388"/>
      <c r="C127" s="114" t="s">
        <v>202</v>
      </c>
    </row>
    <row r="128" spans="1:3" ht="15" customHeight="1">
      <c r="A128" s="391" t="s">
        <v>175</v>
      </c>
      <c r="B128" s="392"/>
      <c r="C128" s="394" t="s">
        <v>157</v>
      </c>
    </row>
    <row r="129" spans="1:3">
      <c r="A129" s="396" t="s">
        <v>204</v>
      </c>
      <c r="B129" s="397"/>
      <c r="C129" s="395"/>
    </row>
    <row r="130" spans="1:3" ht="15" customHeight="1">
      <c r="A130" s="391" t="s">
        <v>177</v>
      </c>
      <c r="B130" s="398"/>
      <c r="C130" s="115" t="s">
        <v>157</v>
      </c>
    </row>
    <row r="131" spans="1:3">
      <c r="A131" s="387" t="s">
        <v>178</v>
      </c>
      <c r="B131" s="393"/>
      <c r="C131" s="115"/>
    </row>
    <row r="132" spans="1:3">
      <c r="A132" s="387" t="s">
        <v>179</v>
      </c>
      <c r="B132" s="388"/>
      <c r="C132" s="116"/>
    </row>
    <row r="133" spans="1:3" ht="15" customHeight="1">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274">
        <v>5940.0513124816189</v>
      </c>
    </row>
    <row r="143" spans="1:3">
      <c r="A143" s="387" t="s">
        <v>190</v>
      </c>
      <c r="B143" s="388"/>
      <c r="C143" s="275">
        <v>1702.3416882768161</v>
      </c>
    </row>
    <row r="144" spans="1:3">
      <c r="A144" s="387" t="s">
        <v>191</v>
      </c>
      <c r="B144" s="388"/>
      <c r="C144" s="119" t="s">
        <v>154</v>
      </c>
    </row>
    <row r="145" spans="1:3">
      <c r="C145" s="120" t="s">
        <v>154</v>
      </c>
    </row>
    <row r="146" spans="1:3">
      <c r="A146" s="121" t="s">
        <v>210</v>
      </c>
      <c r="C146" s="120"/>
    </row>
    <row r="147" spans="1:3">
      <c r="A147" t="s">
        <v>192</v>
      </c>
      <c r="C147" s="120"/>
    </row>
    <row r="148" spans="1:3">
      <c r="A148" t="s">
        <v>353</v>
      </c>
      <c r="C148" s="120"/>
    </row>
    <row r="149" spans="1:3">
      <c r="A149" t="s">
        <v>193</v>
      </c>
      <c r="C149" s="120"/>
    </row>
    <row r="150" spans="1:3">
      <c r="A150" t="s">
        <v>194</v>
      </c>
      <c r="C150" s="120"/>
    </row>
    <row r="151" spans="1:3" ht="26.25" customHeight="1">
      <c r="A151" s="278" t="s">
        <v>195</v>
      </c>
      <c r="B151" s="278"/>
      <c r="C151" s="278"/>
    </row>
    <row r="152" spans="1:3">
      <c r="C152" s="120"/>
    </row>
    <row r="153" spans="1:3">
      <c r="A153" s="121" t="s">
        <v>211</v>
      </c>
      <c r="B153" s="121"/>
      <c r="C153" s="120" t="s">
        <v>157</v>
      </c>
    </row>
    <row r="154" spans="1:3" ht="15" customHeight="1">
      <c r="A154" s="278" t="s">
        <v>212</v>
      </c>
      <c r="B154" s="278"/>
      <c r="C154" s="278"/>
    </row>
    <row r="155" spans="1:3" ht="15" customHeight="1">
      <c r="A155" s="278" t="s">
        <v>213</v>
      </c>
      <c r="B155" s="278"/>
      <c r="C155" s="278"/>
    </row>
    <row r="156" spans="1:3" ht="17.25">
      <c r="A156" t="s">
        <v>197</v>
      </c>
    </row>
    <row r="157" spans="1:3" ht="15" customHeight="1">
      <c r="A157" s="278" t="s">
        <v>214</v>
      </c>
      <c r="B157" s="278"/>
      <c r="C157" s="278"/>
    </row>
    <row r="158" spans="1:3" ht="17.25">
      <c r="A158" t="s">
        <v>198</v>
      </c>
    </row>
    <row r="159" spans="1:3" ht="15" customHeight="1">
      <c r="A159" s="278" t="s">
        <v>215</v>
      </c>
      <c r="B159" s="278"/>
      <c r="C159" s="278"/>
    </row>
    <row r="160" spans="1:3" ht="15" customHeight="1">
      <c r="A160" s="278" t="s">
        <v>216</v>
      </c>
      <c r="B160" s="278"/>
      <c r="C160" s="278"/>
    </row>
    <row r="161" spans="1:3" ht="15" customHeight="1">
      <c r="A161" s="278" t="s">
        <v>217</v>
      </c>
      <c r="B161" s="278"/>
      <c r="C161" s="278"/>
    </row>
    <row r="162" spans="1:3" ht="15" customHeight="1">
      <c r="A162" s="278" t="s">
        <v>218</v>
      </c>
      <c r="B162" s="278"/>
      <c r="C162" s="278"/>
    </row>
    <row r="163" spans="1:3" ht="15" customHeight="1">
      <c r="A163" s="278" t="s">
        <v>219</v>
      </c>
      <c r="B163" s="278"/>
      <c r="C163" s="278"/>
    </row>
    <row r="164" spans="1:3" ht="15" customHeight="1">
      <c r="A164" s="278" t="s">
        <v>234</v>
      </c>
      <c r="B164" s="278"/>
      <c r="C164" s="278"/>
    </row>
    <row r="165" spans="1:3" ht="17.25">
      <c r="A165" s="280" t="s">
        <v>199</v>
      </c>
      <c r="B165" s="280"/>
      <c r="C165" s="280"/>
    </row>
    <row r="166" spans="1:3" ht="15" customHeight="1">
      <c r="A166" s="278" t="s">
        <v>220</v>
      </c>
      <c r="B166" s="278"/>
      <c r="C166" s="278"/>
    </row>
    <row r="167" spans="1:3" ht="17.25">
      <c r="A167" s="280" t="s">
        <v>200</v>
      </c>
      <c r="B167" s="280"/>
      <c r="C167" s="280"/>
    </row>
    <row r="168" spans="1:3" ht="15" customHeight="1">
      <c r="A168" s="278" t="s">
        <v>221</v>
      </c>
      <c r="B168" s="278"/>
      <c r="C168" s="278"/>
    </row>
    <row r="169" spans="1:3" ht="17.25">
      <c r="A169" s="280" t="s">
        <v>308</v>
      </c>
      <c r="B169" s="280"/>
      <c r="C169" s="280"/>
    </row>
    <row r="170" spans="1:3" ht="75.75" customHeight="1">
      <c r="A170" t="s">
        <v>235</v>
      </c>
    </row>
    <row r="171" spans="1:3">
      <c r="A171" s="278"/>
      <c r="B171" s="278"/>
      <c r="C171" s="278"/>
    </row>
    <row r="172" spans="1:3">
      <c r="A172" s="131" t="s">
        <v>70</v>
      </c>
    </row>
    <row r="173" spans="1:3">
      <c r="A173" s="132" t="s">
        <v>296</v>
      </c>
    </row>
    <row r="174" spans="1:3">
      <c r="A174" s="279"/>
      <c r="B174" s="279"/>
      <c r="C174" s="279"/>
    </row>
    <row r="175" spans="1:3" ht="15.75" customHeight="1">
      <c r="A175" s="280"/>
      <c r="B175" s="280"/>
      <c r="C175" s="280"/>
    </row>
    <row r="176" spans="1:3">
      <c r="A176" s="278"/>
      <c r="B176" s="278"/>
      <c r="C176" s="278"/>
    </row>
    <row r="178" spans="1:3">
      <c r="A178" s="278"/>
      <c r="B178" s="278"/>
      <c r="C178" s="278"/>
    </row>
    <row r="180" spans="1:3" ht="76.5" customHeight="1"/>
  </sheetData>
  <mergeCells count="154">
    <mergeCell ref="A176:C176"/>
    <mergeCell ref="A178:C178"/>
    <mergeCell ref="A167:C167"/>
    <mergeCell ref="A168:C168"/>
    <mergeCell ref="A169:C169"/>
    <mergeCell ref="A171:C171"/>
    <mergeCell ref="A174:C174"/>
    <mergeCell ref="A175:C175"/>
    <mergeCell ref="A161:C161"/>
    <mergeCell ref="A162:C162"/>
    <mergeCell ref="A163:C163"/>
    <mergeCell ref="A164:C164"/>
    <mergeCell ref="A165:C165"/>
    <mergeCell ref="A166:C166"/>
    <mergeCell ref="A151:C151"/>
    <mergeCell ref="A154:C154"/>
    <mergeCell ref="A155:C155"/>
    <mergeCell ref="A157:C157"/>
    <mergeCell ref="A159:C159"/>
    <mergeCell ref="A160:C16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3" r:id="rId1" xr:uid="{00000000-0004-0000-49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J179"/>
  <sheetViews>
    <sheetView topLeftCell="A133" workbookViewId="0">
      <selection activeCell="A147" sqref="A147:E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354</v>
      </c>
    </row>
    <row r="6" spans="1:4">
      <c r="A6" s="74"/>
      <c r="B6" s="434"/>
      <c r="C6" s="75" t="s">
        <v>77</v>
      </c>
    </row>
    <row r="7" spans="1:4" ht="16.5" customHeight="1">
      <c r="A7" s="435" t="s">
        <v>236</v>
      </c>
      <c r="B7" s="435"/>
      <c r="C7" s="140">
        <v>7512.7335294327586</v>
      </c>
      <c r="D7" s="5"/>
    </row>
    <row r="8" spans="1:4" ht="19.5" customHeight="1">
      <c r="A8" s="418" t="s">
        <v>79</v>
      </c>
      <c r="B8" s="418"/>
      <c r="C8" s="141">
        <v>6513.9713488974721</v>
      </c>
    </row>
    <row r="9" spans="1:4" ht="18" customHeight="1">
      <c r="A9" s="418" t="s">
        <v>80</v>
      </c>
      <c r="B9" s="418"/>
      <c r="C9" s="141">
        <v>4278.021850673008</v>
      </c>
    </row>
    <row r="10" spans="1:4" ht="16.5" customHeight="1">
      <c r="A10" s="418" t="s">
        <v>81</v>
      </c>
      <c r="B10" s="418"/>
      <c r="C10" s="141"/>
    </row>
    <row r="11" spans="1:4" ht="18.75" customHeight="1">
      <c r="A11" s="429" t="s">
        <v>82</v>
      </c>
      <c r="B11" s="430"/>
      <c r="C11" s="142">
        <v>2235.9494982244642</v>
      </c>
    </row>
    <row r="12" spans="1:4" ht="20.25" customHeight="1">
      <c r="A12" s="326" t="s">
        <v>83</v>
      </c>
      <c r="B12" s="326"/>
      <c r="C12" s="142">
        <v>1764.3689531996083</v>
      </c>
      <c r="D12" s="5"/>
    </row>
    <row r="13" spans="1:4" ht="21" customHeight="1">
      <c r="A13" s="418" t="s">
        <v>84</v>
      </c>
      <c r="B13" s="418"/>
      <c r="C13" s="142">
        <v>1.1754937191149999</v>
      </c>
    </row>
    <row r="14" spans="1:4" ht="16.5" customHeight="1">
      <c r="A14" s="429" t="s">
        <v>85</v>
      </c>
      <c r="B14" s="430"/>
      <c r="C14" s="142">
        <v>1.1754937191149999</v>
      </c>
    </row>
    <row r="15" spans="1:4" ht="17.25" customHeight="1">
      <c r="A15" s="418" t="s">
        <v>86</v>
      </c>
      <c r="B15" s="418"/>
      <c r="C15" s="142">
        <v>470.40505130574093</v>
      </c>
      <c r="D15" s="5"/>
    </row>
    <row r="16" spans="1:4" ht="14.25" customHeight="1">
      <c r="A16" s="418" t="s">
        <v>87</v>
      </c>
      <c r="B16" s="418"/>
      <c r="C16" s="142"/>
    </row>
    <row r="17" spans="1:3" ht="16.5" customHeight="1">
      <c r="A17" s="418" t="s">
        <v>248</v>
      </c>
      <c r="B17" s="418"/>
      <c r="C17" s="142">
        <v>65.894342942449995</v>
      </c>
    </row>
    <row r="18" spans="1:3">
      <c r="A18" s="418" t="s">
        <v>89</v>
      </c>
      <c r="B18" s="418"/>
      <c r="C18" s="142">
        <v>7.3168494705418095</v>
      </c>
    </row>
    <row r="19" spans="1:3" ht="17.25" customHeight="1">
      <c r="A19" s="418" t="s">
        <v>90</v>
      </c>
      <c r="B19" s="418"/>
      <c r="C19" s="142">
        <v>935.55110198011175</v>
      </c>
    </row>
    <row r="20" spans="1:3" ht="18" customHeight="1">
      <c r="A20" s="337" t="s">
        <v>91</v>
      </c>
      <c r="B20" s="338"/>
      <c r="C20" s="142">
        <v>0.58870793999999993</v>
      </c>
    </row>
    <row r="21" spans="1:3" ht="16.5" customHeight="1">
      <c r="A21" s="418" t="s">
        <v>92</v>
      </c>
      <c r="B21" s="418"/>
      <c r="C21" s="142">
        <v>-10.000113857816022</v>
      </c>
    </row>
    <row r="22" spans="1:3" ht="20.25" customHeight="1">
      <c r="A22" s="418" t="s">
        <v>93</v>
      </c>
      <c r="B22" s="418"/>
      <c r="C22" s="142">
        <v>-11.039604389999999</v>
      </c>
    </row>
    <row r="23" spans="1:3" ht="16.5" customHeight="1">
      <c r="A23" s="418" t="s">
        <v>94</v>
      </c>
      <c r="B23" s="418"/>
      <c r="C23" s="142">
        <v>1.0394905321839771</v>
      </c>
    </row>
    <row r="24" spans="1:3" ht="15" customHeight="1">
      <c r="A24" s="429" t="s">
        <v>95</v>
      </c>
      <c r="B24" s="430"/>
      <c r="C24" s="142"/>
    </row>
    <row r="25" spans="1:3" ht="18" customHeight="1">
      <c r="A25" s="431" t="s">
        <v>96</v>
      </c>
      <c r="B25" s="432"/>
      <c r="C25" s="143">
        <v>6.3418837078417027</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6.3418837078417027</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-5892.0594083267888</v>
      </c>
      <c r="D38" s="144">
        <v>-94.440594485171289</v>
      </c>
      <c r="E38" s="144">
        <v>-1402.3757326989182</v>
      </c>
      <c r="F38" s="144">
        <v>-4395.2430811426993</v>
      </c>
    </row>
    <row r="39" spans="1:6">
      <c r="A39" s="416" t="s">
        <v>106</v>
      </c>
      <c r="B39" s="87" t="s">
        <v>22</v>
      </c>
      <c r="C39" s="145">
        <v>-4230.3018319014118</v>
      </c>
      <c r="D39" s="145">
        <v>-76.333103322563389</v>
      </c>
      <c r="E39" s="145">
        <v>-986.62742550267626</v>
      </c>
      <c r="F39" s="145">
        <v>-3167.3413030761717</v>
      </c>
    </row>
    <row r="40" spans="1:6">
      <c r="A40" s="417"/>
      <c r="B40" s="89" t="s">
        <v>23</v>
      </c>
      <c r="C40" s="145">
        <v>-1661.7575764253772</v>
      </c>
      <c r="D40" s="145">
        <v>-18.107491162607904</v>
      </c>
      <c r="E40" s="145">
        <v>-415.74830719624197</v>
      </c>
      <c r="F40" s="145">
        <v>-1227.9017780665274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ht="14.45" customHeight="1">
      <c r="A44" s="399" t="s">
        <v>109</v>
      </c>
      <c r="B44" s="400"/>
      <c r="C44" s="151">
        <v>-429</v>
      </c>
      <c r="D44" s="151">
        <v>-25</v>
      </c>
      <c r="E44" s="151">
        <v>-80</v>
      </c>
      <c r="F44" s="151">
        <v>-324</v>
      </c>
    </row>
    <row r="45" spans="1:6">
      <c r="A45" s="399" t="s">
        <v>27</v>
      </c>
      <c r="B45" s="400"/>
      <c r="C45" s="148"/>
      <c r="D45" s="148"/>
      <c r="E45" s="148"/>
      <c r="F45" s="149"/>
    </row>
    <row r="46" spans="1:6">
      <c r="A46" s="399" t="s">
        <v>28</v>
      </c>
      <c r="B46" s="400"/>
      <c r="C46" s="148">
        <v>-0.56183496971402491</v>
      </c>
      <c r="D46" s="148">
        <v>-0.56183496971402491</v>
      </c>
      <c r="E46" s="148"/>
      <c r="F46" s="149"/>
    </row>
    <row r="47" spans="1:6">
      <c r="A47" s="399" t="s">
        <v>110</v>
      </c>
      <c r="B47" s="400"/>
      <c r="C47" s="151"/>
      <c r="D47" s="151"/>
      <c r="E47" s="148"/>
      <c r="F47" s="149"/>
    </row>
    <row r="48" spans="1:6">
      <c r="A48" s="399" t="s">
        <v>111</v>
      </c>
      <c r="B48" s="400"/>
      <c r="C48" s="151"/>
      <c r="D48" s="151"/>
      <c r="E48" s="148"/>
      <c r="F48" s="149"/>
    </row>
    <row r="49" spans="1:10">
      <c r="A49" s="399" t="s">
        <v>112</v>
      </c>
      <c r="B49" s="400"/>
      <c r="C49" s="152"/>
      <c r="D49" s="148"/>
      <c r="E49" s="148"/>
      <c r="F49" s="149"/>
    </row>
    <row r="50" spans="1:10">
      <c r="A50" s="399" t="s">
        <v>113</v>
      </c>
      <c r="B50" s="400"/>
      <c r="C50" s="148"/>
      <c r="D50" s="148"/>
      <c r="E50" s="148"/>
      <c r="F50" s="149"/>
      <c r="J50" s="133"/>
    </row>
    <row r="51" spans="1:10">
      <c r="A51" s="399" t="s">
        <v>114</v>
      </c>
      <c r="B51" s="400"/>
      <c r="C51" s="153">
        <v>-0.56183496971402491</v>
      </c>
      <c r="D51" s="153">
        <v>-0.56183496971402491</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-276.25020877181402</v>
      </c>
      <c r="D60" s="161"/>
      <c r="E60" s="157">
        <v>-24.770655859706999</v>
      </c>
      <c r="F60" s="157">
        <v>-251.47955291210701</v>
      </c>
    </row>
    <row r="61" spans="1:10">
      <c r="A61" s="299" t="s">
        <v>118</v>
      </c>
      <c r="B61" s="300"/>
      <c r="C61" s="158"/>
      <c r="D61" s="162"/>
      <c r="E61" s="158"/>
      <c r="F61" s="159"/>
    </row>
    <row r="62" spans="1:10">
      <c r="A62" s="299" t="s">
        <v>119</v>
      </c>
      <c r="B62" s="300"/>
      <c r="C62" s="157">
        <v>-276.25020877181402</v>
      </c>
      <c r="D62" s="161"/>
      <c r="E62" s="157">
        <v>-24.770655859706999</v>
      </c>
      <c r="F62" s="157">
        <v>-251.47955291210701</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-4.6977206821582955</v>
      </c>
    </row>
    <row r="123" spans="1:3">
      <c r="A123" s="387" t="s">
        <v>170</v>
      </c>
      <c r="B123" s="388"/>
      <c r="C123" s="163"/>
    </row>
    <row r="124" spans="1:3">
      <c r="A124" s="387" t="s">
        <v>171</v>
      </c>
      <c r="B124" s="388"/>
      <c r="C124" s="160"/>
    </row>
    <row r="125" spans="1:3">
      <c r="A125" s="387" t="s">
        <v>172</v>
      </c>
      <c r="B125" s="388"/>
      <c r="C125" s="160">
        <v>-5.025364903190189</v>
      </c>
    </row>
    <row r="126" spans="1:3">
      <c r="A126" s="387" t="s">
        <v>173</v>
      </c>
      <c r="B126" s="388"/>
      <c r="C126" s="114">
        <v>0.32764422103189311</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355</v>
      </c>
      <c r="C149" s="120"/>
    </row>
    <row r="150" spans="1:3" ht="17.25" customHeight="1">
      <c r="A150" t="s">
        <v>193</v>
      </c>
      <c r="C150" s="120"/>
    </row>
    <row r="151" spans="1:3">
      <c r="A151" t="s">
        <v>194</v>
      </c>
      <c r="C151" s="120"/>
    </row>
    <row r="152" spans="1:3" ht="31.15" customHeight="1">
      <c r="A152" s="278" t="s">
        <v>195</v>
      </c>
      <c r="B152" s="278"/>
      <c r="C152" s="278"/>
    </row>
    <row r="153" spans="1:3">
      <c r="A153" s="139"/>
      <c r="B153" s="139"/>
      <c r="C153" s="139"/>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4">
    <mergeCell ref="A177:C177"/>
    <mergeCell ref="A179:C179"/>
    <mergeCell ref="A152:C152"/>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4A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J178"/>
  <sheetViews>
    <sheetView topLeftCell="A136" workbookViewId="0">
      <selection activeCell="A146" sqref="A146:XFD15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356</v>
      </c>
    </row>
    <row r="6" spans="1:4">
      <c r="A6" s="74"/>
      <c r="B6" s="434"/>
      <c r="C6" s="75" t="s">
        <v>77</v>
      </c>
    </row>
    <row r="7" spans="1:4" ht="16.5" customHeight="1">
      <c r="A7" s="435" t="s">
        <v>236</v>
      </c>
      <c r="B7" s="435"/>
      <c r="C7" s="140">
        <v>7941.5150703513909</v>
      </c>
      <c r="D7" s="5"/>
    </row>
    <row r="8" spans="1:4" ht="19.5" customHeight="1">
      <c r="A8" s="418" t="s">
        <v>79</v>
      </c>
      <c r="B8" s="418"/>
      <c r="C8" s="141">
        <v>7545.6455336093532</v>
      </c>
    </row>
    <row r="9" spans="1:4" ht="18" customHeight="1">
      <c r="A9" s="418" t="s">
        <v>80</v>
      </c>
      <c r="B9" s="418"/>
      <c r="C9" s="141">
        <v>4340.0336412461002</v>
      </c>
    </row>
    <row r="10" spans="1:4" ht="16.5" customHeight="1">
      <c r="A10" s="418" t="s">
        <v>81</v>
      </c>
      <c r="B10" s="418"/>
      <c r="C10" s="141"/>
    </row>
    <row r="11" spans="1:4" ht="18.75" customHeight="1">
      <c r="A11" s="429" t="s">
        <v>82</v>
      </c>
      <c r="B11" s="430"/>
      <c r="C11" s="142">
        <v>3205.611892363253</v>
      </c>
    </row>
    <row r="12" spans="1:4" ht="20.25" customHeight="1">
      <c r="A12" s="326" t="s">
        <v>83</v>
      </c>
      <c r="B12" s="326"/>
      <c r="C12" s="142">
        <v>2100.5820786048985</v>
      </c>
      <c r="D12" s="5"/>
    </row>
    <row r="13" spans="1:4" ht="21" customHeight="1">
      <c r="A13" s="418" t="s">
        <v>84</v>
      </c>
      <c r="B13" s="418"/>
      <c r="C13" s="142">
        <v>1.1566043395300001</v>
      </c>
    </row>
    <row r="14" spans="1:4" ht="16.5" customHeight="1">
      <c r="A14" s="429" t="s">
        <v>85</v>
      </c>
      <c r="B14" s="430"/>
      <c r="C14" s="142">
        <v>1.1566043395300001</v>
      </c>
    </row>
    <row r="15" spans="1:4" ht="17.25" customHeight="1">
      <c r="A15" s="418" t="s">
        <v>86</v>
      </c>
      <c r="B15" s="418"/>
      <c r="C15" s="142">
        <v>1103.8732094188244</v>
      </c>
      <c r="D15" s="5"/>
    </row>
    <row r="16" spans="1:4" ht="14.25" customHeight="1">
      <c r="A16" s="418" t="s">
        <v>87</v>
      </c>
      <c r="B16" s="418"/>
      <c r="C16" s="142"/>
    </row>
    <row r="17" spans="1:3" ht="16.5" customHeight="1">
      <c r="A17" s="418" t="s">
        <v>248</v>
      </c>
      <c r="B17" s="418"/>
      <c r="C17" s="142">
        <v>65.718714024480008</v>
      </c>
    </row>
    <row r="18" spans="1:3">
      <c r="A18" s="418" t="s">
        <v>89</v>
      </c>
      <c r="B18" s="418"/>
      <c r="C18" s="164">
        <v>0.4829395746671904</v>
      </c>
    </row>
    <row r="19" spans="1:3" ht="17.25" customHeight="1">
      <c r="A19" s="418" t="s">
        <v>90</v>
      </c>
      <c r="B19" s="418"/>
      <c r="C19" s="142">
        <v>341.5418752401859</v>
      </c>
    </row>
    <row r="20" spans="1:3" ht="18" customHeight="1">
      <c r="A20" s="337" t="s">
        <v>91</v>
      </c>
      <c r="B20" s="338"/>
      <c r="C20" s="164">
        <v>0.21540000000000001</v>
      </c>
    </row>
    <row r="21" spans="1:3" ht="16.5" customHeight="1">
      <c r="A21" s="418" t="s">
        <v>92</v>
      </c>
      <c r="B21" s="418"/>
      <c r="C21" s="142">
        <v>-11.873992097294941</v>
      </c>
    </row>
    <row r="22" spans="1:3" ht="20.25" customHeight="1">
      <c r="A22" s="418" t="s">
        <v>93</v>
      </c>
      <c r="B22" s="418"/>
      <c r="C22" s="142">
        <v>-12.910710719999996</v>
      </c>
    </row>
    <row r="23" spans="1:3" ht="16.5" customHeight="1">
      <c r="A23" s="418" t="s">
        <v>94</v>
      </c>
      <c r="B23" s="418"/>
      <c r="C23" s="142">
        <v>1.036718622705054</v>
      </c>
    </row>
    <row r="24" spans="1:3" ht="15" customHeight="1">
      <c r="A24" s="429" t="s">
        <v>95</v>
      </c>
      <c r="B24" s="430"/>
      <c r="C24" s="142"/>
    </row>
    <row r="25" spans="1:3" ht="18" customHeight="1">
      <c r="A25" s="431" t="s">
        <v>96</v>
      </c>
      <c r="B25" s="432"/>
      <c r="C25" s="143">
        <v>4.5748193088248854</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4.5748193088248854</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-6120.4811480071148</v>
      </c>
      <c r="D38" s="144">
        <v>-1194.6641146252182</v>
      </c>
      <c r="E38" s="144">
        <v>-1087.5748203518315</v>
      </c>
      <c r="F38" s="144">
        <v>-3838.2422130300647</v>
      </c>
    </row>
    <row r="39" spans="1:6">
      <c r="A39" s="416" t="s">
        <v>106</v>
      </c>
      <c r="B39" s="87" t="s">
        <v>22</v>
      </c>
      <c r="C39" s="145">
        <v>-4438.0832433631304</v>
      </c>
      <c r="D39" s="145">
        <v>-930.94739312432012</v>
      </c>
      <c r="E39" s="145">
        <v>-772.82134355588983</v>
      </c>
      <c r="F39" s="145">
        <v>-2734.3145066829206</v>
      </c>
    </row>
    <row r="40" spans="1:6">
      <c r="A40" s="417"/>
      <c r="B40" s="89" t="s">
        <v>23</v>
      </c>
      <c r="C40" s="145">
        <v>-1682.397904643984</v>
      </c>
      <c r="D40" s="145">
        <v>-263.71672150089802</v>
      </c>
      <c r="E40" s="145">
        <v>-314.75347679594165</v>
      </c>
      <c r="F40" s="145">
        <v>-1103.9277063471443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ht="14.45" customHeight="1">
      <c r="A44" s="399" t="s">
        <v>109</v>
      </c>
      <c r="B44" s="400"/>
      <c r="C44" s="151">
        <v>-544</v>
      </c>
      <c r="D44" s="151">
        <v>-80</v>
      </c>
      <c r="E44" s="151">
        <v>-130</v>
      </c>
      <c r="F44" s="151">
        <v>-334</v>
      </c>
    </row>
    <row r="45" spans="1:6">
      <c r="A45" s="399" t="s">
        <v>27</v>
      </c>
      <c r="B45" s="400"/>
      <c r="C45" s="148"/>
      <c r="D45" s="148"/>
      <c r="E45" s="148"/>
      <c r="F45" s="149"/>
    </row>
    <row r="46" spans="1:6">
      <c r="A46" s="399" t="s">
        <v>28</v>
      </c>
      <c r="B46" s="400"/>
      <c r="C46" s="165">
        <v>-0.3385803036295062</v>
      </c>
      <c r="D46" s="165">
        <v>-0.3385803036295062</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-0.3385803036295062</v>
      </c>
      <c r="D51" s="168">
        <v>-0.3385803036295062</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-275.58389911855585</v>
      </c>
      <c r="D60" s="157">
        <v>-24.658841026336702</v>
      </c>
      <c r="E60" s="169"/>
      <c r="F60" s="157">
        <v>-250.92505809221916</v>
      </c>
    </row>
    <row r="61" spans="1:10">
      <c r="A61" s="299" t="s">
        <v>118</v>
      </c>
      <c r="B61" s="300"/>
      <c r="C61" s="158"/>
      <c r="D61" s="158"/>
      <c r="E61" s="170"/>
      <c r="F61" s="159"/>
    </row>
    <row r="62" spans="1:10">
      <c r="A62" s="299" t="s">
        <v>119</v>
      </c>
      <c r="B62" s="300"/>
      <c r="C62" s="157">
        <v>-275.58389911855585</v>
      </c>
      <c r="D62" s="157">
        <v>-24.658841026336702</v>
      </c>
      <c r="E62" s="169"/>
      <c r="F62" s="157">
        <v>-250.92505809221916</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-8.3358914111751101</v>
      </c>
    </row>
    <row r="123" spans="1:3">
      <c r="A123" s="387" t="s">
        <v>170</v>
      </c>
      <c r="B123" s="388"/>
      <c r="C123" s="172"/>
    </row>
    <row r="124" spans="1:3">
      <c r="A124" s="387" t="s">
        <v>171</v>
      </c>
      <c r="B124" s="388"/>
      <c r="C124" s="160"/>
    </row>
    <row r="125" spans="1:3">
      <c r="A125" s="387" t="s">
        <v>172</v>
      </c>
      <c r="B125" s="388"/>
      <c r="C125" s="160">
        <v>-8.6661098388462889</v>
      </c>
    </row>
    <row r="126" spans="1:3">
      <c r="A126" s="387" t="s">
        <v>173</v>
      </c>
      <c r="B126" s="388"/>
      <c r="C126" s="171">
        <v>0.33021842767117932</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A146" s="121" t="s">
        <v>210</v>
      </c>
      <c r="C146" s="120"/>
    </row>
    <row r="147" spans="1:3">
      <c r="A147" t="s">
        <v>192</v>
      </c>
      <c r="C147" s="120"/>
    </row>
    <row r="148" spans="1:3">
      <c r="A148" t="s">
        <v>358</v>
      </c>
      <c r="C148" s="120"/>
    </row>
    <row r="149" spans="1:3" ht="17.25" customHeight="1">
      <c r="A149" t="s">
        <v>193</v>
      </c>
      <c r="C149" s="120"/>
    </row>
    <row r="150" spans="1:3">
      <c r="A150" t="s">
        <v>194</v>
      </c>
      <c r="C150" s="120"/>
    </row>
    <row r="151" spans="1:3" ht="14.45" customHeight="1">
      <c r="A151" t="s">
        <v>195</v>
      </c>
    </row>
    <row r="152" spans="1:3" ht="14.45" customHeight="1"/>
    <row r="153" spans="1:3">
      <c r="A153" s="121" t="s">
        <v>211</v>
      </c>
      <c r="B153" s="121"/>
      <c r="C153" s="120" t="s">
        <v>157</v>
      </c>
    </row>
    <row r="154" spans="1:3" ht="61.5" customHeight="1">
      <c r="A154" s="278" t="s">
        <v>212</v>
      </c>
      <c r="B154" s="278"/>
      <c r="C154" s="278"/>
    </row>
    <row r="155" spans="1:3" ht="33" customHeight="1">
      <c r="A155" s="278" t="s">
        <v>213</v>
      </c>
      <c r="B155" s="278"/>
      <c r="C155" s="278"/>
    </row>
    <row r="156" spans="1:3" ht="18.75" customHeight="1">
      <c r="A156" t="s">
        <v>197</v>
      </c>
    </row>
    <row r="157" spans="1:3" ht="31.5" customHeight="1">
      <c r="A157" s="278" t="s">
        <v>214</v>
      </c>
      <c r="B157" s="278"/>
      <c r="C157" s="278"/>
    </row>
    <row r="158" spans="1:3" ht="17.25">
      <c r="A158" t="s">
        <v>198</v>
      </c>
    </row>
    <row r="159" spans="1:3" ht="48" customHeight="1">
      <c r="A159" s="278" t="s">
        <v>215</v>
      </c>
      <c r="B159" s="278"/>
      <c r="C159" s="278"/>
    </row>
    <row r="160" spans="1:3" ht="31.5" customHeight="1">
      <c r="A160" s="278" t="s">
        <v>216</v>
      </c>
      <c r="B160" s="278"/>
      <c r="C160" s="278"/>
    </row>
    <row r="161" spans="1:3" ht="33" customHeight="1">
      <c r="A161" s="278" t="s">
        <v>217</v>
      </c>
      <c r="B161" s="278"/>
      <c r="C161" s="278"/>
    </row>
    <row r="162" spans="1:3" ht="32.25" customHeight="1">
      <c r="A162" s="278" t="s">
        <v>218</v>
      </c>
      <c r="B162" s="278"/>
      <c r="C162" s="278"/>
    </row>
    <row r="163" spans="1:3" ht="32.25" customHeight="1">
      <c r="A163" s="278" t="s">
        <v>219</v>
      </c>
      <c r="B163" s="278"/>
      <c r="C163" s="278"/>
    </row>
    <row r="164" spans="1:3" ht="66" customHeight="1">
      <c r="A164" s="278" t="s">
        <v>234</v>
      </c>
      <c r="B164" s="278"/>
      <c r="C164" s="278"/>
    </row>
    <row r="165" spans="1:3" ht="17.25">
      <c r="A165" s="280" t="s">
        <v>199</v>
      </c>
      <c r="B165" s="280"/>
      <c r="C165" s="280"/>
    </row>
    <row r="166" spans="1:3" ht="48.75" customHeight="1">
      <c r="A166" s="278" t="s">
        <v>220</v>
      </c>
      <c r="B166" s="278"/>
      <c r="C166" s="278"/>
    </row>
    <row r="167" spans="1:3" ht="21" customHeight="1">
      <c r="A167" s="280" t="s">
        <v>200</v>
      </c>
      <c r="B167" s="280"/>
      <c r="C167" s="280"/>
    </row>
    <row r="168" spans="1:3" ht="75.75" customHeight="1">
      <c r="A168" s="278" t="s">
        <v>221</v>
      </c>
      <c r="B168" s="278"/>
      <c r="C168" s="278"/>
    </row>
    <row r="169" spans="1:3" ht="17.25">
      <c r="A169" s="280" t="s">
        <v>308</v>
      </c>
      <c r="B169" s="280"/>
      <c r="C169" s="280"/>
    </row>
    <row r="170" spans="1:3">
      <c r="A170" t="s">
        <v>235</v>
      </c>
    </row>
    <row r="171" spans="1:3" ht="32.25" customHeight="1">
      <c r="A171" s="278"/>
      <c r="B171" s="278"/>
      <c r="C171" s="278"/>
    </row>
    <row r="172" spans="1:3">
      <c r="A172" s="131" t="s">
        <v>70</v>
      </c>
    </row>
    <row r="173" spans="1:3" ht="15.75" customHeight="1">
      <c r="A173" s="132" t="s">
        <v>296</v>
      </c>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3">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4:C154"/>
    <mergeCell ref="A155:C155"/>
    <mergeCell ref="A157:C157"/>
    <mergeCell ref="A159:C159"/>
    <mergeCell ref="A160:C160"/>
    <mergeCell ref="A139:B139"/>
    <mergeCell ref="A140:B140"/>
    <mergeCell ref="A141:B141"/>
    <mergeCell ref="A142:B142"/>
    <mergeCell ref="A143:B143"/>
    <mergeCell ref="A144:B144"/>
    <mergeCell ref="A176:C176"/>
    <mergeCell ref="A178:C178"/>
    <mergeCell ref="A167:C167"/>
    <mergeCell ref="A168:C168"/>
    <mergeCell ref="A169:C169"/>
    <mergeCell ref="A171:C171"/>
    <mergeCell ref="A174:C174"/>
    <mergeCell ref="A175:C175"/>
    <mergeCell ref="A161:C161"/>
    <mergeCell ref="A162:C162"/>
    <mergeCell ref="A163:C163"/>
    <mergeCell ref="A164:C164"/>
    <mergeCell ref="A165:C165"/>
    <mergeCell ref="A166:C166"/>
  </mergeCells>
  <hyperlinks>
    <hyperlink ref="A173" r:id="rId1" xr:uid="{00000000-0004-0000-4B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J179"/>
  <sheetViews>
    <sheetView topLeftCell="A129" workbookViewId="0">
      <selection activeCell="I12" sqref="I1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357</v>
      </c>
    </row>
    <row r="6" spans="1:4">
      <c r="A6" s="74"/>
      <c r="B6" s="434"/>
      <c r="C6" s="75" t="s">
        <v>77</v>
      </c>
    </row>
    <row r="7" spans="1:4" ht="16.5" customHeight="1">
      <c r="A7" s="435" t="s">
        <v>236</v>
      </c>
      <c r="B7" s="435"/>
      <c r="C7" s="140">
        <v>7533.7365694086848</v>
      </c>
      <c r="D7" s="5"/>
    </row>
    <row r="8" spans="1:4" ht="19.5" customHeight="1">
      <c r="A8" s="418" t="s">
        <v>79</v>
      </c>
      <c r="B8" s="418"/>
      <c r="C8" s="141">
        <v>7125.3836800769623</v>
      </c>
    </row>
    <row r="9" spans="1:4" ht="18" customHeight="1">
      <c r="A9" s="418" t="s">
        <v>80</v>
      </c>
      <c r="B9" s="418"/>
      <c r="C9" s="141">
        <v>4808.4945153257459</v>
      </c>
    </row>
    <row r="10" spans="1:4" ht="16.5" customHeight="1">
      <c r="A10" s="418" t="s">
        <v>81</v>
      </c>
      <c r="B10" s="418"/>
      <c r="C10" s="141"/>
    </row>
    <row r="11" spans="1:4" ht="18.75" customHeight="1">
      <c r="A11" s="429" t="s">
        <v>82</v>
      </c>
      <c r="B11" s="430"/>
      <c r="C11" s="142">
        <v>2316.889164751216</v>
      </c>
    </row>
    <row r="12" spans="1:4" ht="20.25" customHeight="1">
      <c r="A12" s="326" t="s">
        <v>83</v>
      </c>
      <c r="B12" s="326"/>
      <c r="C12" s="142">
        <v>2223.2234680698784</v>
      </c>
      <c r="D12" s="5"/>
    </row>
    <row r="13" spans="1:4" ht="21" customHeight="1">
      <c r="A13" s="418" t="s">
        <v>84</v>
      </c>
      <c r="B13" s="418"/>
      <c r="C13" s="142">
        <v>1.10689072295</v>
      </c>
    </row>
    <row r="14" spans="1:4" ht="16.5" customHeight="1">
      <c r="A14" s="429" t="s">
        <v>85</v>
      </c>
      <c r="B14" s="430"/>
      <c r="C14" s="142">
        <v>1.10689072295</v>
      </c>
    </row>
    <row r="15" spans="1:4" ht="17.25" customHeight="1">
      <c r="A15" s="418" t="s">
        <v>86</v>
      </c>
      <c r="B15" s="418"/>
      <c r="C15" s="142">
        <v>92.558805958387353</v>
      </c>
      <c r="D15" s="5"/>
    </row>
    <row r="16" spans="1:4" ht="14.25" customHeight="1">
      <c r="A16" s="418" t="s">
        <v>87</v>
      </c>
      <c r="B16" s="418"/>
      <c r="C16" s="142"/>
    </row>
    <row r="17" spans="1:3" ht="16.5" customHeight="1">
      <c r="A17" s="418" t="s">
        <v>248</v>
      </c>
      <c r="B17" s="418"/>
      <c r="C17" s="142">
        <v>65.312901156799995</v>
      </c>
    </row>
    <row r="18" spans="1:3">
      <c r="A18" s="418" t="s">
        <v>89</v>
      </c>
      <c r="B18" s="418"/>
      <c r="C18" s="142">
        <v>0.50036887248433726</v>
      </c>
    </row>
    <row r="19" spans="1:3" ht="17.25" customHeight="1">
      <c r="A19" s="418" t="s">
        <v>90</v>
      </c>
      <c r="B19" s="418"/>
      <c r="C19" s="142">
        <v>339.70890583012942</v>
      </c>
    </row>
    <row r="20" spans="1:3" ht="18" customHeight="1">
      <c r="A20" s="337" t="s">
        <v>91</v>
      </c>
      <c r="B20" s="338"/>
      <c r="C20" s="164">
        <v>0.21539007000000002</v>
      </c>
    </row>
    <row r="21" spans="1:3" ht="16.5" customHeight="1">
      <c r="A21" s="418" t="s">
        <v>92</v>
      </c>
      <c r="B21" s="418"/>
      <c r="C21" s="142">
        <v>2.8307134723081946</v>
      </c>
    </row>
    <row r="22" spans="1:3" ht="20.25" customHeight="1">
      <c r="A22" s="418" t="s">
        <v>93</v>
      </c>
      <c r="B22" s="418"/>
      <c r="C22" s="142">
        <v>1.80039802</v>
      </c>
    </row>
    <row r="23" spans="1:3" ht="16.5" customHeight="1">
      <c r="A23" s="418" t="s">
        <v>94</v>
      </c>
      <c r="B23" s="418"/>
      <c r="C23" s="142">
        <v>1.0303154523081948</v>
      </c>
    </row>
    <row r="24" spans="1:3" ht="15" customHeight="1">
      <c r="A24" s="429" t="s">
        <v>95</v>
      </c>
      <c r="B24" s="430"/>
      <c r="C24" s="142"/>
    </row>
    <row r="25" spans="1:3" ht="18" customHeight="1">
      <c r="A25" s="431" t="s">
        <v>96</v>
      </c>
      <c r="B25" s="432"/>
      <c r="C25" s="143">
        <v>-9.7260800110206045</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-9.7260800110206045</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-5504.0421114871779</v>
      </c>
      <c r="D38" s="144">
        <v>-416.70395129142639</v>
      </c>
      <c r="E38" s="144">
        <v>-1212.4763854775845</v>
      </c>
      <c r="F38" s="144">
        <v>-3874.861774718167</v>
      </c>
    </row>
    <row r="39" spans="1:6">
      <c r="A39" s="416" t="s">
        <v>106</v>
      </c>
      <c r="B39" s="87" t="s">
        <v>22</v>
      </c>
      <c r="C39" s="145">
        <v>-3892.3092002729713</v>
      </c>
      <c r="D39" s="145">
        <v>-268.003286969393</v>
      </c>
      <c r="E39" s="145">
        <v>-984.19876916384351</v>
      </c>
      <c r="F39" s="145">
        <v>-2640.1071441397348</v>
      </c>
    </row>
    <row r="40" spans="1:6">
      <c r="A40" s="417"/>
      <c r="B40" s="89" t="s">
        <v>23</v>
      </c>
      <c r="C40" s="145">
        <v>-1611.7329112142068</v>
      </c>
      <c r="D40" s="145">
        <v>-148.70066432203342</v>
      </c>
      <c r="E40" s="145">
        <v>-228.27761631374102</v>
      </c>
      <c r="F40" s="145">
        <v>-1234.7546305784324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ht="14.45" customHeight="1">
      <c r="A44" s="399" t="s">
        <v>109</v>
      </c>
      <c r="B44" s="400"/>
      <c r="C44" s="151">
        <v>-621</v>
      </c>
      <c r="D44" s="151">
        <v>-85</v>
      </c>
      <c r="E44" s="151">
        <v>-197</v>
      </c>
      <c r="F44" s="151">
        <v>-339</v>
      </c>
    </row>
    <row r="45" spans="1:6">
      <c r="A45" s="399" t="s">
        <v>27</v>
      </c>
      <c r="B45" s="400"/>
      <c r="C45" s="151">
        <v>280</v>
      </c>
      <c r="D45" s="151">
        <v>105</v>
      </c>
      <c r="E45" s="151">
        <v>175</v>
      </c>
      <c r="F45" s="135"/>
    </row>
    <row r="46" spans="1:6">
      <c r="A46" s="399" t="s">
        <v>28</v>
      </c>
      <c r="B46" s="400"/>
      <c r="C46" s="165">
        <v>-0.15639122448092391</v>
      </c>
      <c r="D46" s="165">
        <v>-0.15639122448092391</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-0.15639122448092391</v>
      </c>
      <c r="D51" s="168">
        <v>-0.15639122448092391</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-267.22187398334967</v>
      </c>
      <c r="D60" s="173"/>
      <c r="E60" s="157">
        <v>-11.416588207262716</v>
      </c>
      <c r="F60" s="157">
        <v>-255.80528577608695</v>
      </c>
    </row>
    <row r="61" spans="1:10">
      <c r="A61" s="299" t="s">
        <v>118</v>
      </c>
      <c r="B61" s="300"/>
      <c r="C61" s="158"/>
      <c r="D61" s="174"/>
      <c r="E61" s="158"/>
      <c r="F61" s="159"/>
    </row>
    <row r="62" spans="1:10">
      <c r="A62" s="299" t="s">
        <v>119</v>
      </c>
      <c r="B62" s="300"/>
      <c r="C62" s="157">
        <v>-267.22187398334967</v>
      </c>
      <c r="D62" s="173"/>
      <c r="E62" s="157">
        <v>-11.416588207262716</v>
      </c>
      <c r="F62" s="157">
        <v>-255.80528577608695</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-7.9256819910206042</v>
      </c>
    </row>
    <row r="123" spans="1:3">
      <c r="A123" s="387" t="s">
        <v>170</v>
      </c>
      <c r="B123" s="388"/>
      <c r="C123" s="175"/>
    </row>
    <row r="124" spans="1:3">
      <c r="A124" s="387" t="s">
        <v>171</v>
      </c>
      <c r="B124" s="388"/>
      <c r="C124" s="160"/>
    </row>
    <row r="125" spans="1:3">
      <c r="A125" s="387" t="s">
        <v>172</v>
      </c>
      <c r="B125" s="388"/>
      <c r="C125" s="160">
        <v>-8.1451563176862702</v>
      </c>
    </row>
    <row r="126" spans="1:3">
      <c r="A126" s="387" t="s">
        <v>173</v>
      </c>
      <c r="B126" s="388"/>
      <c r="C126" s="171">
        <v>0.21947432666566588</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359</v>
      </c>
      <c r="C149" s="120"/>
    </row>
    <row r="150" spans="1:3" ht="17.25" customHeight="1">
      <c r="A150" t="s">
        <v>193</v>
      </c>
      <c r="C150" s="120"/>
    </row>
    <row r="151" spans="1:3">
      <c r="A151" t="s">
        <v>194</v>
      </c>
      <c r="C151" s="120"/>
    </row>
    <row r="152" spans="1:3" ht="14.45" customHeight="1">
      <c r="A152" t="s">
        <v>195</v>
      </c>
    </row>
    <row r="153" spans="1:3" ht="14.45" customHeight="1"/>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5:C155"/>
    <mergeCell ref="A156:C156"/>
    <mergeCell ref="A158:C158"/>
    <mergeCell ref="A160:C160"/>
    <mergeCell ref="A161:C161"/>
    <mergeCell ref="A139:B139"/>
    <mergeCell ref="A140:B140"/>
    <mergeCell ref="A141:B141"/>
    <mergeCell ref="A142:B142"/>
    <mergeCell ref="A143:B143"/>
    <mergeCell ref="A144:B14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s>
  <hyperlinks>
    <hyperlink ref="A174" r:id="rId1" xr:uid="{00000000-0004-0000-4C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J179"/>
  <sheetViews>
    <sheetView topLeftCell="A126" workbookViewId="0">
      <selection activeCell="I162" sqref="I162"/>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360</v>
      </c>
    </row>
    <row r="6" spans="1:4">
      <c r="A6" s="74"/>
      <c r="B6" s="434"/>
      <c r="C6" s="75" t="s">
        <v>77</v>
      </c>
    </row>
    <row r="7" spans="1:4" ht="16.5" customHeight="1">
      <c r="A7" s="435" t="s">
        <v>236</v>
      </c>
      <c r="B7" s="435"/>
      <c r="C7" s="140">
        <v>7209.5201011526387</v>
      </c>
      <c r="D7" s="5"/>
    </row>
    <row r="8" spans="1:4" ht="19.5" customHeight="1">
      <c r="A8" s="418" t="s">
        <v>79</v>
      </c>
      <c r="B8" s="418"/>
      <c r="C8" s="141">
        <v>6765.5614398529196</v>
      </c>
    </row>
    <row r="9" spans="1:4" ht="18" customHeight="1">
      <c r="A9" s="418" t="s">
        <v>80</v>
      </c>
      <c r="B9" s="418"/>
      <c r="C9" s="141">
        <v>4735.4397519954682</v>
      </c>
    </row>
    <row r="10" spans="1:4" ht="16.5" customHeight="1">
      <c r="A10" s="418" t="s">
        <v>81</v>
      </c>
      <c r="B10" s="418"/>
      <c r="C10" s="141"/>
    </row>
    <row r="11" spans="1:4" ht="18.75" customHeight="1">
      <c r="A11" s="429" t="s">
        <v>82</v>
      </c>
      <c r="B11" s="430"/>
      <c r="C11" s="142">
        <v>2030.1216878574519</v>
      </c>
    </row>
    <row r="12" spans="1:4" ht="20.25" customHeight="1">
      <c r="A12" s="326" t="s">
        <v>83</v>
      </c>
      <c r="B12" s="326"/>
      <c r="C12" s="142">
        <v>1844.3183143099645</v>
      </c>
      <c r="D12" s="5"/>
    </row>
    <row r="13" spans="1:4" ht="21" customHeight="1">
      <c r="A13" s="418" t="s">
        <v>84</v>
      </c>
      <c r="B13" s="418"/>
      <c r="C13" s="142">
        <v>1.1175692795800001</v>
      </c>
    </row>
    <row r="14" spans="1:4" ht="16.5" customHeight="1">
      <c r="A14" s="429" t="s">
        <v>85</v>
      </c>
      <c r="B14" s="430"/>
      <c r="C14" s="142">
        <v>1.1175692795800001</v>
      </c>
    </row>
    <row r="15" spans="1:4" ht="17.25" customHeight="1">
      <c r="A15" s="418" t="s">
        <v>86</v>
      </c>
      <c r="B15" s="418"/>
      <c r="C15" s="142">
        <v>184.68580426790729</v>
      </c>
      <c r="D15" s="5"/>
    </row>
    <row r="16" spans="1:4" ht="14.25" customHeight="1">
      <c r="A16" s="418" t="s">
        <v>87</v>
      </c>
      <c r="B16" s="418"/>
      <c r="C16" s="142"/>
    </row>
    <row r="17" spans="1:3" ht="16.5" customHeight="1">
      <c r="A17" s="418" t="s">
        <v>248</v>
      </c>
      <c r="B17" s="418"/>
      <c r="C17" s="142">
        <v>65.271267053630012</v>
      </c>
    </row>
    <row r="18" spans="1:3">
      <c r="A18" s="418" t="s">
        <v>89</v>
      </c>
      <c r="B18" s="418"/>
      <c r="C18" s="142">
        <v>7.3330684181134558</v>
      </c>
    </row>
    <row r="19" spans="1:3" ht="17.25" customHeight="1">
      <c r="A19" s="418" t="s">
        <v>90</v>
      </c>
      <c r="B19" s="418"/>
      <c r="C19" s="142">
        <v>369.05030490017214</v>
      </c>
    </row>
    <row r="20" spans="1:3" ht="18" customHeight="1">
      <c r="A20" s="337" t="s">
        <v>91</v>
      </c>
      <c r="B20" s="338"/>
      <c r="C20" s="142">
        <v>0.21539007000000002</v>
      </c>
    </row>
    <row r="21" spans="1:3" ht="16.5" customHeight="1">
      <c r="A21" s="418" t="s">
        <v>92</v>
      </c>
      <c r="B21" s="418"/>
      <c r="C21" s="142">
        <v>2.3040209278035784</v>
      </c>
    </row>
    <row r="22" spans="1:3" ht="20.25" customHeight="1">
      <c r="A22" s="418" t="s">
        <v>93</v>
      </c>
      <c r="B22" s="418"/>
      <c r="C22" s="142">
        <v>1.2720490200000001</v>
      </c>
    </row>
    <row r="23" spans="1:3" ht="16.5" customHeight="1">
      <c r="A23" s="418" t="s">
        <v>94</v>
      </c>
      <c r="B23" s="418"/>
      <c r="C23" s="142">
        <v>1.0319719078035781</v>
      </c>
    </row>
    <row r="24" spans="1:3" ht="15" customHeight="1">
      <c r="A24" s="429" t="s">
        <v>95</v>
      </c>
      <c r="B24" s="430"/>
      <c r="C24" s="142"/>
    </row>
    <row r="25" spans="1:3" ht="18" customHeight="1">
      <c r="A25" s="431" t="s">
        <v>96</v>
      </c>
      <c r="B25" s="432"/>
      <c r="C25" s="143">
        <v>-19.613799945880452</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-19.613799945880452</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-5388.3298963025391</v>
      </c>
      <c r="D38" s="144">
        <v>-979.20625906771158</v>
      </c>
      <c r="E38" s="144">
        <v>-911.89828860399871</v>
      </c>
      <c r="F38" s="144">
        <v>-3497.2253486308282</v>
      </c>
    </row>
    <row r="39" spans="1:6">
      <c r="A39" s="416" t="s">
        <v>106</v>
      </c>
      <c r="B39" s="87" t="s">
        <v>22</v>
      </c>
      <c r="C39" s="145">
        <v>-3813.1687597512719</v>
      </c>
      <c r="D39" s="145">
        <v>-818.56518862871201</v>
      </c>
      <c r="E39" s="145">
        <v>-650.81401507625549</v>
      </c>
      <c r="F39" s="145">
        <v>-2343.7895560463044</v>
      </c>
    </row>
    <row r="40" spans="1:6">
      <c r="A40" s="417"/>
      <c r="B40" s="89" t="s">
        <v>23</v>
      </c>
      <c r="C40" s="145">
        <v>-1575.1611365512667</v>
      </c>
      <c r="D40" s="145">
        <v>-160.64107043899958</v>
      </c>
      <c r="E40" s="145">
        <v>-261.08427352774322</v>
      </c>
      <c r="F40" s="145">
        <v>-1153.4357925845241</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-736</v>
      </c>
      <c r="D44" s="151">
        <v>0</v>
      </c>
      <c r="E44" s="151">
        <v>-209</v>
      </c>
      <c r="F44" s="151">
        <v>-527</v>
      </c>
    </row>
    <row r="45" spans="1:6">
      <c r="A45" s="399" t="s">
        <v>27</v>
      </c>
      <c r="B45" s="400"/>
      <c r="C45" s="151">
        <v>175</v>
      </c>
      <c r="D45" s="151">
        <v>0</v>
      </c>
      <c r="E45" s="151">
        <v>175</v>
      </c>
      <c r="F45" s="151">
        <v>0</v>
      </c>
    </row>
    <row r="46" spans="1:6">
      <c r="A46" s="399" t="s">
        <v>28</v>
      </c>
      <c r="B46" s="400"/>
      <c r="C46" s="165">
        <v>-12.680400600674286</v>
      </c>
      <c r="D46" s="165">
        <v>-12.680400600674286</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-12.680400600674286</v>
      </c>
      <c r="D51" s="168">
        <v>-12.680400600674286</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-262.30306299886809</v>
      </c>
      <c r="D60" s="157">
        <v>0</v>
      </c>
      <c r="E60" s="157">
        <v>-107.83747381443982</v>
      </c>
      <c r="F60" s="157">
        <v>-154.4655891844283</v>
      </c>
    </row>
    <row r="61" spans="1:10">
      <c r="A61" s="299" t="s">
        <v>118</v>
      </c>
      <c r="B61" s="300"/>
      <c r="C61" s="158"/>
      <c r="D61" s="158"/>
      <c r="E61" s="158"/>
      <c r="F61" s="159"/>
    </row>
    <row r="62" spans="1:10">
      <c r="A62" s="299" t="s">
        <v>119</v>
      </c>
      <c r="B62" s="300"/>
      <c r="C62" s="157">
        <v>-262.30306299886809</v>
      </c>
      <c r="D62" s="157">
        <v>0</v>
      </c>
      <c r="E62" s="157">
        <v>-107.83747381443982</v>
      </c>
      <c r="F62" s="157">
        <v>-154.4655891844283</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-18.341750925880451</v>
      </c>
    </row>
    <row r="123" spans="1:3">
      <c r="A123" s="387" t="s">
        <v>170</v>
      </c>
      <c r="B123" s="388"/>
      <c r="C123" s="160">
        <v>5.5611227094721244E-2</v>
      </c>
    </row>
    <row r="124" spans="1:3">
      <c r="A124" s="387" t="s">
        <v>171</v>
      </c>
      <c r="B124" s="388"/>
      <c r="C124" s="160"/>
    </row>
    <row r="125" spans="1:3">
      <c r="A125" s="387" t="s">
        <v>172</v>
      </c>
      <c r="B125" s="388"/>
      <c r="C125" s="160">
        <v>-18.617362907423157</v>
      </c>
    </row>
    <row r="126" spans="1:3">
      <c r="A126" s="387" t="s">
        <v>173</v>
      </c>
      <c r="B126" s="388"/>
      <c r="C126" s="160">
        <v>0.22000075444798217</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361</v>
      </c>
      <c r="C149" s="120"/>
    </row>
    <row r="150" spans="1:3" ht="17.25" customHeight="1">
      <c r="A150" t="s">
        <v>193</v>
      </c>
      <c r="C150" s="120"/>
    </row>
    <row r="151" spans="1:3">
      <c r="A151" t="s">
        <v>194</v>
      </c>
      <c r="C151" s="120"/>
    </row>
    <row r="152" spans="1:3">
      <c r="A152" t="s">
        <v>195</v>
      </c>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179:C179"/>
    <mergeCell ref="A169:C169"/>
    <mergeCell ref="A170:C170"/>
    <mergeCell ref="A176:C176"/>
    <mergeCell ref="A177:C177"/>
    <mergeCell ref="A163:C163"/>
    <mergeCell ref="A164:C164"/>
    <mergeCell ref="A165:C165"/>
    <mergeCell ref="A166:C166"/>
    <mergeCell ref="A167:C167"/>
    <mergeCell ref="A168:C168"/>
    <mergeCell ref="A172:C172"/>
    <mergeCell ref="A175:C175"/>
    <mergeCell ref="A156:C156"/>
    <mergeCell ref="A161:C161"/>
    <mergeCell ref="A162:C162"/>
    <mergeCell ref="A139:B139"/>
    <mergeCell ref="A140:B140"/>
    <mergeCell ref="A141:B141"/>
    <mergeCell ref="A142:B142"/>
    <mergeCell ref="A143:B143"/>
    <mergeCell ref="A144:B144"/>
    <mergeCell ref="A160:C160"/>
    <mergeCell ref="A155:C155"/>
    <mergeCell ref="A158:C158"/>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s>
  <hyperlinks>
    <hyperlink ref="A174" r:id="rId1" xr:uid="{00000000-0004-0000-4D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J179"/>
  <sheetViews>
    <sheetView topLeftCell="A137" workbookViewId="0">
      <selection activeCell="A147" sqref="A147:XFD15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362</v>
      </c>
    </row>
    <row r="6" spans="1:4">
      <c r="A6" s="74"/>
      <c r="B6" s="434"/>
      <c r="C6" s="75" t="s">
        <v>77</v>
      </c>
    </row>
    <row r="7" spans="1:4" ht="16.5" customHeight="1">
      <c r="A7" s="435" t="s">
        <v>236</v>
      </c>
      <c r="B7" s="435"/>
      <c r="C7" s="140">
        <v>6499.8572515377336</v>
      </c>
      <c r="D7" s="5"/>
    </row>
    <row r="8" spans="1:4" ht="19.5" customHeight="1">
      <c r="A8" s="418" t="s">
        <v>79</v>
      </c>
      <c r="B8" s="418"/>
      <c r="C8" s="141">
        <v>6057.8502647290034</v>
      </c>
    </row>
    <row r="9" spans="1:4" ht="18" customHeight="1">
      <c r="A9" s="418" t="s">
        <v>80</v>
      </c>
      <c r="B9" s="418"/>
      <c r="C9" s="141">
        <v>4524.2370690458911</v>
      </c>
    </row>
    <row r="10" spans="1:4" ht="16.5" customHeight="1">
      <c r="A10" s="418" t="s">
        <v>81</v>
      </c>
      <c r="B10" s="418"/>
      <c r="C10" s="141"/>
    </row>
    <row r="11" spans="1:4" ht="18.75" customHeight="1">
      <c r="A11" s="429" t="s">
        <v>82</v>
      </c>
      <c r="B11" s="430"/>
      <c r="C11" s="142">
        <v>1533.6131956831121</v>
      </c>
    </row>
    <row r="12" spans="1:4" ht="20.25" customHeight="1">
      <c r="A12" s="326" t="s">
        <v>83</v>
      </c>
      <c r="B12" s="326"/>
      <c r="C12" s="142">
        <v>796.77506386782397</v>
      </c>
      <c r="D12" s="5"/>
    </row>
    <row r="13" spans="1:4" ht="21" customHeight="1">
      <c r="A13" s="418" t="s">
        <v>84</v>
      </c>
      <c r="B13" s="418"/>
      <c r="C13" s="142">
        <v>1.1057690258249999</v>
      </c>
    </row>
    <row r="14" spans="1:4" ht="16.5" customHeight="1">
      <c r="A14" s="429" t="s">
        <v>85</v>
      </c>
      <c r="B14" s="430"/>
      <c r="C14" s="142">
        <v>1.1057690258249999</v>
      </c>
    </row>
    <row r="15" spans="1:4" ht="17.25" customHeight="1">
      <c r="A15" s="418" t="s">
        <v>86</v>
      </c>
      <c r="B15" s="418"/>
      <c r="C15" s="142">
        <v>735.73236278946297</v>
      </c>
      <c r="D15" s="5"/>
    </row>
    <row r="16" spans="1:4" ht="14.25" customHeight="1">
      <c r="A16" s="418" t="s">
        <v>87</v>
      </c>
      <c r="B16" s="418"/>
      <c r="C16" s="142"/>
    </row>
    <row r="17" spans="1:3" ht="16.5" customHeight="1">
      <c r="A17" s="418" t="s">
        <v>248</v>
      </c>
      <c r="B17" s="418"/>
      <c r="C17" s="142">
        <v>65.658416357820002</v>
      </c>
    </row>
    <row r="18" spans="1:3">
      <c r="A18" s="418" t="s">
        <v>89</v>
      </c>
      <c r="B18" s="418"/>
      <c r="C18" s="142">
        <v>2.6299482953587225</v>
      </c>
    </row>
    <row r="19" spans="1:3" ht="17.25" customHeight="1">
      <c r="A19" s="418" t="s">
        <v>90</v>
      </c>
      <c r="B19" s="418"/>
      <c r="C19" s="142">
        <v>372.68285724327853</v>
      </c>
    </row>
    <row r="20" spans="1:3" ht="18" customHeight="1">
      <c r="A20" s="337" t="s">
        <v>91</v>
      </c>
      <c r="B20" s="338"/>
      <c r="C20" s="164">
        <v>0.21539007000000002</v>
      </c>
    </row>
    <row r="21" spans="1:3" ht="16.5" customHeight="1">
      <c r="A21" s="418" t="s">
        <v>92</v>
      </c>
      <c r="B21" s="418"/>
      <c r="C21" s="142">
        <v>1.0357649122722261</v>
      </c>
    </row>
    <row r="22" spans="1:3" ht="20.25" customHeight="1">
      <c r="A22" s="418" t="s">
        <v>93</v>
      </c>
      <c r="B22" s="418"/>
      <c r="C22" s="176"/>
    </row>
    <row r="23" spans="1:3" ht="16.5" customHeight="1">
      <c r="A23" s="418" t="s">
        <v>94</v>
      </c>
      <c r="B23" s="418"/>
      <c r="C23" s="142">
        <v>1.0357649122722261</v>
      </c>
    </row>
    <row r="24" spans="1:3" ht="15" customHeight="1">
      <c r="A24" s="429" t="s">
        <v>95</v>
      </c>
      <c r="B24" s="430"/>
      <c r="C24" s="142"/>
    </row>
    <row r="25" spans="1:3" ht="18" customHeight="1">
      <c r="A25" s="431" t="s">
        <v>96</v>
      </c>
      <c r="B25" s="432"/>
      <c r="C25" s="143">
        <v>-1.8096664925474888</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-1.8096664925474888</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-5522.5595730759069</v>
      </c>
      <c r="D38" s="144">
        <v>-350.65030904611166</v>
      </c>
      <c r="E38" s="144">
        <v>-783.12499286870013</v>
      </c>
      <c r="F38" s="144">
        <v>-4388.7842711610947</v>
      </c>
    </row>
    <row r="39" spans="1:6">
      <c r="A39" s="416" t="s">
        <v>106</v>
      </c>
      <c r="B39" s="87" t="s">
        <v>22</v>
      </c>
      <c r="C39" s="145">
        <v>-3980.8760285288099</v>
      </c>
      <c r="D39" s="145">
        <v>-282.28490644786388</v>
      </c>
      <c r="E39" s="145">
        <v>-571.38029742851086</v>
      </c>
      <c r="F39" s="145">
        <v>-3127.2108246524349</v>
      </c>
    </row>
    <row r="40" spans="1:6">
      <c r="A40" s="417"/>
      <c r="B40" s="89" t="s">
        <v>23</v>
      </c>
      <c r="C40" s="145">
        <v>-1541.683544547097</v>
      </c>
      <c r="D40" s="145">
        <v>-68.365402598247769</v>
      </c>
      <c r="E40" s="145">
        <v>-211.74469544018925</v>
      </c>
      <c r="F40" s="145">
        <v>-1261.57344650866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-694</v>
      </c>
      <c r="D44" s="151">
        <v>-130</v>
      </c>
      <c r="E44" s="151">
        <v>-102</v>
      </c>
      <c r="F44" s="151">
        <v>-462</v>
      </c>
    </row>
    <row r="45" spans="1:6">
      <c r="A45" s="399" t="s">
        <v>27</v>
      </c>
      <c r="B45" s="400"/>
      <c r="C45" s="151">
        <v>115</v>
      </c>
      <c r="D45" s="151">
        <v>75</v>
      </c>
      <c r="E45" s="151">
        <v>40</v>
      </c>
      <c r="F45" s="151">
        <v>0</v>
      </c>
    </row>
    <row r="46" spans="1:6">
      <c r="A46" s="399" t="s">
        <v>28</v>
      </c>
      <c r="B46" s="400"/>
      <c r="C46" s="165">
        <v>-9.2983754056252074E-2</v>
      </c>
      <c r="D46" s="165">
        <v>-9.2983754056252074E-2</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-9.2983754056252074E-2</v>
      </c>
      <c r="D51" s="168">
        <v>-9.2983754056252074E-2</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-274.54748151083055</v>
      </c>
      <c r="D60" s="157">
        <v>-11.431973619220043</v>
      </c>
      <c r="E60" s="157">
        <v>-102.08630255010428</v>
      </c>
      <c r="F60" s="157">
        <v>-161.02920534150621</v>
      </c>
    </row>
    <row r="61" spans="1:10">
      <c r="A61" s="299" t="s">
        <v>118</v>
      </c>
      <c r="B61" s="300"/>
      <c r="C61" s="158"/>
      <c r="D61" s="158"/>
      <c r="E61" s="158"/>
      <c r="F61" s="159"/>
    </row>
    <row r="62" spans="1:10">
      <c r="A62" s="299" t="s">
        <v>119</v>
      </c>
      <c r="B62" s="300"/>
      <c r="C62" s="157">
        <v>-274.54748151083055</v>
      </c>
      <c r="D62" s="157">
        <v>-11.431973619220043</v>
      </c>
      <c r="E62" s="157">
        <v>-102.08630255010428</v>
      </c>
      <c r="F62" s="157">
        <v>-161.02920534150621</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-1.8096664925474886</v>
      </c>
    </row>
    <row r="123" spans="1:3">
      <c r="A123" s="387" t="s">
        <v>170</v>
      </c>
      <c r="B123" s="388"/>
      <c r="C123" s="177"/>
    </row>
    <row r="124" spans="1:3">
      <c r="A124" s="387" t="s">
        <v>171</v>
      </c>
      <c r="B124" s="388"/>
      <c r="C124" s="160"/>
    </row>
    <row r="125" spans="1:3">
      <c r="A125" s="387" t="s">
        <v>172</v>
      </c>
      <c r="B125" s="388"/>
      <c r="C125" s="160">
        <v>-1.9257378124555482</v>
      </c>
    </row>
    <row r="126" spans="1:3">
      <c r="A126" s="387" t="s">
        <v>173</v>
      </c>
      <c r="B126" s="388"/>
      <c r="C126" s="171">
        <v>0.11607131990805965</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363</v>
      </c>
      <c r="C149" s="120"/>
    </row>
    <row r="150" spans="1:3" ht="17.25" customHeight="1">
      <c r="A150" t="s">
        <v>193</v>
      </c>
      <c r="C150" s="120"/>
    </row>
    <row r="151" spans="1:3">
      <c r="A151" t="s">
        <v>194</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5:C155"/>
    <mergeCell ref="A156:C156"/>
    <mergeCell ref="A158:C158"/>
    <mergeCell ref="A160:C160"/>
    <mergeCell ref="A161:C161"/>
    <mergeCell ref="A162:C162"/>
    <mergeCell ref="A139:B139"/>
    <mergeCell ref="A140:B140"/>
    <mergeCell ref="A141:B141"/>
    <mergeCell ref="A142:B142"/>
    <mergeCell ref="A143:B143"/>
    <mergeCell ref="A144:B144"/>
    <mergeCell ref="A179:C179"/>
    <mergeCell ref="A169:C169"/>
    <mergeCell ref="A170:C170"/>
    <mergeCell ref="A172:C172"/>
    <mergeCell ref="A175:C175"/>
    <mergeCell ref="A176:C176"/>
    <mergeCell ref="A177:C177"/>
    <mergeCell ref="A163:C163"/>
    <mergeCell ref="A164:C164"/>
    <mergeCell ref="A165:C165"/>
    <mergeCell ref="A166:C166"/>
    <mergeCell ref="A167:C167"/>
    <mergeCell ref="A168:C168"/>
  </mergeCells>
  <hyperlinks>
    <hyperlink ref="A174" r:id="rId1" xr:uid="{00000000-0004-0000-4E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44" t="s">
        <v>33</v>
      </c>
      <c r="B5" s="345"/>
      <c r="C5" s="345"/>
      <c r="D5" s="345"/>
      <c r="E5" s="345"/>
      <c r="F5" s="346"/>
    </row>
    <row r="6" spans="1:7" ht="18.75">
      <c r="A6" s="2" t="s">
        <v>2</v>
      </c>
      <c r="B6" s="3"/>
      <c r="C6" s="3"/>
      <c r="D6" s="3"/>
      <c r="E6" s="3"/>
      <c r="F6" s="4">
        <f>F7+F13+F14+F15+F16</f>
        <v>9164.004705013178</v>
      </c>
      <c r="G6" s="5"/>
    </row>
    <row r="7" spans="1:7" ht="15.75" customHeight="1">
      <c r="A7" s="6" t="s">
        <v>3</v>
      </c>
      <c r="B7" s="7"/>
      <c r="C7" s="7"/>
      <c r="D7" s="7"/>
      <c r="E7" s="7"/>
      <c r="F7" s="8">
        <f>F8+F9</f>
        <v>8139.863709469786</v>
      </c>
      <c r="G7" s="5"/>
    </row>
    <row r="8" spans="1:7" ht="16.5">
      <c r="A8" s="9" t="s">
        <v>4</v>
      </c>
      <c r="B8" s="10"/>
      <c r="C8" s="10"/>
      <c r="D8" s="10"/>
      <c r="E8" s="10"/>
      <c r="F8" s="11">
        <v>3964.6566500614736</v>
      </c>
    </row>
    <row r="9" spans="1:7" ht="16.5">
      <c r="A9" s="9" t="s">
        <v>5</v>
      </c>
      <c r="B9" s="10"/>
      <c r="C9" s="10"/>
      <c r="D9" s="10"/>
      <c r="E9" s="10"/>
      <c r="F9" s="11">
        <f>F10+F11+F12</f>
        <v>4175.2070594083125</v>
      </c>
    </row>
    <row r="10" spans="1:7" ht="16.5">
      <c r="A10" s="9" t="s">
        <v>34</v>
      </c>
      <c r="B10" s="10"/>
      <c r="C10" s="10"/>
      <c r="D10" s="10"/>
      <c r="E10" s="10"/>
      <c r="F10" s="11">
        <v>1811.5926313179793</v>
      </c>
    </row>
    <row r="11" spans="1:7" ht="16.5">
      <c r="A11" s="367" t="s">
        <v>7</v>
      </c>
      <c r="B11" s="368"/>
      <c r="C11" s="368"/>
      <c r="D11" s="368"/>
      <c r="E11" s="369"/>
      <c r="F11" s="11">
        <v>0.84447643090500002</v>
      </c>
    </row>
    <row r="12" spans="1:7" ht="16.5">
      <c r="A12" s="12" t="s">
        <v>66</v>
      </c>
      <c r="B12" s="13"/>
      <c r="C12" s="13"/>
      <c r="D12" s="13"/>
      <c r="E12" s="13"/>
      <c r="F12" s="11">
        <v>2362.769951659428</v>
      </c>
    </row>
    <row r="13" spans="1:7" ht="16.5">
      <c r="A13" s="12" t="s">
        <v>9</v>
      </c>
      <c r="B13" s="13"/>
      <c r="C13" s="13"/>
      <c r="D13" s="13"/>
      <c r="E13" s="13"/>
      <c r="F13" s="14">
        <v>73.979014258099994</v>
      </c>
    </row>
    <row r="14" spans="1:7" ht="16.5">
      <c r="A14" s="15" t="s">
        <v>10</v>
      </c>
      <c r="B14" s="3"/>
      <c r="C14" s="3"/>
      <c r="D14" s="3"/>
      <c r="E14" s="3"/>
      <c r="F14" s="14">
        <v>8.8997053934788308</v>
      </c>
    </row>
    <row r="15" spans="1:7" ht="16.5">
      <c r="A15" s="15" t="s">
        <v>11</v>
      </c>
      <c r="B15" s="3"/>
      <c r="C15" s="3"/>
      <c r="D15" s="3"/>
      <c r="E15" s="3"/>
      <c r="F15" s="14">
        <v>940.27626073998988</v>
      </c>
    </row>
    <row r="16" spans="1:7" ht="16.5">
      <c r="A16" s="6" t="s">
        <v>12</v>
      </c>
      <c r="B16" s="7"/>
      <c r="C16" s="7"/>
      <c r="D16" s="7"/>
      <c r="E16" s="7"/>
      <c r="F16" s="16">
        <v>0.98601515182445687</v>
      </c>
    </row>
    <row r="17" spans="1:7" ht="27.75" customHeight="1">
      <c r="A17" s="350" t="s">
        <v>37</v>
      </c>
      <c r="B17" s="351"/>
      <c r="C17" s="351"/>
      <c r="D17" s="351"/>
      <c r="E17" s="351"/>
      <c r="F17" s="352"/>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-3459.5272474138774</v>
      </c>
      <c r="D21" s="11">
        <v>-332.97953727190031</v>
      </c>
      <c r="E21" s="11">
        <v>-501.85904943188757</v>
      </c>
      <c r="F21" s="11">
        <v>-2624.6886607100896</v>
      </c>
      <c r="G21" s="5"/>
    </row>
    <row r="22" spans="1:7" ht="16.5">
      <c r="A22" s="372"/>
      <c r="B22" s="19" t="s">
        <v>23</v>
      </c>
      <c r="C22" s="11">
        <f>SUM(D22:F22)</f>
        <v>-1051.9994218913816</v>
      </c>
      <c r="D22" s="11">
        <v>-286.25863275900713</v>
      </c>
      <c r="E22" s="11">
        <v>-101.71583964581171</v>
      </c>
      <c r="F22" s="11">
        <v>-664.02494948656295</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-1988.415</v>
      </c>
      <c r="D26" s="27">
        <v>-167.74</v>
      </c>
      <c r="E26" s="24">
        <v>-458.42500000000001</v>
      </c>
      <c r="F26" s="11">
        <v>-1362.25</v>
      </c>
      <c r="G26" s="5"/>
    </row>
    <row r="27" spans="1:7" ht="24" customHeight="1">
      <c r="A27" s="375" t="s">
        <v>27</v>
      </c>
      <c r="B27" s="375"/>
      <c r="C27" s="25"/>
      <c r="D27" s="25"/>
      <c r="E27" s="25"/>
      <c r="F27" s="25"/>
    </row>
    <row r="28" spans="1:7" ht="21" customHeight="1">
      <c r="A28" s="371" t="s">
        <v>28</v>
      </c>
      <c r="B28" s="371"/>
      <c r="C28" s="16">
        <f>C30</f>
        <v>-93.62306132225342</v>
      </c>
      <c r="D28" s="16">
        <f>D30</f>
        <v>-93.62306132225342</v>
      </c>
      <c r="E28" s="26"/>
      <c r="F28" s="26"/>
    </row>
    <row r="29" spans="1:7" ht="24.75" customHeight="1">
      <c r="A29" s="372" t="s">
        <v>29</v>
      </c>
      <c r="B29" s="372"/>
      <c r="C29" s="27"/>
      <c r="D29" s="27"/>
      <c r="E29" s="28"/>
      <c r="F29" s="28"/>
    </row>
    <row r="30" spans="1:7" ht="23.25" customHeight="1">
      <c r="A30" s="373" t="s">
        <v>30</v>
      </c>
      <c r="B30" s="374"/>
      <c r="C30" s="29">
        <f>D30</f>
        <v>-93.62306132225342</v>
      </c>
      <c r="D30" s="29">
        <v>-93.62306132225342</v>
      </c>
      <c r="E30" s="30"/>
      <c r="F30" s="30"/>
    </row>
    <row r="31" spans="1:7" ht="120.75" customHeight="1">
      <c r="A31" s="366" t="s">
        <v>38</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J179"/>
  <sheetViews>
    <sheetView topLeftCell="A124" workbookViewId="0">
      <selection activeCell="A147" sqref="A147:XFD153"/>
    </sheetView>
  </sheetViews>
  <sheetFormatPr defaultColWidth="9.140625" defaultRowHeight="15"/>
  <cols>
    <col min="1" max="1" width="77.85546875" customWidth="1"/>
    <col min="2" max="2" width="21.42578125" customWidth="1"/>
    <col min="3" max="3" width="16.140625"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364</v>
      </c>
    </row>
    <row r="6" spans="1:4">
      <c r="A6" s="74"/>
      <c r="B6" s="434"/>
      <c r="C6" s="75" t="s">
        <v>77</v>
      </c>
    </row>
    <row r="7" spans="1:4" ht="16.5" customHeight="1">
      <c r="A7" s="435" t="s">
        <v>236</v>
      </c>
      <c r="B7" s="435"/>
      <c r="C7" s="140">
        <v>6694.6480134758176</v>
      </c>
      <c r="D7" s="5"/>
    </row>
    <row r="8" spans="1:4" ht="19.5" customHeight="1">
      <c r="A8" s="418" t="s">
        <v>79</v>
      </c>
      <c r="B8" s="418"/>
      <c r="C8" s="141">
        <v>6241.0600189302186</v>
      </c>
    </row>
    <row r="9" spans="1:4" ht="18" customHeight="1">
      <c r="A9" s="418" t="s">
        <v>80</v>
      </c>
      <c r="B9" s="418"/>
      <c r="C9" s="141">
        <v>4430.2016448905188</v>
      </c>
    </row>
    <row r="10" spans="1:4" ht="16.5" customHeight="1">
      <c r="A10" s="418" t="s">
        <v>81</v>
      </c>
      <c r="B10" s="418"/>
      <c r="C10" s="141"/>
    </row>
    <row r="11" spans="1:4" ht="18.75" customHeight="1">
      <c r="A11" s="429" t="s">
        <v>82</v>
      </c>
      <c r="B11" s="430"/>
      <c r="C11" s="142">
        <v>1810.8583740397</v>
      </c>
    </row>
    <row r="12" spans="1:4" ht="20.25" customHeight="1">
      <c r="A12" s="326" t="s">
        <v>83</v>
      </c>
      <c r="B12" s="326"/>
      <c r="C12" s="142">
        <v>854.74402090253125</v>
      </c>
      <c r="D12" s="5"/>
    </row>
    <row r="13" spans="1:4" ht="21" customHeight="1">
      <c r="A13" s="418" t="s">
        <v>84</v>
      </c>
      <c r="B13" s="418"/>
      <c r="C13" s="142">
        <v>1.1043332535050001</v>
      </c>
    </row>
    <row r="14" spans="1:4" ht="16.5" customHeight="1">
      <c r="A14" s="429" t="s">
        <v>85</v>
      </c>
      <c r="B14" s="430"/>
      <c r="C14" s="142">
        <v>1.1043332535050001</v>
      </c>
    </row>
    <row r="15" spans="1:4" ht="17.25" customHeight="1">
      <c r="A15" s="418" t="s">
        <v>86</v>
      </c>
      <c r="B15" s="418"/>
      <c r="C15" s="142">
        <v>955.01001988366374</v>
      </c>
      <c r="D15" s="5"/>
    </row>
    <row r="16" spans="1:4" ht="14.25" customHeight="1">
      <c r="A16" s="418" t="s">
        <v>87</v>
      </c>
      <c r="B16" s="418"/>
      <c r="C16" s="142"/>
    </row>
    <row r="17" spans="1:3" ht="16.5" customHeight="1">
      <c r="A17" s="418" t="s">
        <v>248</v>
      </c>
      <c r="B17" s="418"/>
      <c r="C17" s="142">
        <v>65.8345238287</v>
      </c>
    </row>
    <row r="18" spans="1:3">
      <c r="A18" s="418" t="s">
        <v>89</v>
      </c>
      <c r="B18" s="418"/>
      <c r="C18" s="142">
        <v>2.6457379394990546</v>
      </c>
    </row>
    <row r="19" spans="1:3" ht="17.25" customHeight="1">
      <c r="A19" s="418" t="s">
        <v>90</v>
      </c>
      <c r="B19" s="418"/>
      <c r="C19" s="142">
        <v>383.60205665824697</v>
      </c>
    </row>
    <row r="20" spans="1:3" ht="18" customHeight="1">
      <c r="A20" s="337" t="s">
        <v>91</v>
      </c>
      <c r="B20" s="338"/>
      <c r="C20" s="164">
        <v>0.21539007000000002</v>
      </c>
    </row>
    <row r="21" spans="1:3" ht="16.5" customHeight="1">
      <c r="A21" s="418" t="s">
        <v>92</v>
      </c>
      <c r="B21" s="418"/>
      <c r="C21" s="142">
        <v>1.5056761191524206</v>
      </c>
    </row>
    <row r="22" spans="1:3" ht="20.25" customHeight="1">
      <c r="A22" s="418" t="s">
        <v>93</v>
      </c>
      <c r="B22" s="418"/>
      <c r="C22" s="164">
        <v>0.46713455000000004</v>
      </c>
    </row>
    <row r="23" spans="1:3" ht="16.5" customHeight="1">
      <c r="A23" s="418" t="s">
        <v>94</v>
      </c>
      <c r="B23" s="418"/>
      <c r="C23" s="142">
        <v>1.0385415691524207</v>
      </c>
    </row>
    <row r="24" spans="1:3" ht="15" customHeight="1">
      <c r="A24" s="429" t="s">
        <v>95</v>
      </c>
      <c r="B24" s="430"/>
      <c r="C24" s="142"/>
    </row>
    <row r="25" spans="1:3" ht="18" customHeight="1">
      <c r="A25" s="431" t="s">
        <v>96</v>
      </c>
      <c r="B25" s="432"/>
      <c r="C25" s="143">
        <v>9.890063367980515</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9.890063367980515</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-5684.4550433954464</v>
      </c>
      <c r="D38" s="144">
        <v>-543.54928959427605</v>
      </c>
      <c r="E38" s="144">
        <v>-851.62927562626624</v>
      </c>
      <c r="F38" s="144">
        <v>-4289.2764781749047</v>
      </c>
    </row>
    <row r="39" spans="1:6">
      <c r="A39" s="416" t="s">
        <v>106</v>
      </c>
      <c r="B39" s="87" t="s">
        <v>22</v>
      </c>
      <c r="C39" s="145">
        <v>-4150.1074338421204</v>
      </c>
      <c r="D39" s="145">
        <v>-353.42703754298469</v>
      </c>
      <c r="E39" s="145">
        <v>-603.3668502613383</v>
      </c>
      <c r="F39" s="145">
        <v>-3193.3135460377976</v>
      </c>
    </row>
    <row r="40" spans="1:6">
      <c r="A40" s="417"/>
      <c r="B40" s="89" t="s">
        <v>23</v>
      </c>
      <c r="C40" s="145">
        <v>-1534.3476095533265</v>
      </c>
      <c r="D40" s="145">
        <v>-190.12225205129133</v>
      </c>
      <c r="E40" s="145">
        <v>-248.26242536492799</v>
      </c>
      <c r="F40" s="145">
        <v>-1095.9629321371071</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-744</v>
      </c>
      <c r="D44" s="151">
        <v>-25</v>
      </c>
      <c r="E44" s="151">
        <v>-157</v>
      </c>
      <c r="F44" s="151">
        <v>-562</v>
      </c>
    </row>
    <row r="45" spans="1:6">
      <c r="A45" s="399" t="s">
        <v>27</v>
      </c>
      <c r="B45" s="400"/>
      <c r="C45" s="151">
        <v>40</v>
      </c>
      <c r="D45" s="151">
        <v>40</v>
      </c>
      <c r="E45" s="178"/>
      <c r="F45" s="178"/>
    </row>
    <row r="46" spans="1:6">
      <c r="A46" s="399" t="s">
        <v>28</v>
      </c>
      <c r="B46" s="400"/>
      <c r="C46" s="165">
        <v>-0.13242665682932644</v>
      </c>
      <c r="D46" s="165">
        <v>-0.13242665682932644</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-0.13242665682932644</v>
      </c>
      <c r="D51" s="168">
        <v>-0.13242665682932644</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-274.77961941892312</v>
      </c>
      <c r="D60" s="157">
        <v>-102.11771301170815</v>
      </c>
      <c r="E60" s="157">
        <v>-24.445130920245759</v>
      </c>
      <c r="F60" s="157">
        <v>-148.21677548696923</v>
      </c>
    </row>
    <row r="61" spans="1:10">
      <c r="A61" s="299" t="s">
        <v>118</v>
      </c>
      <c r="B61" s="300"/>
      <c r="C61" s="158"/>
      <c r="D61" s="158"/>
      <c r="E61" s="158"/>
      <c r="F61" s="159"/>
    </row>
    <row r="62" spans="1:10">
      <c r="A62" s="299" t="s">
        <v>119</v>
      </c>
      <c r="B62" s="300"/>
      <c r="C62" s="157">
        <v>-274.77961941892312</v>
      </c>
      <c r="D62" s="157">
        <v>-102.11771301170815</v>
      </c>
      <c r="E62" s="157">
        <v>-24.445130920245759</v>
      </c>
      <c r="F62" s="157">
        <v>-148.21677548696923</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10.357197917980519</v>
      </c>
    </row>
    <row r="123" spans="1:3">
      <c r="A123" s="387" t="s">
        <v>170</v>
      </c>
      <c r="B123" s="388"/>
      <c r="C123" s="177"/>
    </row>
    <row r="124" spans="1:3">
      <c r="A124" s="387" t="s">
        <v>171</v>
      </c>
      <c r="B124" s="388"/>
      <c r="C124" s="160"/>
    </row>
    <row r="125" spans="1:3">
      <c r="A125" s="387" t="s">
        <v>172</v>
      </c>
      <c r="B125" s="388"/>
      <c r="C125" s="160">
        <v>10.300894588490207</v>
      </c>
    </row>
    <row r="126" spans="1:3">
      <c r="A126" s="387" t="s">
        <v>173</v>
      </c>
      <c r="B126" s="388"/>
      <c r="C126" s="171">
        <v>5.6303329490311367E-2</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365</v>
      </c>
      <c r="C149" s="120"/>
    </row>
    <row r="150" spans="1:3" ht="17.25" customHeight="1">
      <c r="A150" t="s">
        <v>193</v>
      </c>
      <c r="C150" s="120"/>
    </row>
    <row r="151" spans="1:3">
      <c r="A151" t="s">
        <v>194</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4F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J179"/>
  <sheetViews>
    <sheetView topLeftCell="A123" workbookViewId="0">
      <selection activeCell="G159" sqref="G159"/>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366</v>
      </c>
    </row>
    <row r="6" spans="1:4">
      <c r="A6" s="74"/>
      <c r="B6" s="434"/>
      <c r="C6" s="75" t="s">
        <v>77</v>
      </c>
    </row>
    <row r="7" spans="1:4" ht="16.5" customHeight="1">
      <c r="A7" s="435" t="s">
        <v>236</v>
      </c>
      <c r="B7" s="435"/>
      <c r="C7" s="140">
        <v>7095.8318225948105</v>
      </c>
      <c r="D7" s="5"/>
    </row>
    <row r="8" spans="1:4" ht="19.5" customHeight="1">
      <c r="A8" s="418" t="s">
        <v>79</v>
      </c>
      <c r="B8" s="418"/>
      <c r="C8" s="141">
        <v>6600.5832775719809</v>
      </c>
    </row>
    <row r="9" spans="1:4" ht="18" customHeight="1">
      <c r="A9" s="418" t="s">
        <v>80</v>
      </c>
      <c r="B9" s="418"/>
      <c r="C9" s="141">
        <v>4430.4056356540268</v>
      </c>
    </row>
    <row r="10" spans="1:4" ht="16.5" customHeight="1">
      <c r="A10" s="418" t="s">
        <v>81</v>
      </c>
      <c r="B10" s="418"/>
      <c r="C10" s="141"/>
    </row>
    <row r="11" spans="1:4" ht="18.75" customHeight="1">
      <c r="A11" s="429" t="s">
        <v>82</v>
      </c>
      <c r="B11" s="430"/>
      <c r="C11" s="142">
        <v>2170.1776419179537</v>
      </c>
    </row>
    <row r="12" spans="1:4" ht="20.25" customHeight="1">
      <c r="A12" s="326" t="s">
        <v>83</v>
      </c>
      <c r="B12" s="326"/>
      <c r="C12" s="142">
        <v>1711.9033678351313</v>
      </c>
      <c r="D12" s="5"/>
    </row>
    <row r="13" spans="1:4" ht="21" customHeight="1">
      <c r="A13" s="418" t="s">
        <v>84</v>
      </c>
      <c r="B13" s="418"/>
      <c r="C13" s="142">
        <v>1.17841013164</v>
      </c>
    </row>
    <row r="14" spans="1:4" ht="16.5" customHeight="1">
      <c r="A14" s="429" t="s">
        <v>85</v>
      </c>
      <c r="B14" s="430"/>
      <c r="C14" s="142">
        <v>1.17841013164</v>
      </c>
    </row>
    <row r="15" spans="1:4" ht="17.25" customHeight="1">
      <c r="A15" s="418" t="s">
        <v>86</v>
      </c>
      <c r="B15" s="418"/>
      <c r="C15" s="142">
        <v>457.09586395118242</v>
      </c>
      <c r="D15" s="5"/>
    </row>
    <row r="16" spans="1:4" ht="14.25" customHeight="1">
      <c r="A16" s="418" t="s">
        <v>87</v>
      </c>
      <c r="B16" s="418"/>
      <c r="C16" s="142"/>
    </row>
    <row r="17" spans="1:3" ht="16.5" customHeight="1">
      <c r="A17" s="418" t="s">
        <v>248</v>
      </c>
      <c r="B17" s="418"/>
      <c r="C17" s="142">
        <v>67.622876053370007</v>
      </c>
    </row>
    <row r="18" spans="1:3">
      <c r="A18" s="418" t="s">
        <v>89</v>
      </c>
      <c r="B18" s="418"/>
      <c r="C18" s="142">
        <v>6.4005627190357499</v>
      </c>
    </row>
    <row r="19" spans="1:3" ht="17.25" customHeight="1">
      <c r="A19" s="418" t="s">
        <v>90</v>
      </c>
      <c r="B19" s="418"/>
      <c r="C19" s="142">
        <v>425.58277158828054</v>
      </c>
    </row>
    <row r="20" spans="1:3" ht="18" customHeight="1">
      <c r="A20" s="337" t="s">
        <v>91</v>
      </c>
      <c r="B20" s="338"/>
      <c r="C20" s="78">
        <v>0.21539007000000002</v>
      </c>
    </row>
    <row r="21" spans="1:3" ht="16.5" customHeight="1">
      <c r="A21" s="418" t="s">
        <v>92</v>
      </c>
      <c r="B21" s="418"/>
      <c r="C21" s="142">
        <v>-4.3576653378571226</v>
      </c>
    </row>
    <row r="22" spans="1:3" ht="20.25" customHeight="1">
      <c r="A22" s="418" t="s">
        <v>93</v>
      </c>
      <c r="B22" s="418"/>
      <c r="C22" s="142">
        <v>-5.4244202700000006</v>
      </c>
    </row>
    <row r="23" spans="1:3" ht="16.5" customHeight="1">
      <c r="A23" s="418" t="s">
        <v>94</v>
      </c>
      <c r="B23" s="418"/>
      <c r="C23" s="142">
        <v>1.0667549321428784</v>
      </c>
    </row>
    <row r="24" spans="1:3" ht="15" customHeight="1">
      <c r="A24" s="429" t="s">
        <v>95</v>
      </c>
      <c r="B24" s="430"/>
      <c r="C24" s="142"/>
    </row>
    <row r="25" spans="1:3" ht="18" customHeight="1">
      <c r="A25" s="431" t="s">
        <v>96</v>
      </c>
      <c r="B25" s="432"/>
      <c r="C25" s="143">
        <v>11.161186167430103</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11.161186167430103</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-6922.2576212836157</v>
      </c>
      <c r="D38" s="144">
        <v>-100.26403725129543</v>
      </c>
      <c r="E38" s="144">
        <v>-2116.8269499974108</v>
      </c>
      <c r="F38" s="144">
        <v>-4705.1666340349093</v>
      </c>
    </row>
    <row r="39" spans="1:6">
      <c r="A39" s="416" t="s">
        <v>106</v>
      </c>
      <c r="B39" s="87" t="s">
        <v>22</v>
      </c>
      <c r="C39" s="145">
        <v>-5404.1029295152357</v>
      </c>
      <c r="D39" s="145">
        <v>-75.839805597788427</v>
      </c>
      <c r="E39" s="145">
        <v>-1744.6125702695326</v>
      </c>
      <c r="F39" s="145">
        <v>-3583.6505536479144</v>
      </c>
    </row>
    <row r="40" spans="1:6">
      <c r="A40" s="417"/>
      <c r="B40" s="89" t="s">
        <v>23</v>
      </c>
      <c r="C40" s="145">
        <v>-1518.1546917683804</v>
      </c>
      <c r="D40" s="145">
        <v>-24.424231653507007</v>
      </c>
      <c r="E40" s="145">
        <v>-372.21437972787834</v>
      </c>
      <c r="F40" s="145">
        <v>-1121.5160803869951</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-834</v>
      </c>
      <c r="D44" s="151">
        <v>-12</v>
      </c>
      <c r="E44" s="151">
        <v>-175</v>
      </c>
      <c r="F44" s="151">
        <v>-647</v>
      </c>
    </row>
    <row r="45" spans="1:6">
      <c r="A45" s="399" t="s">
        <v>27</v>
      </c>
      <c r="B45" s="400"/>
      <c r="C45" s="179"/>
      <c r="D45" s="179"/>
      <c r="E45" s="179"/>
      <c r="F45" s="179"/>
    </row>
    <row r="46" spans="1:6">
      <c r="A46" s="399" t="s">
        <v>28</v>
      </c>
      <c r="B46" s="400"/>
      <c r="C46" s="165">
        <v>-13.672331442091075</v>
      </c>
      <c r="D46" s="165">
        <v>-13.672331442091075</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-13.672331442091075</v>
      </c>
      <c r="D51" s="168">
        <v>-13.672331442091075</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-273.30216365313152</v>
      </c>
      <c r="D60" s="180"/>
      <c r="E60" s="157">
        <v>-24.91357098056643</v>
      </c>
      <c r="F60" s="157">
        <v>-248.3885926725651</v>
      </c>
    </row>
    <row r="61" spans="1:10">
      <c r="A61" s="299" t="s">
        <v>118</v>
      </c>
      <c r="B61" s="300"/>
      <c r="C61" s="158"/>
      <c r="D61" s="181"/>
      <c r="E61" s="158"/>
      <c r="F61" s="159"/>
    </row>
    <row r="62" spans="1:10">
      <c r="A62" s="299" t="s">
        <v>119</v>
      </c>
      <c r="B62" s="300"/>
      <c r="C62" s="157">
        <v>-273.30216365313152</v>
      </c>
      <c r="D62" s="180"/>
      <c r="E62" s="157">
        <v>-24.91357098056643</v>
      </c>
      <c r="F62" s="157">
        <v>-248.3885926725651</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5.7367658974301019</v>
      </c>
    </row>
    <row r="123" spans="1:3">
      <c r="A123" s="387" t="s">
        <v>170</v>
      </c>
      <c r="B123" s="388"/>
      <c r="C123" s="182"/>
    </row>
    <row r="124" spans="1:3">
      <c r="A124" s="387" t="s">
        <v>171</v>
      </c>
      <c r="B124" s="388"/>
      <c r="C124" s="160"/>
    </row>
    <row r="125" spans="1:3">
      <c r="A125" s="387" t="s">
        <v>172</v>
      </c>
      <c r="B125" s="388"/>
      <c r="C125" s="160">
        <v>5.654504556620866</v>
      </c>
    </row>
    <row r="126" spans="1:3">
      <c r="A126" s="387" t="s">
        <v>173</v>
      </c>
      <c r="B126" s="388"/>
      <c r="C126" s="171">
        <v>8.2261340809235861E-2</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367</v>
      </c>
      <c r="C149" s="120"/>
    </row>
    <row r="150" spans="1:3" ht="17.25" customHeight="1">
      <c r="A150" t="s">
        <v>193</v>
      </c>
      <c r="C150" s="120"/>
    </row>
    <row r="151" spans="1:3">
      <c r="A151" t="s">
        <v>376</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5:C155"/>
    <mergeCell ref="A156:C156"/>
    <mergeCell ref="A158:C158"/>
    <mergeCell ref="A160:C160"/>
    <mergeCell ref="A161:C161"/>
    <mergeCell ref="A139:B139"/>
    <mergeCell ref="A140:B140"/>
    <mergeCell ref="A141:B141"/>
    <mergeCell ref="A142:B142"/>
    <mergeCell ref="A143:B143"/>
    <mergeCell ref="A144:B14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s>
  <hyperlinks>
    <hyperlink ref="A174" r:id="rId1" xr:uid="{00000000-0004-0000-50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J178"/>
  <sheetViews>
    <sheetView topLeftCell="A126" workbookViewId="0">
      <selection activeCell="E4" sqref="E4"/>
    </sheetView>
  </sheetViews>
  <sheetFormatPr defaultColWidth="9.140625" defaultRowHeight="15"/>
  <cols>
    <col min="1" max="1" width="77.85546875" customWidth="1"/>
    <col min="2" max="2" width="21.42578125" customWidth="1"/>
    <col min="3" max="3" width="16.140625" customWidth="1"/>
    <col min="4" max="4" width="12.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368</v>
      </c>
    </row>
    <row r="6" spans="1:4">
      <c r="A6" s="74"/>
      <c r="B6" s="434"/>
      <c r="C6" s="75" t="s">
        <v>77</v>
      </c>
    </row>
    <row r="7" spans="1:4" ht="16.5" customHeight="1">
      <c r="A7" s="435" t="s">
        <v>236</v>
      </c>
      <c r="B7" s="435"/>
      <c r="C7" s="140">
        <v>7430.0830067078587</v>
      </c>
      <c r="D7" s="5"/>
    </row>
    <row r="8" spans="1:4" ht="19.5" customHeight="1">
      <c r="A8" s="418" t="s">
        <v>79</v>
      </c>
      <c r="B8" s="418"/>
      <c r="C8" s="141">
        <v>6934.3781543041878</v>
      </c>
    </row>
    <row r="9" spans="1:4" ht="18" customHeight="1">
      <c r="A9" s="418" t="s">
        <v>80</v>
      </c>
      <c r="B9" s="418"/>
      <c r="C9" s="141">
        <v>4392.7801383865808</v>
      </c>
    </row>
    <row r="10" spans="1:4" ht="16.5" customHeight="1">
      <c r="A10" s="418" t="s">
        <v>81</v>
      </c>
      <c r="B10" s="418"/>
      <c r="C10" s="141"/>
    </row>
    <row r="11" spans="1:4" ht="18.75" customHeight="1">
      <c r="A11" s="429" t="s">
        <v>82</v>
      </c>
      <c r="B11" s="430"/>
      <c r="C11" s="142">
        <v>2541.5980159176074</v>
      </c>
    </row>
    <row r="12" spans="1:4" ht="20.25" customHeight="1">
      <c r="A12" s="326" t="s">
        <v>83</v>
      </c>
      <c r="B12" s="326"/>
      <c r="C12" s="142">
        <v>1307.764981369053</v>
      </c>
      <c r="D12" s="5"/>
    </row>
    <row r="13" spans="1:4" ht="21" customHeight="1">
      <c r="A13" s="418" t="s">
        <v>84</v>
      </c>
      <c r="B13" s="418"/>
      <c r="C13" s="142">
        <v>1.1974789827649999</v>
      </c>
    </row>
    <row r="14" spans="1:4" ht="16.5" customHeight="1">
      <c r="A14" s="429" t="s">
        <v>85</v>
      </c>
      <c r="B14" s="430"/>
      <c r="C14" s="142">
        <v>1.1974789827649999</v>
      </c>
    </row>
    <row r="15" spans="1:4" ht="17.25" customHeight="1">
      <c r="A15" s="418" t="s">
        <v>86</v>
      </c>
      <c r="B15" s="418"/>
      <c r="C15" s="142">
        <v>1232.6355555657897</v>
      </c>
      <c r="D15" s="5"/>
    </row>
    <row r="16" spans="1:4" ht="14.25" customHeight="1">
      <c r="A16" s="418" t="s">
        <v>87</v>
      </c>
      <c r="B16" s="418"/>
      <c r="C16" s="142"/>
    </row>
    <row r="17" spans="1:3" ht="16.5" customHeight="1">
      <c r="A17" s="418" t="s">
        <v>248</v>
      </c>
      <c r="B17" s="418"/>
      <c r="C17" s="142">
        <v>67.902350952809996</v>
      </c>
    </row>
    <row r="18" spans="1:3">
      <c r="A18" s="418" t="s">
        <v>89</v>
      </c>
      <c r="B18" s="418"/>
      <c r="C18" s="142">
        <v>2.6728584792217958</v>
      </c>
    </row>
    <row r="19" spans="1:3" ht="17.25" customHeight="1">
      <c r="A19" s="418" t="s">
        <v>90</v>
      </c>
      <c r="B19" s="418"/>
      <c r="C19" s="142">
        <v>423.8456506982248</v>
      </c>
    </row>
    <row r="20" spans="1:3" ht="18" customHeight="1">
      <c r="A20" s="337" t="s">
        <v>91</v>
      </c>
      <c r="B20" s="338"/>
      <c r="C20" s="164">
        <v>0.21539007000000002</v>
      </c>
    </row>
    <row r="21" spans="1:3" ht="16.5" customHeight="1">
      <c r="A21" s="418" t="s">
        <v>92</v>
      </c>
      <c r="B21" s="418"/>
      <c r="C21" s="142">
        <v>1.2839922734149203</v>
      </c>
    </row>
    <row r="22" spans="1:3" ht="20.25" customHeight="1">
      <c r="A22" s="418" t="s">
        <v>93</v>
      </c>
      <c r="B22" s="418"/>
      <c r="C22" s="164">
        <v>0.21282640000000014</v>
      </c>
    </row>
    <row r="23" spans="1:3" ht="16.5" customHeight="1">
      <c r="A23" s="418" t="s">
        <v>94</v>
      </c>
      <c r="B23" s="418"/>
      <c r="C23" s="142">
        <v>1.0711658734149201</v>
      </c>
    </row>
    <row r="24" spans="1:3" ht="15" customHeight="1">
      <c r="A24" s="429" t="s">
        <v>95</v>
      </c>
      <c r="B24" s="430"/>
      <c r="C24" s="142"/>
    </row>
    <row r="25" spans="1:3" ht="18" customHeight="1">
      <c r="A25" s="431" t="s">
        <v>96</v>
      </c>
      <c r="B25" s="432"/>
      <c r="C25" s="143">
        <v>8.0999972491531995</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8.0999972491531995</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-7068.5059886521758</v>
      </c>
      <c r="D38" s="144">
        <v>-991.18465074373057</v>
      </c>
      <c r="E38" s="144">
        <v>-1469.6444822572241</v>
      </c>
      <c r="F38" s="144">
        <v>-4607.6768556512216</v>
      </c>
    </row>
    <row r="39" spans="1:6">
      <c r="A39" s="416" t="s">
        <v>106</v>
      </c>
      <c r="B39" s="87" t="s">
        <v>22</v>
      </c>
      <c r="C39" s="145">
        <v>-5558.5343155736709</v>
      </c>
      <c r="D39" s="145">
        <v>-765.68683452903156</v>
      </c>
      <c r="E39" s="145">
        <v>-1180.9612979791191</v>
      </c>
      <c r="F39" s="145">
        <v>-3611.8861830655201</v>
      </c>
    </row>
    <row r="40" spans="1:6">
      <c r="A40" s="417"/>
      <c r="B40" s="89" t="s">
        <v>23</v>
      </c>
      <c r="C40" s="145">
        <v>-1509.9716730785053</v>
      </c>
      <c r="D40" s="145">
        <v>-225.49781621469901</v>
      </c>
      <c r="E40" s="145">
        <v>-288.68318427810499</v>
      </c>
      <c r="F40" s="145">
        <v>-995.79067258570126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ht="14.45" customHeight="1">
      <c r="A44" s="399" t="s">
        <v>109</v>
      </c>
      <c r="B44" s="400"/>
      <c r="C44" s="151">
        <v>-917</v>
      </c>
      <c r="D44" s="151">
        <v>-115</v>
      </c>
      <c r="E44" s="151">
        <v>-77</v>
      </c>
      <c r="F44" s="151">
        <v>-725</v>
      </c>
    </row>
    <row r="45" spans="1:6">
      <c r="A45" s="399" t="s">
        <v>27</v>
      </c>
      <c r="B45" s="400"/>
      <c r="C45" s="183"/>
      <c r="D45" s="183"/>
      <c r="E45" s="183"/>
      <c r="F45" s="183"/>
    </row>
    <row r="46" spans="1:6">
      <c r="A46" s="399" t="s">
        <v>28</v>
      </c>
      <c r="B46" s="400"/>
      <c r="C46" s="165">
        <v>-0.76123898740745755</v>
      </c>
      <c r="D46" s="165">
        <v>-0.76123898740745755</v>
      </c>
      <c r="E46" s="148"/>
      <c r="F46" s="149"/>
    </row>
    <row r="47" spans="1:6">
      <c r="A47" s="399" t="s">
        <v>110</v>
      </c>
      <c r="B47" s="400"/>
      <c r="C47" s="166"/>
      <c r="D47" s="166"/>
      <c r="E47" s="148"/>
      <c r="F47" s="149"/>
    </row>
    <row r="48" spans="1:6">
      <c r="A48" s="399" t="s">
        <v>111</v>
      </c>
      <c r="B48" s="400"/>
      <c r="C48" s="166"/>
      <c r="D48" s="166"/>
      <c r="E48" s="148"/>
      <c r="F48" s="149"/>
    </row>
    <row r="49" spans="1:10">
      <c r="A49" s="399" t="s">
        <v>112</v>
      </c>
      <c r="B49" s="400"/>
      <c r="C49" s="167"/>
      <c r="D49" s="165"/>
      <c r="E49" s="148"/>
      <c r="F49" s="149"/>
    </row>
    <row r="50" spans="1:10">
      <c r="A50" s="399" t="s">
        <v>113</v>
      </c>
      <c r="B50" s="400"/>
      <c r="C50" s="165"/>
      <c r="D50" s="165"/>
      <c r="E50" s="148"/>
      <c r="F50" s="149"/>
      <c r="J50" s="133"/>
    </row>
    <row r="51" spans="1:10">
      <c r="A51" s="399" t="s">
        <v>114</v>
      </c>
      <c r="B51" s="400"/>
      <c r="C51" s="168">
        <v>-0.76123898740745755</v>
      </c>
      <c r="D51" s="168">
        <v>-0.76123898740745755</v>
      </c>
      <c r="E51" s="154"/>
      <c r="F51" s="15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-273.83788329904723</v>
      </c>
      <c r="D60" s="157">
        <v>-25.177373593273252</v>
      </c>
      <c r="E60" s="136"/>
      <c r="F60" s="157">
        <v>-248.66050970577396</v>
      </c>
    </row>
    <row r="61" spans="1:10">
      <c r="A61" s="299" t="s">
        <v>118</v>
      </c>
      <c r="B61" s="300"/>
      <c r="C61" s="158"/>
      <c r="D61" s="158"/>
      <c r="E61" s="137"/>
      <c r="F61" s="159"/>
    </row>
    <row r="62" spans="1:10">
      <c r="A62" s="299" t="s">
        <v>119</v>
      </c>
      <c r="B62" s="300"/>
      <c r="C62" s="157">
        <v>-273.83788329904723</v>
      </c>
      <c r="D62" s="157">
        <v>-25.177373593273252</v>
      </c>
      <c r="E62" s="136"/>
      <c r="F62" s="157">
        <v>-248.66050970577396</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13"/>
    </row>
    <row r="118" spans="1:3">
      <c r="A118" s="387" t="s">
        <v>245</v>
      </c>
      <c r="B118" s="388"/>
      <c r="C118" s="114"/>
    </row>
    <row r="119" spans="1:3">
      <c r="A119" s="387" t="s">
        <v>166</v>
      </c>
      <c r="B119" s="388"/>
      <c r="C119" s="114"/>
    </row>
    <row r="120" spans="1:3">
      <c r="A120" s="387" t="s">
        <v>167</v>
      </c>
      <c r="B120" s="388"/>
      <c r="C120" s="114"/>
    </row>
    <row r="121" spans="1:3">
      <c r="A121" s="387" t="s">
        <v>168</v>
      </c>
      <c r="B121" s="388"/>
      <c r="C121" s="114"/>
    </row>
    <row r="122" spans="1:3">
      <c r="A122" s="387" t="s">
        <v>169</v>
      </c>
      <c r="B122" s="388"/>
      <c r="C122" s="160">
        <v>8.3128236491531986</v>
      </c>
    </row>
    <row r="123" spans="1:3">
      <c r="A123" s="387" t="s">
        <v>170</v>
      </c>
      <c r="B123" s="388"/>
      <c r="C123" s="184"/>
    </row>
    <row r="124" spans="1:3">
      <c r="A124" s="387" t="s">
        <v>171</v>
      </c>
      <c r="B124" s="388"/>
      <c r="C124" s="160"/>
    </row>
    <row r="125" spans="1:3">
      <c r="A125" s="387" t="s">
        <v>172</v>
      </c>
      <c r="B125" s="388"/>
      <c r="C125" s="160">
        <v>8.1821654090557576</v>
      </c>
    </row>
    <row r="126" spans="1:3">
      <c r="A126" s="387" t="s">
        <v>173</v>
      </c>
      <c r="B126" s="388"/>
      <c r="C126" s="171">
        <v>0.13065824009744106</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A146" s="121" t="s">
        <v>210</v>
      </c>
      <c r="C146" s="120"/>
    </row>
    <row r="147" spans="1:3">
      <c r="A147" t="s">
        <v>192</v>
      </c>
      <c r="C147" s="120"/>
    </row>
    <row r="148" spans="1:3">
      <c r="A148" t="s">
        <v>369</v>
      </c>
      <c r="C148" s="120"/>
    </row>
    <row r="149" spans="1:3" ht="17.25" customHeight="1">
      <c r="A149" t="s">
        <v>193</v>
      </c>
      <c r="C149" s="120"/>
    </row>
    <row r="150" spans="1:3">
      <c r="A150" t="s">
        <v>376</v>
      </c>
      <c r="C150" s="120"/>
    </row>
    <row r="151" spans="1:3">
      <c r="A151" t="s">
        <v>195</v>
      </c>
    </row>
    <row r="152" spans="1:3">
      <c r="C152" s="120"/>
    </row>
    <row r="153" spans="1:3">
      <c r="A153" s="121" t="s">
        <v>211</v>
      </c>
      <c r="B153" s="121"/>
      <c r="C153" s="120" t="s">
        <v>157</v>
      </c>
    </row>
    <row r="154" spans="1:3" ht="61.5" customHeight="1">
      <c r="A154" s="278" t="s">
        <v>212</v>
      </c>
      <c r="B154" s="278"/>
      <c r="C154" s="278"/>
    </row>
    <row r="155" spans="1:3" ht="33" customHeight="1">
      <c r="A155" s="278" t="s">
        <v>213</v>
      </c>
      <c r="B155" s="278"/>
      <c r="C155" s="278"/>
    </row>
    <row r="156" spans="1:3" ht="18.75" customHeight="1">
      <c r="A156" t="s">
        <v>197</v>
      </c>
    </row>
    <row r="157" spans="1:3" ht="31.5" customHeight="1">
      <c r="A157" s="278" t="s">
        <v>214</v>
      </c>
      <c r="B157" s="278"/>
      <c r="C157" s="278"/>
    </row>
    <row r="158" spans="1:3" ht="17.25">
      <c r="A158" t="s">
        <v>198</v>
      </c>
    </row>
    <row r="159" spans="1:3" ht="48" customHeight="1">
      <c r="A159" s="278" t="s">
        <v>215</v>
      </c>
      <c r="B159" s="278"/>
      <c r="C159" s="278"/>
    </row>
    <row r="160" spans="1:3" ht="31.5" customHeight="1">
      <c r="A160" s="278" t="s">
        <v>216</v>
      </c>
      <c r="B160" s="278"/>
      <c r="C160" s="278"/>
    </row>
    <row r="161" spans="1:3" ht="33" customHeight="1">
      <c r="A161" s="278" t="s">
        <v>217</v>
      </c>
      <c r="B161" s="278"/>
      <c r="C161" s="278"/>
    </row>
    <row r="162" spans="1:3" ht="32.25" customHeight="1">
      <c r="A162" s="278" t="s">
        <v>218</v>
      </c>
      <c r="B162" s="278"/>
      <c r="C162" s="278"/>
    </row>
    <row r="163" spans="1:3" ht="32.25" customHeight="1">
      <c r="A163" s="278" t="s">
        <v>219</v>
      </c>
      <c r="B163" s="278"/>
      <c r="C163" s="278"/>
    </row>
    <row r="164" spans="1:3" ht="66" customHeight="1">
      <c r="A164" s="278" t="s">
        <v>234</v>
      </c>
      <c r="B164" s="278"/>
      <c r="C164" s="278"/>
    </row>
    <row r="165" spans="1:3" ht="17.25">
      <c r="A165" s="280" t="s">
        <v>199</v>
      </c>
      <c r="B165" s="280"/>
      <c r="C165" s="280"/>
    </row>
    <row r="166" spans="1:3" ht="48.75" customHeight="1">
      <c r="A166" s="278" t="s">
        <v>220</v>
      </c>
      <c r="B166" s="278"/>
      <c r="C166" s="278"/>
    </row>
    <row r="167" spans="1:3" ht="21" customHeight="1">
      <c r="A167" s="280" t="s">
        <v>200</v>
      </c>
      <c r="B167" s="280"/>
      <c r="C167" s="280"/>
    </row>
    <row r="168" spans="1:3" ht="75.75" customHeight="1">
      <c r="A168" s="278" t="s">
        <v>221</v>
      </c>
      <c r="B168" s="278"/>
      <c r="C168" s="278"/>
    </row>
    <row r="169" spans="1:3" ht="17.25">
      <c r="A169" s="280" t="s">
        <v>308</v>
      </c>
      <c r="B169" s="280"/>
      <c r="C169" s="280"/>
    </row>
    <row r="170" spans="1:3">
      <c r="A170" t="s">
        <v>235</v>
      </c>
    </row>
    <row r="171" spans="1:3" ht="32.25" customHeight="1">
      <c r="A171" s="278"/>
      <c r="B171" s="278"/>
      <c r="C171" s="278"/>
    </row>
    <row r="172" spans="1:3">
      <c r="A172" s="131" t="s">
        <v>70</v>
      </c>
    </row>
    <row r="173" spans="1:3" ht="15.75" customHeight="1">
      <c r="A173" s="132" t="s">
        <v>296</v>
      </c>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3">
    <mergeCell ref="A176:C176"/>
    <mergeCell ref="A178:C178"/>
    <mergeCell ref="A167:C167"/>
    <mergeCell ref="A168:C168"/>
    <mergeCell ref="A169:C169"/>
    <mergeCell ref="A171:C171"/>
    <mergeCell ref="A174:C174"/>
    <mergeCell ref="A175:C175"/>
    <mergeCell ref="A161:C161"/>
    <mergeCell ref="A162:C162"/>
    <mergeCell ref="A163:C163"/>
    <mergeCell ref="A164:C164"/>
    <mergeCell ref="A165:C165"/>
    <mergeCell ref="A166:C166"/>
    <mergeCell ref="A154:C154"/>
    <mergeCell ref="A155:C155"/>
    <mergeCell ref="A157:C157"/>
    <mergeCell ref="A159:C159"/>
    <mergeCell ref="A160:C16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3" r:id="rId1" xr:uid="{00000000-0004-0000-51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J179"/>
  <sheetViews>
    <sheetView topLeftCell="A134" workbookViewId="0">
      <selection activeCell="E23" sqref="E2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370</v>
      </c>
    </row>
    <row r="6" spans="1:4">
      <c r="A6" s="74"/>
      <c r="B6" s="434"/>
      <c r="C6" s="75" t="s">
        <v>77</v>
      </c>
    </row>
    <row r="7" spans="1:4" ht="16.5" customHeight="1">
      <c r="A7" s="435" t="s">
        <v>236</v>
      </c>
      <c r="B7" s="435"/>
      <c r="C7" s="140">
        <v>6666.3209382007171</v>
      </c>
      <c r="D7" s="5"/>
    </row>
    <row r="8" spans="1:4" ht="19.5" customHeight="1">
      <c r="A8" s="418" t="s">
        <v>79</v>
      </c>
      <c r="B8" s="418"/>
      <c r="C8" s="141">
        <v>6188.8924429546641</v>
      </c>
    </row>
    <row r="9" spans="1:4" ht="18" customHeight="1">
      <c r="A9" s="418" t="s">
        <v>80</v>
      </c>
      <c r="B9" s="418"/>
      <c r="C9" s="141">
        <v>3384.8489172443055</v>
      </c>
    </row>
    <row r="10" spans="1:4" ht="16.5" customHeight="1">
      <c r="A10" s="418" t="s">
        <v>81</v>
      </c>
      <c r="B10" s="418"/>
      <c r="C10" s="141"/>
    </row>
    <row r="11" spans="1:4" ht="18.75" customHeight="1">
      <c r="A11" s="429" t="s">
        <v>82</v>
      </c>
      <c r="B11" s="430"/>
      <c r="C11" s="142">
        <v>2804.0435257103591</v>
      </c>
    </row>
    <row r="12" spans="1:4" ht="20.25" customHeight="1">
      <c r="A12" s="326" t="s">
        <v>83</v>
      </c>
      <c r="B12" s="326"/>
      <c r="C12" s="142">
        <v>1855.5476391159032</v>
      </c>
      <c r="D12" s="5"/>
    </row>
    <row r="13" spans="1:4" ht="21" customHeight="1">
      <c r="A13" s="418" t="s">
        <v>84</v>
      </c>
      <c r="B13" s="418"/>
      <c r="C13" s="142">
        <v>1.1547198883600001</v>
      </c>
    </row>
    <row r="14" spans="1:4" ht="16.5" customHeight="1">
      <c r="A14" s="429" t="s">
        <v>85</v>
      </c>
      <c r="B14" s="430"/>
      <c r="C14" s="142">
        <v>1.1547198883600001</v>
      </c>
    </row>
    <row r="15" spans="1:4" ht="17.25" customHeight="1">
      <c r="A15" s="418" t="s">
        <v>86</v>
      </c>
      <c r="B15" s="418"/>
      <c r="C15" s="142">
        <v>947.34116670609615</v>
      </c>
      <c r="D15" s="5"/>
    </row>
    <row r="16" spans="1:4" ht="14.25" customHeight="1">
      <c r="A16" s="418" t="s">
        <v>87</v>
      </c>
      <c r="B16" s="418"/>
      <c r="C16" s="142"/>
    </row>
    <row r="17" spans="1:3" ht="16.5" customHeight="1">
      <c r="A17" s="418" t="s">
        <v>248</v>
      </c>
      <c r="B17" s="418"/>
      <c r="C17" s="142">
        <v>67.359671952870002</v>
      </c>
    </row>
    <row r="18" spans="1:3">
      <c r="A18" s="418" t="s">
        <v>89</v>
      </c>
      <c r="B18" s="418"/>
      <c r="C18" s="142">
        <v>2.6534402492217675</v>
      </c>
    </row>
    <row r="19" spans="1:3" ht="17.25" customHeight="1">
      <c r="A19" s="418" t="s">
        <v>90</v>
      </c>
      <c r="B19" s="418"/>
      <c r="C19" s="142">
        <v>406.18689604818616</v>
      </c>
    </row>
    <row r="20" spans="1:3" ht="18" customHeight="1">
      <c r="A20" s="337" t="s">
        <v>91</v>
      </c>
      <c r="B20" s="338"/>
      <c r="C20" s="164">
        <v>0.21539007000000002</v>
      </c>
    </row>
    <row r="21" spans="1:3" ht="16.5" customHeight="1">
      <c r="A21" s="418" t="s">
        <v>92</v>
      </c>
      <c r="B21" s="418"/>
      <c r="C21" s="164">
        <v>1.2284869957753026</v>
      </c>
    </row>
    <row r="22" spans="1:3" ht="20.25" customHeight="1">
      <c r="A22" s="418" t="s">
        <v>93</v>
      </c>
      <c r="B22" s="418"/>
      <c r="C22" s="164">
        <v>0.15415826000000002</v>
      </c>
    </row>
    <row r="23" spans="1:3" ht="16.5" customHeight="1">
      <c r="A23" s="418" t="s">
        <v>94</v>
      </c>
      <c r="B23" s="418"/>
      <c r="C23" s="164">
        <v>1.0743287357753026</v>
      </c>
    </row>
    <row r="24" spans="1:3" ht="15" customHeight="1">
      <c r="A24" s="429" t="s">
        <v>95</v>
      </c>
      <c r="B24" s="430"/>
      <c r="C24" s="142"/>
    </row>
    <row r="25" spans="1:3" ht="18" customHeight="1">
      <c r="A25" s="431" t="s">
        <v>96</v>
      </c>
      <c r="B25" s="432"/>
      <c r="C25" s="143">
        <v>12.075769254330675</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12.075769254330675</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-6718.0921166552616</v>
      </c>
      <c r="D38" s="144">
        <v>-1196.7784617922148</v>
      </c>
      <c r="E38" s="144">
        <v>-588.16583898396016</v>
      </c>
      <c r="F38" s="144">
        <v>-4933.1478158790869</v>
      </c>
    </row>
    <row r="39" spans="1:6">
      <c r="A39" s="416" t="s">
        <v>106</v>
      </c>
      <c r="B39" s="87" t="s">
        <v>22</v>
      </c>
      <c r="C39" s="145">
        <v>-5211.9382324252638</v>
      </c>
      <c r="D39" s="145">
        <v>-1058.0528281221027</v>
      </c>
      <c r="E39" s="145">
        <v>-380.49075873652521</v>
      </c>
      <c r="F39" s="145">
        <v>-3773.3946455666355</v>
      </c>
    </row>
    <row r="40" spans="1:6">
      <c r="A40" s="417"/>
      <c r="B40" s="89" t="s">
        <v>23</v>
      </c>
      <c r="C40" s="145">
        <v>-1506.1538842299983</v>
      </c>
      <c r="D40" s="145">
        <v>-138.72563367011207</v>
      </c>
      <c r="E40" s="145">
        <v>-207.67508024743495</v>
      </c>
      <c r="F40" s="145">
        <v>-1159.7531703124514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ht="14.45" customHeight="1">
      <c r="A44" s="399" t="s">
        <v>109</v>
      </c>
      <c r="B44" s="400"/>
      <c r="C44" s="151">
        <v>-1367</v>
      </c>
      <c r="D44" s="151">
        <v>-60</v>
      </c>
      <c r="E44" s="151">
        <v>-147</v>
      </c>
      <c r="F44" s="151">
        <v>-1160</v>
      </c>
    </row>
    <row r="45" spans="1:6">
      <c r="A45" s="399" t="s">
        <v>27</v>
      </c>
      <c r="B45" s="400"/>
      <c r="C45" s="185">
        <v>0</v>
      </c>
      <c r="D45" s="185">
        <v>0</v>
      </c>
      <c r="E45" s="185">
        <v>0</v>
      </c>
      <c r="F45" s="185">
        <v>0</v>
      </c>
    </row>
    <row r="46" spans="1:6">
      <c r="A46" s="399" t="s">
        <v>28</v>
      </c>
      <c r="B46" s="400"/>
      <c r="C46" s="148">
        <v>-1006.5813728811723</v>
      </c>
      <c r="D46" s="148">
        <v>-6.5813728811723005</v>
      </c>
      <c r="E46" s="148"/>
      <c r="F46" s="148">
        <v>-1000</v>
      </c>
    </row>
    <row r="47" spans="1:6">
      <c r="A47" s="399" t="s">
        <v>110</v>
      </c>
      <c r="B47" s="400"/>
      <c r="C47" s="148">
        <v>-1000</v>
      </c>
      <c r="D47" s="148"/>
      <c r="E47" s="148"/>
      <c r="F47" s="148">
        <v>-1000</v>
      </c>
    </row>
    <row r="48" spans="1:6">
      <c r="A48" s="399" t="s">
        <v>111</v>
      </c>
      <c r="B48" s="400"/>
      <c r="C48" s="148"/>
      <c r="D48" s="148"/>
      <c r="E48" s="148"/>
      <c r="F48" s="165"/>
    </row>
    <row r="49" spans="1:10">
      <c r="A49" s="399" t="s">
        <v>112</v>
      </c>
      <c r="B49" s="400"/>
      <c r="C49" s="148"/>
      <c r="D49" s="148"/>
      <c r="E49" s="148"/>
      <c r="F49" s="165"/>
    </row>
    <row r="50" spans="1:10">
      <c r="A50" s="399" t="s">
        <v>113</v>
      </c>
      <c r="B50" s="400"/>
      <c r="C50" s="148"/>
      <c r="D50" s="148"/>
      <c r="E50" s="148"/>
      <c r="F50" s="165"/>
      <c r="J50" s="133"/>
    </row>
    <row r="51" spans="1:10">
      <c r="A51" s="399" t="s">
        <v>114</v>
      </c>
      <c r="B51" s="400"/>
      <c r="C51" s="148">
        <v>-6.5813728811723005</v>
      </c>
      <c r="D51" s="148">
        <v>-6.5813728811723005</v>
      </c>
      <c r="E51" s="148"/>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-274.24645425604001</v>
      </c>
      <c r="D60" s="169"/>
      <c r="E60" s="157">
        <v>-11.600702105339771</v>
      </c>
      <c r="F60" s="157">
        <v>-262.64575215070022</v>
      </c>
    </row>
    <row r="61" spans="1:10">
      <c r="A61" s="299" t="s">
        <v>118</v>
      </c>
      <c r="B61" s="300"/>
      <c r="C61" s="158"/>
      <c r="D61" s="170"/>
      <c r="E61" s="158"/>
      <c r="F61" s="159"/>
    </row>
    <row r="62" spans="1:10">
      <c r="A62" s="299" t="s">
        <v>119</v>
      </c>
      <c r="B62" s="300"/>
      <c r="C62" s="157">
        <v>-274.24645425604001</v>
      </c>
      <c r="D62" s="169"/>
      <c r="E62" s="157">
        <v>-11.600702105339771</v>
      </c>
      <c r="F62" s="157">
        <v>-262.64575215070022</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v>1121.7721342299999</v>
      </c>
    </row>
    <row r="118" spans="1:3">
      <c r="A118" s="387" t="s">
        <v>245</v>
      </c>
      <c r="B118" s="388"/>
      <c r="C118" s="160">
        <v>105.01340888999999</v>
      </c>
    </row>
    <row r="119" spans="1:3">
      <c r="A119" s="387" t="s">
        <v>166</v>
      </c>
      <c r="B119" s="388"/>
      <c r="C119" s="160">
        <v>1016.75872534</v>
      </c>
    </row>
    <row r="120" spans="1:3">
      <c r="A120" s="387" t="s">
        <v>167</v>
      </c>
      <c r="B120" s="388"/>
      <c r="C120" s="160" t="s">
        <v>154</v>
      </c>
    </row>
    <row r="121" spans="1:3">
      <c r="A121" s="387" t="s">
        <v>168</v>
      </c>
      <c r="B121" s="388"/>
      <c r="C121" s="160"/>
    </row>
    <row r="122" spans="1:3">
      <c r="A122" s="387" t="s">
        <v>169</v>
      </c>
      <c r="B122" s="388"/>
      <c r="C122" s="160">
        <v>12.229927514330674</v>
      </c>
    </row>
    <row r="123" spans="1:3">
      <c r="A123" s="387" t="s">
        <v>170</v>
      </c>
      <c r="B123" s="388"/>
      <c r="C123" s="175"/>
    </row>
    <row r="124" spans="1:3">
      <c r="A124" s="387" t="s">
        <v>171</v>
      </c>
      <c r="B124" s="388"/>
      <c r="C124" s="160"/>
    </row>
    <row r="125" spans="1:3">
      <c r="A125" s="387" t="s">
        <v>172</v>
      </c>
      <c r="B125" s="388"/>
      <c r="C125" s="160">
        <v>12.133993137890757</v>
      </c>
    </row>
    <row r="126" spans="1:3">
      <c r="A126" s="387" t="s">
        <v>173</v>
      </c>
      <c r="B126" s="388"/>
      <c r="C126" s="171">
        <v>9.5934376439917368E-2</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371</v>
      </c>
      <c r="C149" s="120"/>
    </row>
    <row r="150" spans="1:3" ht="17.25" customHeight="1">
      <c r="A150" t="s">
        <v>193</v>
      </c>
      <c r="C150" s="120"/>
    </row>
    <row r="151" spans="1:3">
      <c r="A151" t="s">
        <v>376</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5:C155"/>
    <mergeCell ref="A156:C156"/>
    <mergeCell ref="A158:C158"/>
    <mergeCell ref="A160:C160"/>
    <mergeCell ref="A161:C161"/>
    <mergeCell ref="A139:B139"/>
    <mergeCell ref="A140:B140"/>
    <mergeCell ref="A141:B141"/>
    <mergeCell ref="A142:B142"/>
    <mergeCell ref="A143:B143"/>
    <mergeCell ref="A144:B14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s>
  <hyperlinks>
    <hyperlink ref="A174" r:id="rId1" xr:uid="{00000000-0004-0000-52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J179"/>
  <sheetViews>
    <sheetView topLeftCell="A129" workbookViewId="0">
      <selection activeCell="C26" sqref="C26"/>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372</v>
      </c>
    </row>
    <row r="6" spans="1:4">
      <c r="A6" s="74"/>
      <c r="B6" s="434"/>
      <c r="C6" s="75" t="s">
        <v>77</v>
      </c>
    </row>
    <row r="7" spans="1:4" ht="16.5" customHeight="1">
      <c r="A7" s="435" t="s">
        <v>236</v>
      </c>
      <c r="B7" s="435"/>
      <c r="C7" s="140">
        <v>5855.7439411022697</v>
      </c>
      <c r="D7" s="5"/>
    </row>
    <row r="8" spans="1:4" ht="19.5" customHeight="1">
      <c r="A8" s="418" t="s">
        <v>79</v>
      </c>
      <c r="B8" s="418"/>
      <c r="C8" s="141">
        <v>5379.2554260281513</v>
      </c>
    </row>
    <row r="9" spans="1:4" ht="18" customHeight="1">
      <c r="A9" s="418" t="s">
        <v>80</v>
      </c>
      <c r="B9" s="418"/>
      <c r="C9" s="141">
        <v>3379.4340219397682</v>
      </c>
    </row>
    <row r="10" spans="1:4" ht="16.5" customHeight="1">
      <c r="A10" s="418" t="s">
        <v>81</v>
      </c>
      <c r="B10" s="418"/>
      <c r="C10" s="141"/>
    </row>
    <row r="11" spans="1:4" ht="18.75" customHeight="1">
      <c r="A11" s="429" t="s">
        <v>82</v>
      </c>
      <c r="B11" s="430"/>
      <c r="C11" s="142">
        <v>1999.8214040883834</v>
      </c>
    </row>
    <row r="12" spans="1:4" ht="20.25" customHeight="1">
      <c r="A12" s="326" t="s">
        <v>83</v>
      </c>
      <c r="B12" s="326"/>
      <c r="C12" s="142">
        <v>739.15671849722492</v>
      </c>
      <c r="D12" s="5"/>
    </row>
    <row r="13" spans="1:4" ht="21" customHeight="1">
      <c r="A13" s="418" t="s">
        <v>84</v>
      </c>
      <c r="B13" s="418"/>
      <c r="C13" s="142">
        <v>1.16602659538</v>
      </c>
    </row>
    <row r="14" spans="1:4" ht="16.5" customHeight="1">
      <c r="A14" s="429" t="s">
        <v>85</v>
      </c>
      <c r="B14" s="430"/>
      <c r="C14" s="142">
        <v>1.16602659538</v>
      </c>
    </row>
    <row r="15" spans="1:4" ht="17.25" customHeight="1">
      <c r="A15" s="418" t="s">
        <v>86</v>
      </c>
      <c r="B15" s="418"/>
      <c r="C15" s="142">
        <v>1259.4986589957784</v>
      </c>
      <c r="D15" s="5"/>
    </row>
    <row r="16" spans="1:4" ht="14.25" customHeight="1">
      <c r="A16" s="418" t="s">
        <v>87</v>
      </c>
      <c r="B16" s="418"/>
      <c r="C16" s="142"/>
    </row>
    <row r="17" spans="1:3" ht="16.5" customHeight="1">
      <c r="A17" s="418" t="s">
        <v>248</v>
      </c>
      <c r="B17" s="418"/>
      <c r="C17" s="142">
        <v>67.554442987240009</v>
      </c>
    </row>
    <row r="18" spans="1:3">
      <c r="A18" s="418" t="s">
        <v>89</v>
      </c>
      <c r="B18" s="418"/>
      <c r="C18" s="142">
        <v>6.3333271355087577</v>
      </c>
    </row>
    <row r="19" spans="1:3" ht="17.25" customHeight="1">
      <c r="A19" s="418" t="s">
        <v>90</v>
      </c>
      <c r="B19" s="418"/>
      <c r="C19" s="142">
        <v>402.26033512822278</v>
      </c>
    </row>
    <row r="20" spans="1:3" ht="18" customHeight="1">
      <c r="A20" s="337" t="s">
        <v>91</v>
      </c>
      <c r="B20" s="338"/>
      <c r="C20" s="164">
        <v>0.21539007000000002</v>
      </c>
    </row>
    <row r="21" spans="1:3" ht="16.5" customHeight="1">
      <c r="A21" s="418" t="s">
        <v>92</v>
      </c>
      <c r="B21" s="418"/>
      <c r="C21" s="164">
        <v>0.34040982314719326</v>
      </c>
    </row>
    <row r="22" spans="1:3" ht="20.25" customHeight="1">
      <c r="A22" s="418" t="s">
        <v>93</v>
      </c>
      <c r="B22" s="418"/>
      <c r="C22" s="164">
        <v>-0.73728801000498145</v>
      </c>
    </row>
    <row r="23" spans="1:3" ht="16.5" customHeight="1">
      <c r="A23" s="418" t="s">
        <v>94</v>
      </c>
      <c r="B23" s="418"/>
      <c r="C23" s="164">
        <v>1.0776978331521747</v>
      </c>
    </row>
    <row r="24" spans="1:3" ht="15" customHeight="1">
      <c r="A24" s="429" t="s">
        <v>95</v>
      </c>
      <c r="B24" s="430"/>
      <c r="C24" s="142"/>
    </row>
    <row r="25" spans="1:3" ht="18" customHeight="1">
      <c r="A25" s="431" t="s">
        <v>96</v>
      </c>
      <c r="B25" s="432"/>
      <c r="C25" s="143">
        <v>17.970001557494271</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17.970001557494271</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-5978.4993522597943</v>
      </c>
      <c r="D38" s="144">
        <v>-579.79383364690466</v>
      </c>
      <c r="E38" s="144">
        <v>-802.80675446833686</v>
      </c>
      <c r="F38" s="144">
        <v>-4595.8987641445519</v>
      </c>
    </row>
    <row r="39" spans="1:6">
      <c r="A39" s="416" t="s">
        <v>106</v>
      </c>
      <c r="B39" s="87" t="s">
        <v>22</v>
      </c>
      <c r="C39" s="145">
        <v>-4503.5784277768407</v>
      </c>
      <c r="D39" s="145">
        <v>-430.17951100446032</v>
      </c>
      <c r="E39" s="145">
        <v>-560.89745676962616</v>
      </c>
      <c r="F39" s="145">
        <v>-3512.5014600027539</v>
      </c>
    </row>
    <row r="40" spans="1:6">
      <c r="A40" s="417"/>
      <c r="B40" s="89" t="s">
        <v>23</v>
      </c>
      <c r="C40" s="145">
        <v>-1474.9209244829531</v>
      </c>
      <c r="D40" s="145">
        <v>-149.61432264244434</v>
      </c>
      <c r="E40" s="145">
        <v>-241.9092976987107</v>
      </c>
      <c r="F40" s="145">
        <v>-1083.3973041417983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ht="14.45" customHeight="1">
      <c r="A44" s="399" t="s">
        <v>109</v>
      </c>
      <c r="B44" s="400"/>
      <c r="C44" s="151">
        <v>-1398</v>
      </c>
      <c r="D44" s="151">
        <v>-50</v>
      </c>
      <c r="E44" s="151">
        <v>-172</v>
      </c>
      <c r="F44" s="151">
        <v>-1176</v>
      </c>
    </row>
    <row r="45" spans="1:6">
      <c r="A45" s="399" t="s">
        <v>27</v>
      </c>
      <c r="B45" s="400"/>
      <c r="C45" s="185">
        <v>0</v>
      </c>
      <c r="D45" s="185">
        <v>0</v>
      </c>
      <c r="E45" s="185">
        <v>0</v>
      </c>
      <c r="F45" s="185">
        <v>0</v>
      </c>
    </row>
    <row r="46" spans="1:6">
      <c r="A46" s="399" t="s">
        <v>28</v>
      </c>
      <c r="B46" s="400"/>
      <c r="C46" s="148">
        <v>-1002.2815279719271</v>
      </c>
      <c r="D46" s="148">
        <v>-2.2815279719270292</v>
      </c>
      <c r="E46" s="186"/>
      <c r="F46" s="148">
        <v>-1000</v>
      </c>
    </row>
    <row r="47" spans="1:6">
      <c r="A47" s="399" t="s">
        <v>110</v>
      </c>
      <c r="B47" s="400"/>
      <c r="C47" s="148">
        <v>-1000</v>
      </c>
      <c r="D47" s="148"/>
      <c r="E47" s="186"/>
      <c r="F47" s="148">
        <v>-1000</v>
      </c>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-2.2815279719270292</v>
      </c>
      <c r="D51" s="148">
        <v>-2.2815279719270292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-275.14718789284495</v>
      </c>
      <c r="D60" s="136"/>
      <c r="E60" s="157">
        <v>-113.1476202777057</v>
      </c>
      <c r="F60" s="157">
        <v>-161.99956761513923</v>
      </c>
    </row>
    <row r="61" spans="1:10">
      <c r="A61" s="299" t="s">
        <v>118</v>
      </c>
      <c r="B61" s="300"/>
      <c r="C61" s="158"/>
      <c r="D61" s="137"/>
      <c r="E61" s="158"/>
      <c r="F61" s="159"/>
    </row>
    <row r="62" spans="1:10">
      <c r="A62" s="299" t="s">
        <v>119</v>
      </c>
      <c r="B62" s="300"/>
      <c r="C62" s="157">
        <v>-275.14718789284495</v>
      </c>
      <c r="D62" s="136"/>
      <c r="E62" s="157">
        <v>-113.1476202777057</v>
      </c>
      <c r="F62" s="157">
        <v>-161.99956761513923</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v>1054.3675835199999</v>
      </c>
    </row>
    <row r="118" spans="1:3">
      <c r="A118" s="387" t="s">
        <v>245</v>
      </c>
      <c r="B118" s="388"/>
      <c r="C118" s="160">
        <v>37.118374269999997</v>
      </c>
    </row>
    <row r="119" spans="1:3">
      <c r="A119" s="387" t="s">
        <v>166</v>
      </c>
      <c r="B119" s="388"/>
      <c r="C119" s="160">
        <v>1017.24920925</v>
      </c>
    </row>
    <row r="120" spans="1:3">
      <c r="A120" s="387" t="s">
        <v>167</v>
      </c>
      <c r="B120" s="388"/>
      <c r="C120" s="160" t="s">
        <v>154</v>
      </c>
    </row>
    <row r="121" spans="1:3">
      <c r="A121" s="387" t="s">
        <v>168</v>
      </c>
      <c r="B121" s="388"/>
      <c r="C121" s="160"/>
    </row>
    <row r="122" spans="1:3">
      <c r="A122" s="387" t="s">
        <v>169</v>
      </c>
      <c r="B122" s="388"/>
      <c r="C122" s="160">
        <v>17.232713547489286</v>
      </c>
    </row>
    <row r="123" spans="1:3">
      <c r="A123" s="387" t="s">
        <v>170</v>
      </c>
      <c r="B123" s="388"/>
      <c r="C123" s="114">
        <v>-4.6899780004981628E-2</v>
      </c>
    </row>
    <row r="124" spans="1:3">
      <c r="A124" s="387" t="s">
        <v>171</v>
      </c>
      <c r="B124" s="388"/>
      <c r="C124" s="160"/>
    </row>
    <row r="125" spans="1:3">
      <c r="A125" s="387" t="s">
        <v>172</v>
      </c>
      <c r="B125" s="388"/>
      <c r="C125" s="160">
        <v>17.212491645068436</v>
      </c>
    </row>
    <row r="126" spans="1:3">
      <c r="A126" s="387" t="s">
        <v>173</v>
      </c>
      <c r="B126" s="388"/>
      <c r="C126" s="114">
        <v>6.7121682425833204E-2</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373</v>
      </c>
      <c r="C149" s="120"/>
    </row>
    <row r="150" spans="1:3" ht="17.25" customHeight="1">
      <c r="A150" t="s">
        <v>193</v>
      </c>
      <c r="C150" s="120"/>
    </row>
    <row r="151" spans="1:3">
      <c r="A151" t="s">
        <v>376</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5:C155"/>
    <mergeCell ref="A156:C156"/>
    <mergeCell ref="A158:C158"/>
    <mergeCell ref="A160:C160"/>
    <mergeCell ref="A161:C161"/>
    <mergeCell ref="A139:B139"/>
    <mergeCell ref="A140:B140"/>
    <mergeCell ref="A141:B141"/>
    <mergeCell ref="A142:B142"/>
    <mergeCell ref="A143:B143"/>
    <mergeCell ref="A144:B14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s>
  <hyperlinks>
    <hyperlink ref="A174" r:id="rId1" xr:uid="{00000000-0004-0000-53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J179"/>
  <sheetViews>
    <sheetView topLeftCell="A126" workbookViewId="0">
      <selection activeCell="F44" sqref="F44"/>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374</v>
      </c>
    </row>
    <row r="6" spans="1:4">
      <c r="A6" s="74"/>
      <c r="B6" s="434"/>
      <c r="C6" s="75" t="s">
        <v>77</v>
      </c>
    </row>
    <row r="7" spans="1:4" ht="16.5" customHeight="1">
      <c r="A7" s="435" t="s">
        <v>236</v>
      </c>
      <c r="B7" s="435"/>
      <c r="C7" s="140">
        <v>5555.275602812615</v>
      </c>
      <c r="D7" s="5"/>
    </row>
    <row r="8" spans="1:4" ht="19.5" customHeight="1">
      <c r="A8" s="418" t="s">
        <v>79</v>
      </c>
      <c r="B8" s="418"/>
      <c r="C8" s="141">
        <v>5101.119316154276</v>
      </c>
    </row>
    <row r="9" spans="1:4" ht="18" customHeight="1">
      <c r="A9" s="418" t="s">
        <v>80</v>
      </c>
      <c r="B9" s="418"/>
      <c r="C9" s="141">
        <v>3333.5309244685568</v>
      </c>
    </row>
    <row r="10" spans="1:4" ht="16.5" customHeight="1">
      <c r="A10" s="418" t="s">
        <v>81</v>
      </c>
      <c r="B10" s="418"/>
      <c r="C10" s="141"/>
    </row>
    <row r="11" spans="1:4" ht="18.75" customHeight="1">
      <c r="A11" s="429" t="s">
        <v>82</v>
      </c>
      <c r="B11" s="430"/>
      <c r="C11" s="142">
        <v>1767.5883916857194</v>
      </c>
    </row>
    <row r="12" spans="1:4" ht="20.25" customHeight="1">
      <c r="A12" s="326" t="s">
        <v>83</v>
      </c>
      <c r="B12" s="326"/>
      <c r="C12" s="142">
        <v>859.45878749433064</v>
      </c>
      <c r="D12" s="5"/>
    </row>
    <row r="13" spans="1:4" ht="21" customHeight="1">
      <c r="A13" s="418" t="s">
        <v>84</v>
      </c>
      <c r="B13" s="418"/>
      <c r="C13" s="142">
        <v>1.1969405681449998</v>
      </c>
    </row>
    <row r="14" spans="1:4" ht="16.5" customHeight="1">
      <c r="A14" s="429" t="s">
        <v>85</v>
      </c>
      <c r="B14" s="430"/>
      <c r="C14" s="142">
        <v>1.1969405681449998</v>
      </c>
    </row>
    <row r="15" spans="1:4" ht="17.25" customHeight="1">
      <c r="A15" s="418" t="s">
        <v>86</v>
      </c>
      <c r="B15" s="418"/>
      <c r="C15" s="142">
        <v>906.9326636232438</v>
      </c>
      <c r="D15" s="5"/>
    </row>
    <row r="16" spans="1:4" ht="14.25" customHeight="1">
      <c r="A16" s="418" t="s">
        <v>87</v>
      </c>
      <c r="B16" s="418"/>
      <c r="C16" s="142"/>
    </row>
    <row r="17" spans="1:3" ht="16.5" customHeight="1">
      <c r="A17" s="418" t="s">
        <v>248</v>
      </c>
      <c r="B17" s="418"/>
      <c r="C17" s="142">
        <v>68.437373106190009</v>
      </c>
    </row>
    <row r="18" spans="1:3">
      <c r="A18" s="418" t="s">
        <v>89</v>
      </c>
      <c r="B18" s="418"/>
      <c r="C18" s="142">
        <v>2.582634335089562</v>
      </c>
    </row>
    <row r="19" spans="1:3" ht="17.25" customHeight="1">
      <c r="A19" s="418" t="s">
        <v>90</v>
      </c>
      <c r="B19" s="418"/>
      <c r="C19" s="142">
        <v>382.73737945816424</v>
      </c>
    </row>
    <row r="20" spans="1:3" ht="18" customHeight="1">
      <c r="A20" s="337" t="s">
        <v>91</v>
      </c>
      <c r="B20" s="338"/>
      <c r="C20" s="164">
        <v>0.21539007000000002</v>
      </c>
    </row>
    <row r="21" spans="1:3" ht="16.5" customHeight="1">
      <c r="A21" s="418" t="s">
        <v>92</v>
      </c>
      <c r="B21" s="418"/>
      <c r="C21" s="164">
        <v>0.39889975889493479</v>
      </c>
    </row>
    <row r="22" spans="1:3" ht="20.25" customHeight="1">
      <c r="A22" s="418" t="s">
        <v>93</v>
      </c>
      <c r="B22" s="418"/>
      <c r="C22" s="142">
        <v>-0.69261616999999975</v>
      </c>
    </row>
    <row r="23" spans="1:3" ht="16.5" customHeight="1">
      <c r="A23" s="418" t="s">
        <v>94</v>
      </c>
      <c r="B23" s="418"/>
      <c r="C23" s="142">
        <v>1.0915159288949345</v>
      </c>
    </row>
    <row r="24" spans="1:3" ht="15" customHeight="1">
      <c r="A24" s="429" t="s">
        <v>95</v>
      </c>
      <c r="B24" s="430"/>
      <c r="C24" s="142"/>
    </row>
    <row r="25" spans="1:3" ht="18" customHeight="1">
      <c r="A25" s="431" t="s">
        <v>96</v>
      </c>
      <c r="B25" s="432"/>
      <c r="C25" s="143">
        <v>17.007185195882236</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17.007185195882236</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-5797.3813001005446</v>
      </c>
      <c r="D38" s="144">
        <v>-170.55214245669742</v>
      </c>
      <c r="E38" s="144">
        <v>-882.28767516000289</v>
      </c>
      <c r="F38" s="144">
        <v>-4744.5414824838444</v>
      </c>
    </row>
    <row r="39" spans="1:6">
      <c r="A39" s="416" t="s">
        <v>106</v>
      </c>
      <c r="B39" s="87" t="s">
        <v>22</v>
      </c>
      <c r="C39" s="145">
        <v>-4355.2501051344288</v>
      </c>
      <c r="D39" s="145">
        <v>-113.21068282498312</v>
      </c>
      <c r="E39" s="145">
        <v>-679.50576735828872</v>
      </c>
      <c r="F39" s="145">
        <v>-3562.5336549511571</v>
      </c>
    </row>
    <row r="40" spans="1:6">
      <c r="A40" s="417"/>
      <c r="B40" s="89" t="s">
        <v>23</v>
      </c>
      <c r="C40" s="145">
        <v>-1442.131194966116</v>
      </c>
      <c r="D40" s="145">
        <v>-57.341459631714287</v>
      </c>
      <c r="E40" s="145">
        <v>-202.78190780171417</v>
      </c>
      <c r="F40" s="145">
        <v>-1182.0078275326875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-1415</v>
      </c>
      <c r="D44" s="151">
        <v>-67</v>
      </c>
      <c r="E44" s="151">
        <v>-772</v>
      </c>
      <c r="F44" s="151">
        <v>-576</v>
      </c>
    </row>
    <row r="45" spans="1:6">
      <c r="A45" s="399" t="s">
        <v>27</v>
      </c>
      <c r="B45" s="400"/>
      <c r="C45" s="185">
        <v>0</v>
      </c>
      <c r="D45" s="185">
        <v>0</v>
      </c>
      <c r="E45" s="185">
        <v>0</v>
      </c>
      <c r="F45" s="185">
        <v>0</v>
      </c>
    </row>
    <row r="46" spans="1:6">
      <c r="A46" s="399" t="s">
        <v>28</v>
      </c>
      <c r="B46" s="400"/>
      <c r="C46" s="148">
        <v>-1000.671522707492</v>
      </c>
      <c r="D46" s="148">
        <v>-0.67152270749204823</v>
      </c>
      <c r="E46" s="148"/>
      <c r="F46" s="148">
        <v>-1000</v>
      </c>
    </row>
    <row r="47" spans="1:6">
      <c r="A47" s="399" t="s">
        <v>110</v>
      </c>
      <c r="B47" s="400"/>
      <c r="C47" s="148">
        <v>-1000</v>
      </c>
      <c r="D47" s="148"/>
      <c r="E47" s="148"/>
      <c r="F47" s="148">
        <v>-1000</v>
      </c>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-0.67152270749204823</v>
      </c>
      <c r="D51" s="148">
        <v>-0.67152270749204823</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-273.34779116981349</v>
      </c>
      <c r="D60" s="157">
        <v>-11.657155772444742</v>
      </c>
      <c r="E60" s="157">
        <v>-100.48761868100199</v>
      </c>
      <c r="F60" s="157">
        <v>-161.20301671636676</v>
      </c>
    </row>
    <row r="61" spans="1:10">
      <c r="A61" s="299" t="s">
        <v>118</v>
      </c>
      <c r="B61" s="300"/>
      <c r="C61" s="158"/>
      <c r="D61" s="137"/>
      <c r="E61" s="158"/>
      <c r="F61" s="159"/>
    </row>
    <row r="62" spans="1:10">
      <c r="A62" s="299" t="s">
        <v>119</v>
      </c>
      <c r="B62" s="300"/>
      <c r="C62" s="157">
        <v>-273.34779116981349</v>
      </c>
      <c r="D62" s="157">
        <v>-11.657155772444742</v>
      </c>
      <c r="E62" s="157">
        <v>-100.48761868100199</v>
      </c>
      <c r="F62" s="157">
        <v>-161.20301671636676</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v>1052.14142201</v>
      </c>
    </row>
    <row r="118" spans="1:3">
      <c r="A118" s="387" t="s">
        <v>245</v>
      </c>
      <c r="B118" s="388"/>
      <c r="C118" s="160">
        <v>36.038450519999998</v>
      </c>
    </row>
    <row r="119" spans="1:3">
      <c r="A119" s="387" t="s">
        <v>166</v>
      </c>
      <c r="B119" s="388"/>
      <c r="C119" s="160">
        <v>1016.10297149</v>
      </c>
    </row>
    <row r="120" spans="1:3">
      <c r="A120" s="387" t="s">
        <v>167</v>
      </c>
      <c r="B120" s="388"/>
      <c r="C120" s="160" t="s">
        <v>154</v>
      </c>
    </row>
    <row r="121" spans="1:3">
      <c r="A121" s="387" t="s">
        <v>168</v>
      </c>
      <c r="B121" s="388"/>
      <c r="C121" s="160"/>
    </row>
    <row r="122" spans="1:3">
      <c r="A122" s="387" t="s">
        <v>169</v>
      </c>
      <c r="B122" s="388"/>
      <c r="C122" s="160">
        <v>16.314569025882232</v>
      </c>
    </row>
    <row r="123" spans="1:3">
      <c r="A123" s="387" t="s">
        <v>170</v>
      </c>
      <c r="B123" s="388"/>
      <c r="C123" s="177"/>
    </row>
    <row r="124" spans="1:3">
      <c r="A124" s="387" t="s">
        <v>171</v>
      </c>
      <c r="B124" s="388"/>
      <c r="C124" s="177"/>
    </row>
    <row r="125" spans="1:3">
      <c r="A125" s="387" t="s">
        <v>172</v>
      </c>
      <c r="B125" s="388"/>
      <c r="C125" s="160">
        <v>16.287717035053412</v>
      </c>
    </row>
    <row r="126" spans="1:3">
      <c r="A126" s="387" t="s">
        <v>173</v>
      </c>
      <c r="B126" s="388"/>
      <c r="C126" s="114">
        <v>2.6851990828820824E-2</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375</v>
      </c>
      <c r="C149" s="120"/>
    </row>
    <row r="150" spans="1:3" ht="17.25" customHeight="1">
      <c r="A150" t="s">
        <v>193</v>
      </c>
      <c r="C150" s="120"/>
    </row>
    <row r="151" spans="1:3">
      <c r="A151" t="s">
        <v>376</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54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2:J179"/>
  <sheetViews>
    <sheetView topLeftCell="A134" workbookViewId="0">
      <selection activeCell="C143" sqref="C14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377</v>
      </c>
    </row>
    <row r="6" spans="1:4">
      <c r="A6" s="74"/>
      <c r="B6" s="434"/>
      <c r="C6" s="75" t="s">
        <v>77</v>
      </c>
    </row>
    <row r="7" spans="1:4" ht="16.5" customHeight="1">
      <c r="A7" s="435" t="s">
        <v>236</v>
      </c>
      <c r="B7" s="435"/>
      <c r="C7" s="140">
        <v>5664.2655693694242</v>
      </c>
      <c r="D7" s="5"/>
    </row>
    <row r="8" spans="1:4" ht="19.5" customHeight="1">
      <c r="A8" s="418" t="s">
        <v>79</v>
      </c>
      <c r="B8" s="418"/>
      <c r="C8" s="141">
        <v>5185.1471544506849</v>
      </c>
    </row>
    <row r="9" spans="1:4" ht="18" customHeight="1">
      <c r="A9" s="418" t="s">
        <v>80</v>
      </c>
      <c r="B9" s="418"/>
      <c r="C9" s="141">
        <v>2973.5841624594937</v>
      </c>
    </row>
    <row r="10" spans="1:4" ht="16.5" customHeight="1">
      <c r="A10" s="418" t="s">
        <v>81</v>
      </c>
      <c r="B10" s="418"/>
      <c r="C10" s="141"/>
    </row>
    <row r="11" spans="1:4" ht="18.75" customHeight="1">
      <c r="A11" s="429" t="s">
        <v>82</v>
      </c>
      <c r="B11" s="430"/>
      <c r="C11" s="142">
        <v>2211.5629919911912</v>
      </c>
    </row>
    <row r="12" spans="1:4" ht="20.25" customHeight="1">
      <c r="A12" s="326" t="s">
        <v>83</v>
      </c>
      <c r="B12" s="326"/>
      <c r="C12" s="142">
        <v>861.91382330328668</v>
      </c>
      <c r="D12" s="5"/>
    </row>
    <row r="13" spans="1:4" ht="21" customHeight="1">
      <c r="A13" s="418" t="s">
        <v>84</v>
      </c>
      <c r="B13" s="418"/>
      <c r="C13" s="142">
        <v>1.22444458165</v>
      </c>
    </row>
    <row r="14" spans="1:4" ht="16.5" customHeight="1">
      <c r="A14" s="429" t="s">
        <v>85</v>
      </c>
      <c r="B14" s="430"/>
      <c r="C14" s="142">
        <v>1.22444458165</v>
      </c>
    </row>
    <row r="15" spans="1:4" ht="17.25" customHeight="1">
      <c r="A15" s="418" t="s">
        <v>86</v>
      </c>
      <c r="B15" s="418"/>
      <c r="C15" s="142">
        <v>1348.4247241062546</v>
      </c>
      <c r="D15" s="5"/>
    </row>
    <row r="16" spans="1:4" ht="14.25" customHeight="1">
      <c r="A16" s="418" t="s">
        <v>87</v>
      </c>
      <c r="B16" s="418"/>
      <c r="C16" s="142"/>
    </row>
    <row r="17" spans="1:3" ht="16.5" customHeight="1">
      <c r="A17" s="418" t="s">
        <v>248</v>
      </c>
      <c r="B17" s="418"/>
      <c r="C17" s="142">
        <v>68.924539968570002</v>
      </c>
    </row>
    <row r="18" spans="1:3">
      <c r="A18" s="418" t="s">
        <v>89</v>
      </c>
      <c r="B18" s="418"/>
      <c r="C18" s="142">
        <v>2.6035060284068581</v>
      </c>
    </row>
    <row r="19" spans="1:3" ht="17.25" customHeight="1">
      <c r="A19" s="418" t="s">
        <v>90</v>
      </c>
      <c r="B19" s="418"/>
      <c r="C19" s="142">
        <v>408.88788748821133</v>
      </c>
    </row>
    <row r="20" spans="1:3" ht="18" customHeight="1">
      <c r="A20" s="337" t="s">
        <v>91</v>
      </c>
      <c r="B20" s="338"/>
      <c r="C20" s="164">
        <v>0.21539007000000002</v>
      </c>
    </row>
    <row r="21" spans="1:3" ht="16.5" customHeight="1">
      <c r="A21" s="418" t="s">
        <v>92</v>
      </c>
      <c r="B21" s="418"/>
      <c r="C21" s="142">
        <v>-1.2975185664477955</v>
      </c>
    </row>
    <row r="22" spans="1:3" ht="20.25" customHeight="1">
      <c r="A22" s="418" t="s">
        <v>93</v>
      </c>
      <c r="B22" s="418"/>
      <c r="C22" s="142">
        <v>-2.41375977</v>
      </c>
    </row>
    <row r="23" spans="1:3" ht="16.5" customHeight="1">
      <c r="A23" s="418" t="s">
        <v>94</v>
      </c>
      <c r="B23" s="418"/>
      <c r="C23" s="142">
        <v>1.1162412035522045</v>
      </c>
    </row>
    <row r="24" spans="1:3" ht="15" customHeight="1">
      <c r="A24" s="429" t="s">
        <v>95</v>
      </c>
      <c r="B24" s="430"/>
      <c r="C24" s="142"/>
    </row>
    <row r="25" spans="1:3" ht="18" customHeight="1">
      <c r="A25" s="431" t="s">
        <v>96</v>
      </c>
      <c r="B25" s="432"/>
      <c r="C25" s="143">
        <v>17.40778912708776</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17.40778912708776</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-6013.0302446020178</v>
      </c>
      <c r="D38" s="144">
        <v>-970.55402574191862</v>
      </c>
      <c r="E38" s="144">
        <v>-564.73140449230743</v>
      </c>
      <c r="F38" s="144">
        <v>-4477.7448143677912</v>
      </c>
    </row>
    <row r="39" spans="1:6">
      <c r="A39" s="416" t="s">
        <v>106</v>
      </c>
      <c r="B39" s="87" t="s">
        <v>22</v>
      </c>
      <c r="C39" s="145">
        <v>-4573.2949181195536</v>
      </c>
      <c r="D39" s="145">
        <v>-790.9358878565713</v>
      </c>
      <c r="E39" s="145">
        <v>-323.69927932354909</v>
      </c>
      <c r="F39" s="145">
        <v>-3458.6597509394333</v>
      </c>
    </row>
    <row r="40" spans="1:6">
      <c r="A40" s="417"/>
      <c r="B40" s="89" t="s">
        <v>23</v>
      </c>
      <c r="C40" s="145">
        <v>-1439.7353264824637</v>
      </c>
      <c r="D40" s="145">
        <v>-179.61813788534732</v>
      </c>
      <c r="E40" s="145">
        <v>-241.03212516875834</v>
      </c>
      <c r="F40" s="145">
        <v>-1019.0850634283581</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v>-1173</v>
      </c>
      <c r="D43" s="144">
        <v>28</v>
      </c>
      <c r="E43" s="144">
        <v>-690</v>
      </c>
      <c r="F43" s="144">
        <v>-511</v>
      </c>
    </row>
    <row r="44" spans="1:6" ht="14.45" customHeight="1">
      <c r="A44" s="399" t="s">
        <v>109</v>
      </c>
      <c r="B44" s="400"/>
      <c r="C44" s="151">
        <v>-1373</v>
      </c>
      <c r="D44" s="151">
        <v>-172</v>
      </c>
      <c r="E44" s="151">
        <v>-690</v>
      </c>
      <c r="F44" s="151">
        <v>-511</v>
      </c>
    </row>
    <row r="45" spans="1:6">
      <c r="A45" s="399" t="s">
        <v>27</v>
      </c>
      <c r="B45" s="400"/>
      <c r="C45" s="151">
        <v>200</v>
      </c>
      <c r="D45" s="151">
        <v>200</v>
      </c>
      <c r="E45" s="151"/>
      <c r="F45" s="151"/>
    </row>
    <row r="46" spans="1:6">
      <c r="A46" s="399" t="s">
        <v>28</v>
      </c>
      <c r="B46" s="400"/>
      <c r="C46" s="148">
        <v>-1001.3295111065929</v>
      </c>
      <c r="D46" s="148">
        <v>-1.3295111065929504</v>
      </c>
      <c r="E46" s="148">
        <v>-1000</v>
      </c>
      <c r="F46" s="148"/>
    </row>
    <row r="47" spans="1:6">
      <c r="A47" s="399" t="s">
        <v>110</v>
      </c>
      <c r="B47" s="400"/>
      <c r="C47" s="148">
        <v>-1000</v>
      </c>
      <c r="D47" s="148"/>
      <c r="E47" s="148">
        <v>-1000</v>
      </c>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-1.3295111065929504</v>
      </c>
      <c r="D51" s="148">
        <v>-1.3295111065929504</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-275.36537232407341</v>
      </c>
      <c r="D60" s="157">
        <v>-100.86251570478125</v>
      </c>
      <c r="E60" s="157">
        <v>-25.801659204450679</v>
      </c>
      <c r="F60" s="157">
        <v>-148.70119741484149</v>
      </c>
    </row>
    <row r="61" spans="1:10">
      <c r="A61" s="299" t="s">
        <v>118</v>
      </c>
      <c r="B61" s="300"/>
      <c r="C61" s="158"/>
      <c r="D61" s="137"/>
      <c r="E61" s="158"/>
      <c r="F61" s="159"/>
    </row>
    <row r="62" spans="1:10">
      <c r="A62" s="299" t="s">
        <v>119</v>
      </c>
      <c r="B62" s="300"/>
      <c r="C62" s="157">
        <v>-275.36537232407341</v>
      </c>
      <c r="D62" s="157">
        <v>-100.86251570478125</v>
      </c>
      <c r="E62" s="157">
        <v>-25.801659204450679</v>
      </c>
      <c r="F62" s="157">
        <v>-148.70119741484149</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v>1052.5414752300001</v>
      </c>
    </row>
    <row r="118" spans="1:3">
      <c r="A118" s="387" t="s">
        <v>245</v>
      </c>
      <c r="B118" s="388"/>
      <c r="C118" s="160">
        <v>35.267417889999997</v>
      </c>
    </row>
    <row r="119" spans="1:3">
      <c r="A119" s="387" t="s">
        <v>166</v>
      </c>
      <c r="B119" s="388"/>
      <c r="C119" s="160">
        <v>1017.27405734</v>
      </c>
    </row>
    <row r="120" spans="1:3">
      <c r="A120" s="387" t="s">
        <v>167</v>
      </c>
      <c r="B120" s="388"/>
      <c r="C120" s="160" t="s">
        <v>154</v>
      </c>
    </row>
    <row r="121" spans="1:3">
      <c r="A121" s="387" t="s">
        <v>168</v>
      </c>
      <c r="B121" s="388"/>
      <c r="C121" s="187"/>
    </row>
    <row r="122" spans="1:3">
      <c r="A122" s="387" t="s">
        <v>169</v>
      </c>
      <c r="B122" s="388"/>
      <c r="C122" s="160">
        <v>14.99402935708776</v>
      </c>
    </row>
    <row r="123" spans="1:3">
      <c r="A123" s="387" t="s">
        <v>170</v>
      </c>
      <c r="B123" s="388"/>
      <c r="C123" s="187"/>
    </row>
    <row r="124" spans="1:3">
      <c r="A124" s="387" t="s">
        <v>171</v>
      </c>
      <c r="B124" s="388"/>
      <c r="C124" s="187"/>
    </row>
    <row r="125" spans="1:3">
      <c r="A125" s="387" t="s">
        <v>172</v>
      </c>
      <c r="B125" s="388"/>
      <c r="C125" s="160">
        <v>14.99402935708776</v>
      </c>
    </row>
    <row r="126" spans="1:3">
      <c r="A126" s="387" t="s">
        <v>173</v>
      </c>
      <c r="B126" s="388"/>
      <c r="C126" s="187"/>
    </row>
    <row r="127" spans="1:3">
      <c r="A127" s="387" t="s">
        <v>174</v>
      </c>
      <c r="B127" s="388"/>
      <c r="C127" s="187"/>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274">
        <v>4709.0286970758407</v>
      </c>
    </row>
    <row r="143" spans="1:3">
      <c r="A143" s="387" t="s">
        <v>190</v>
      </c>
      <c r="B143" s="388"/>
      <c r="C143" s="275">
        <v>955.23687228027848</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378</v>
      </c>
      <c r="C149" s="120"/>
    </row>
    <row r="150" spans="1:3" ht="17.25" customHeight="1">
      <c r="A150" t="s">
        <v>193</v>
      </c>
      <c r="C150" s="120"/>
    </row>
    <row r="151" spans="1:3">
      <c r="A151" t="s">
        <v>376</v>
      </c>
      <c r="C151" s="120"/>
    </row>
    <row r="152" spans="1:3">
      <c r="A152" t="s">
        <v>195</v>
      </c>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3">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5500-000000000000}"/>
  </hyperlinks>
  <pageMargins left="0.7" right="0.7" top="0.75" bottom="0.75" header="0.3" footer="0.3"/>
  <pageSetup paperSize="9" orientation="portrait" r:id="rId2"/>
  <headerFooter>
    <oddHeader xml:space="preserve">&amp;L&amp;"Calibri"&amp;10 [Public]&amp;1#_x000D_&amp;"Calibri"&amp;11 </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2:J179"/>
  <sheetViews>
    <sheetView view="pageBreakPreview" topLeftCell="A134" zoomScaleNormal="100" zoomScaleSheetLayoutView="100" workbookViewId="0">
      <selection activeCell="A152" sqref="A152:C15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73" t="s">
        <v>380</v>
      </c>
    </row>
    <row r="6" spans="1:4">
      <c r="A6" s="74"/>
      <c r="B6" s="434"/>
      <c r="C6" s="75" t="s">
        <v>77</v>
      </c>
    </row>
    <row r="7" spans="1:4" ht="16.5" customHeight="1">
      <c r="A7" s="435" t="s">
        <v>379</v>
      </c>
      <c r="B7" s="435"/>
      <c r="C7" s="140">
        <v>4841.863004371764</v>
      </c>
      <c r="D7" s="5"/>
    </row>
    <row r="8" spans="1:4" ht="19.5" customHeight="1">
      <c r="A8" s="418" t="s">
        <v>79</v>
      </c>
      <c r="B8" s="418"/>
      <c r="C8" s="141">
        <v>4365.3441072481737</v>
      </c>
    </row>
    <row r="9" spans="1:4" ht="18" customHeight="1">
      <c r="A9" s="418" t="s">
        <v>80</v>
      </c>
      <c r="B9" s="418"/>
      <c r="C9" s="141">
        <v>2384.2870792607819</v>
      </c>
    </row>
    <row r="10" spans="1:4" ht="16.5" customHeight="1">
      <c r="A10" s="418" t="s">
        <v>81</v>
      </c>
      <c r="B10" s="418"/>
      <c r="C10" s="141"/>
    </row>
    <row r="11" spans="1:4" ht="18.75" customHeight="1">
      <c r="A11" s="429" t="s">
        <v>82</v>
      </c>
      <c r="B11" s="430"/>
      <c r="C11" s="142">
        <v>1981.0570279873918</v>
      </c>
    </row>
    <row r="12" spans="1:4" ht="20.25" customHeight="1">
      <c r="A12" s="326" t="s">
        <v>83</v>
      </c>
      <c r="B12" s="326"/>
      <c r="C12" s="142">
        <v>727.24134575709149</v>
      </c>
      <c r="D12" s="5"/>
    </row>
    <row r="13" spans="1:4" ht="21" customHeight="1">
      <c r="A13" s="418" t="s">
        <v>84</v>
      </c>
      <c r="B13" s="418"/>
      <c r="C13" s="142">
        <v>1.2304120103549998</v>
      </c>
    </row>
    <row r="14" spans="1:4" ht="16.5" customHeight="1">
      <c r="A14" s="429" t="s">
        <v>85</v>
      </c>
      <c r="B14" s="430"/>
      <c r="C14" s="142">
        <v>1.2304120103549998</v>
      </c>
    </row>
    <row r="15" spans="1:4" ht="17.25" customHeight="1">
      <c r="A15" s="418" t="s">
        <v>86</v>
      </c>
      <c r="B15" s="418"/>
      <c r="C15" s="142">
        <v>1252.5852702199454</v>
      </c>
      <c r="D15" s="5"/>
    </row>
    <row r="16" spans="1:4" ht="14.25" customHeight="1">
      <c r="A16" s="418" t="s">
        <v>87</v>
      </c>
      <c r="B16" s="418"/>
      <c r="C16" s="142"/>
    </row>
    <row r="17" spans="1:3" ht="16.5" customHeight="1">
      <c r="A17" s="418" t="s">
        <v>248</v>
      </c>
      <c r="B17" s="418"/>
      <c r="C17" s="142">
        <v>68.9499032728</v>
      </c>
    </row>
    <row r="18" spans="1:3">
      <c r="A18" s="418" t="s">
        <v>89</v>
      </c>
      <c r="B18" s="418"/>
      <c r="C18" s="142">
        <v>6.6410434371613452</v>
      </c>
    </row>
    <row r="19" spans="1:3" ht="17.25" customHeight="1">
      <c r="A19" s="418" t="s">
        <v>90</v>
      </c>
      <c r="B19" s="418"/>
      <c r="C19" s="142">
        <v>397.96545719828924</v>
      </c>
    </row>
    <row r="20" spans="1:3" ht="18" customHeight="1">
      <c r="A20" s="337" t="s">
        <v>91</v>
      </c>
      <c r="B20" s="338"/>
      <c r="C20" s="164">
        <v>0.21539007000000002</v>
      </c>
    </row>
    <row r="21" spans="1:3" ht="16.5" customHeight="1">
      <c r="A21" s="418" t="s">
        <v>92</v>
      </c>
      <c r="B21" s="418"/>
      <c r="C21" s="142">
        <v>2.9624932153398964</v>
      </c>
    </row>
    <row r="22" spans="1:3" ht="20.25" customHeight="1">
      <c r="A22" s="418" t="s">
        <v>93</v>
      </c>
      <c r="B22" s="418"/>
      <c r="C22" s="142">
        <v>1.8628039700000003</v>
      </c>
    </row>
    <row r="23" spans="1:3" ht="16.5" customHeight="1">
      <c r="A23" s="418" t="s">
        <v>94</v>
      </c>
      <c r="B23" s="418"/>
      <c r="C23" s="142">
        <v>1.0996892453398959</v>
      </c>
    </row>
    <row r="24" spans="1:3" ht="15" customHeight="1">
      <c r="A24" s="429" t="s">
        <v>95</v>
      </c>
      <c r="B24" s="430"/>
      <c r="C24" s="142"/>
    </row>
    <row r="25" spans="1:3" ht="18" customHeight="1">
      <c r="A25" s="431" t="s">
        <v>96</v>
      </c>
      <c r="B25" s="432"/>
      <c r="C25" s="143">
        <v>11.14619842562661</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11.14619842562661</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-5676.9710651567066</v>
      </c>
      <c r="D38" s="144">
        <v>-607.40159789622226</v>
      </c>
      <c r="E38" s="144">
        <v>-776.8198179470503</v>
      </c>
      <c r="F38" s="144">
        <v>-4292.749649313434</v>
      </c>
    </row>
    <row r="39" spans="1:6">
      <c r="A39" s="416" t="s">
        <v>106</v>
      </c>
      <c r="B39" s="87" t="s">
        <v>22</v>
      </c>
      <c r="C39" s="145">
        <v>-4296.0920364465546</v>
      </c>
      <c r="D39" s="145">
        <v>-431.33247391391126</v>
      </c>
      <c r="E39" s="145">
        <v>-545.81088661954186</v>
      </c>
      <c r="F39" s="145">
        <v>-3318.9486759131019</v>
      </c>
    </row>
    <row r="40" spans="1:6">
      <c r="A40" s="417"/>
      <c r="B40" s="89" t="s">
        <v>23</v>
      </c>
      <c r="C40" s="145">
        <v>-1380.8790287101519</v>
      </c>
      <c r="D40" s="145">
        <v>-176.06912398231103</v>
      </c>
      <c r="E40" s="145">
        <v>-231.00893132750838</v>
      </c>
      <c r="F40" s="145">
        <v>-973.8009734003324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-1346</v>
      </c>
      <c r="D44" s="151">
        <v>-645</v>
      </c>
      <c r="E44" s="151">
        <v>-325</v>
      </c>
      <c r="F44" s="151">
        <v>-376</v>
      </c>
    </row>
    <row r="45" spans="1:6">
      <c r="A45" s="399" t="s">
        <v>27</v>
      </c>
      <c r="B45" s="400"/>
      <c r="C45" s="151">
        <v>26</v>
      </c>
      <c r="D45" s="151">
        <v>26</v>
      </c>
      <c r="E45" s="185">
        <v>0</v>
      </c>
      <c r="F45" s="185">
        <v>0</v>
      </c>
    </row>
    <row r="46" spans="1:6">
      <c r="A46" s="399" t="s">
        <v>28</v>
      </c>
      <c r="B46" s="400"/>
      <c r="C46" s="92">
        <v>-1000.1157538422324</v>
      </c>
      <c r="D46" s="92"/>
      <c r="E46" s="148">
        <v>-1000</v>
      </c>
      <c r="F46" s="148"/>
    </row>
    <row r="47" spans="1:6">
      <c r="A47" s="399" t="s">
        <v>110</v>
      </c>
      <c r="B47" s="400"/>
      <c r="C47" s="148">
        <v>-1000</v>
      </c>
      <c r="D47" s="148"/>
      <c r="E47" s="148">
        <v>-1000</v>
      </c>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-0.11575384223240499</v>
      </c>
      <c r="D51" s="92">
        <v>-0.1157538422324054</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-273.09967379677892</v>
      </c>
      <c r="D60" s="157">
        <v>0</v>
      </c>
      <c r="E60" s="157">
        <v>-25.872935474341496</v>
      </c>
      <c r="F60" s="157">
        <v>-247.22673832243743</v>
      </c>
    </row>
    <row r="61" spans="1:10">
      <c r="A61" s="299" t="s">
        <v>118</v>
      </c>
      <c r="B61" s="300"/>
      <c r="C61" s="158"/>
      <c r="D61" s="137"/>
      <c r="E61" s="158"/>
      <c r="F61" s="159"/>
    </row>
    <row r="62" spans="1:10">
      <c r="A62" s="299" t="s">
        <v>119</v>
      </c>
      <c r="B62" s="300"/>
      <c r="C62" s="157">
        <v>-273.09967379677892</v>
      </c>
      <c r="D62" s="157">
        <v>0</v>
      </c>
      <c r="E62" s="157">
        <v>-25.872935474341496</v>
      </c>
      <c r="F62" s="157">
        <v>-247.22673832243743</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v>1052.1950656199999</v>
      </c>
    </row>
    <row r="118" spans="1:3">
      <c r="A118" s="387" t="s">
        <v>245</v>
      </c>
      <c r="B118" s="388"/>
      <c r="C118" s="160">
        <v>33.90369098</v>
      </c>
    </row>
    <row r="119" spans="1:3">
      <c r="A119" s="387" t="s">
        <v>166</v>
      </c>
      <c r="B119" s="388"/>
      <c r="C119" s="160">
        <v>1018.29137464</v>
      </c>
    </row>
    <row r="120" spans="1:3">
      <c r="A120" s="387" t="s">
        <v>167</v>
      </c>
      <c r="B120" s="388"/>
      <c r="C120" s="160" t="s">
        <v>154</v>
      </c>
    </row>
    <row r="121" spans="1:3">
      <c r="A121" s="387" t="s">
        <v>168</v>
      </c>
      <c r="B121" s="388"/>
      <c r="C121" s="160"/>
    </row>
    <row r="122" spans="1:3">
      <c r="A122" s="387" t="s">
        <v>169</v>
      </c>
      <c r="B122" s="388"/>
      <c r="C122" s="160">
        <v>13.009002395626608</v>
      </c>
    </row>
    <row r="123" spans="1:3">
      <c r="A123" s="387" t="s">
        <v>170</v>
      </c>
      <c r="B123" s="388"/>
      <c r="C123" s="160">
        <v>6.782281460203668E-2</v>
      </c>
    </row>
    <row r="124" spans="1:3">
      <c r="A124" s="387" t="s">
        <v>171</v>
      </c>
      <c r="B124" s="388"/>
      <c r="C124" s="160"/>
    </row>
    <row r="125" spans="1:3">
      <c r="A125" s="387" t="s">
        <v>172</v>
      </c>
      <c r="B125" s="388"/>
      <c r="C125" s="160">
        <v>12.941179581024571</v>
      </c>
    </row>
    <row r="126" spans="1:3">
      <c r="A126" s="387" t="s">
        <v>173</v>
      </c>
      <c r="B126" s="388"/>
      <c r="C126" s="160"/>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381</v>
      </c>
      <c r="C149" s="120"/>
    </row>
    <row r="150" spans="1:3">
      <c r="A150" t="s">
        <v>193</v>
      </c>
      <c r="C150" s="120"/>
    </row>
    <row r="151" spans="1:3" ht="17.25" customHeight="1">
      <c r="A151" t="s">
        <v>376</v>
      </c>
      <c r="C151" s="120"/>
    </row>
    <row r="152" spans="1:3" ht="30.75" customHeight="1">
      <c r="A152" s="278" t="s">
        <v>195</v>
      </c>
      <c r="B152" s="278"/>
      <c r="C152" s="278"/>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2:C152"/>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56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2:J179"/>
  <sheetViews>
    <sheetView view="pageBreakPreview" topLeftCell="A134" zoomScaleNormal="100" zoomScaleSheetLayoutView="100" workbookViewId="0">
      <selection activeCell="A152" sqref="A152:C15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188" t="s">
        <v>382</v>
      </c>
    </row>
    <row r="6" spans="1:4">
      <c r="A6" s="74"/>
      <c r="B6" s="434"/>
      <c r="C6" s="75" t="s">
        <v>77</v>
      </c>
    </row>
    <row r="7" spans="1:4" ht="16.5" customHeight="1">
      <c r="A7" s="435" t="s">
        <v>384</v>
      </c>
      <c r="B7" s="435"/>
      <c r="C7" s="140">
        <v>4582.9934240235252</v>
      </c>
      <c r="D7" s="5"/>
    </row>
    <row r="8" spans="1:4" ht="19.5" customHeight="1">
      <c r="A8" s="418" t="s">
        <v>79</v>
      </c>
      <c r="B8" s="418"/>
      <c r="C8" s="141">
        <v>4125.4552372731778</v>
      </c>
    </row>
    <row r="9" spans="1:4" ht="18" customHeight="1">
      <c r="A9" s="418" t="s">
        <v>80</v>
      </c>
      <c r="B9" s="418"/>
      <c r="C9" s="141">
        <v>2082.5943241419932</v>
      </c>
    </row>
    <row r="10" spans="1:4" ht="16.5" customHeight="1">
      <c r="A10" s="418" t="s">
        <v>81</v>
      </c>
      <c r="B10" s="418"/>
      <c r="C10" s="141"/>
    </row>
    <row r="11" spans="1:4" ht="18.75" customHeight="1">
      <c r="A11" s="429" t="s">
        <v>82</v>
      </c>
      <c r="B11" s="430"/>
      <c r="C11" s="142">
        <v>2042.8609131311841</v>
      </c>
    </row>
    <row r="12" spans="1:4" ht="20.25" customHeight="1">
      <c r="A12" s="326" t="s">
        <v>83</v>
      </c>
      <c r="B12" s="326"/>
      <c r="C12" s="142">
        <v>744.72077445366767</v>
      </c>
      <c r="D12" s="5"/>
    </row>
    <row r="13" spans="1:4" ht="21" customHeight="1">
      <c r="A13" s="418" t="s">
        <v>84</v>
      </c>
      <c r="B13" s="418"/>
      <c r="C13" s="142">
        <v>1.2687291841450001</v>
      </c>
    </row>
    <row r="14" spans="1:4" ht="16.5" customHeight="1">
      <c r="A14" s="429" t="s">
        <v>85</v>
      </c>
      <c r="B14" s="430"/>
      <c r="C14" s="142">
        <v>1.2687291841450001</v>
      </c>
    </row>
    <row r="15" spans="1:4" ht="17.25" customHeight="1">
      <c r="A15" s="418" t="s">
        <v>86</v>
      </c>
      <c r="B15" s="418"/>
      <c r="C15" s="142">
        <v>1296.8714094933714</v>
      </c>
      <c r="D15" s="5"/>
    </row>
    <row r="16" spans="1:4" ht="14.25" customHeight="1">
      <c r="A16" s="418" t="s">
        <v>87</v>
      </c>
      <c r="B16" s="418"/>
      <c r="C16" s="142"/>
    </row>
    <row r="17" spans="1:3" ht="16.5" customHeight="1">
      <c r="A17" s="418" t="s">
        <v>248</v>
      </c>
      <c r="B17" s="418"/>
      <c r="C17" s="142">
        <v>68.876684677569997</v>
      </c>
    </row>
    <row r="18" spans="1:3">
      <c r="A18" s="418" t="s">
        <v>89</v>
      </c>
      <c r="B18" s="418"/>
      <c r="C18" s="142">
        <v>2.7683636392693596</v>
      </c>
    </row>
    <row r="19" spans="1:3" ht="17.25" customHeight="1">
      <c r="A19" s="418" t="s">
        <v>90</v>
      </c>
      <c r="B19" s="418"/>
      <c r="C19" s="78">
        <v>381.35995997822818</v>
      </c>
    </row>
    <row r="20" spans="1:3" ht="18" customHeight="1">
      <c r="A20" s="337" t="s">
        <v>91</v>
      </c>
      <c r="B20" s="338"/>
      <c r="C20" s="78">
        <v>0.21539006999999999</v>
      </c>
    </row>
    <row r="21" spans="1:3" ht="16.5" customHeight="1">
      <c r="A21" s="418" t="s">
        <v>92</v>
      </c>
      <c r="B21" s="418"/>
      <c r="C21" s="164">
        <v>4.5331784552796037</v>
      </c>
    </row>
    <row r="22" spans="1:3" ht="20.25" customHeight="1">
      <c r="A22" s="418" t="s">
        <v>93</v>
      </c>
      <c r="B22" s="418"/>
      <c r="C22" s="142">
        <v>3.4290241900000002</v>
      </c>
    </row>
    <row r="23" spans="1:3" ht="16.5" customHeight="1">
      <c r="A23" s="418" t="s">
        <v>94</v>
      </c>
      <c r="B23" s="418"/>
      <c r="C23" s="164">
        <v>1.1041542652796039</v>
      </c>
    </row>
    <row r="24" spans="1:3" ht="15" customHeight="1">
      <c r="A24" s="429" t="s">
        <v>95</v>
      </c>
      <c r="B24" s="430"/>
      <c r="C24" s="142"/>
    </row>
    <row r="25" spans="1:3" ht="18" customHeight="1">
      <c r="A25" s="431" t="s">
        <v>96</v>
      </c>
      <c r="B25" s="432"/>
      <c r="C25" s="143">
        <v>13.761065205742536</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13.761065205742536</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-6690.9452965849514</v>
      </c>
      <c r="D38" s="144">
        <v>-910.47386022331625</v>
      </c>
      <c r="E38" s="144">
        <v>-1155.0132697415279</v>
      </c>
      <c r="F38" s="144">
        <v>-4625.4581666201075</v>
      </c>
    </row>
    <row r="39" spans="1:6">
      <c r="A39" s="416" t="s">
        <v>106</v>
      </c>
      <c r="B39" s="87" t="s">
        <v>22</v>
      </c>
      <c r="C39" s="145">
        <v>-5286.8032681203176</v>
      </c>
      <c r="D39" s="145">
        <v>-692.71948562402815</v>
      </c>
      <c r="E39" s="145">
        <v>-905.39236976864186</v>
      </c>
      <c r="F39" s="145">
        <v>-3688.6914127276477</v>
      </c>
    </row>
    <row r="40" spans="1:6">
      <c r="A40" s="417"/>
      <c r="B40" s="89" t="s">
        <v>23</v>
      </c>
      <c r="C40" s="145">
        <v>-1404.1420284646338</v>
      </c>
      <c r="D40" s="145">
        <v>-217.75437459928804</v>
      </c>
      <c r="E40" s="145">
        <v>-249.62089997288601</v>
      </c>
      <c r="F40" s="145">
        <v>-936.76675389245975</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-836</v>
      </c>
      <c r="D44" s="151">
        <v>-150</v>
      </c>
      <c r="E44" s="151">
        <v>-285</v>
      </c>
      <c r="F44" s="151">
        <v>-401</v>
      </c>
    </row>
    <row r="45" spans="1:6">
      <c r="A45" s="399" t="s">
        <v>27</v>
      </c>
      <c r="B45" s="400"/>
      <c r="C45" s="185">
        <v>0</v>
      </c>
      <c r="D45" s="185">
        <v>0</v>
      </c>
      <c r="E45" s="185">
        <v>0</v>
      </c>
      <c r="F45" s="185">
        <v>0</v>
      </c>
    </row>
    <row r="46" spans="1:6">
      <c r="A46" s="399" t="s">
        <v>28</v>
      </c>
      <c r="B46" s="400"/>
      <c r="C46" s="92">
        <v>-500.06025276470154</v>
      </c>
      <c r="D46" s="92">
        <v>-500.06025276470154</v>
      </c>
      <c r="E46" s="148"/>
      <c r="F46" s="148"/>
    </row>
    <row r="47" spans="1:6">
      <c r="A47" s="399" t="s">
        <v>110</v>
      </c>
      <c r="B47" s="400"/>
      <c r="C47" s="148">
        <v>-500</v>
      </c>
      <c r="D47" s="148">
        <v>-500</v>
      </c>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-6.0252764701546654E-2</v>
      </c>
      <c r="D51" s="92">
        <v>-6.0252764701546654E-2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-273.60282225124598</v>
      </c>
      <c r="D60" s="157">
        <v>-25.915038446516046</v>
      </c>
      <c r="E60" s="157">
        <v>0</v>
      </c>
      <c r="F60" s="157">
        <v>-247.68778380472992</v>
      </c>
    </row>
    <row r="61" spans="1:10">
      <c r="A61" s="299" t="s">
        <v>118</v>
      </c>
      <c r="B61" s="300"/>
      <c r="C61" s="158"/>
      <c r="D61" s="137"/>
      <c r="E61" s="158"/>
      <c r="F61" s="159"/>
    </row>
    <row r="62" spans="1:10">
      <c r="A62" s="299" t="s">
        <v>119</v>
      </c>
      <c r="B62" s="300"/>
      <c r="C62" s="157">
        <v>-273.60282225124598</v>
      </c>
      <c r="D62" s="157">
        <v>-25.915038446516046</v>
      </c>
      <c r="E62" s="157">
        <v>0</v>
      </c>
      <c r="F62" s="157">
        <v>-247.68778380472992</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v>518.82017846999997</v>
      </c>
    </row>
    <row r="118" spans="1:3">
      <c r="A118" s="387" t="s">
        <v>245</v>
      </c>
      <c r="B118" s="388"/>
      <c r="C118" s="160">
        <v>11.52440039</v>
      </c>
    </row>
    <row r="119" spans="1:3">
      <c r="A119" s="387" t="s">
        <v>166</v>
      </c>
      <c r="B119" s="388"/>
      <c r="C119" s="160">
        <v>507.29577807999999</v>
      </c>
    </row>
    <row r="120" spans="1:3">
      <c r="A120" s="387" t="s">
        <v>167</v>
      </c>
      <c r="B120" s="388"/>
      <c r="C120" s="160" t="s">
        <v>154</v>
      </c>
    </row>
    <row r="121" spans="1:3">
      <c r="A121" s="387" t="s">
        <v>168</v>
      </c>
      <c r="B121" s="388"/>
      <c r="C121" s="160"/>
    </row>
    <row r="122" spans="1:3">
      <c r="A122" s="387" t="s">
        <v>169</v>
      </c>
      <c r="B122" s="388"/>
      <c r="C122" s="160">
        <v>17.190089395742536</v>
      </c>
    </row>
    <row r="123" spans="1:3">
      <c r="A123" s="387" t="s">
        <v>170</v>
      </c>
      <c r="B123" s="388"/>
      <c r="C123" s="160"/>
    </row>
    <row r="124" spans="1:3">
      <c r="A124" s="387" t="s">
        <v>171</v>
      </c>
      <c r="B124" s="388"/>
      <c r="C124" s="160"/>
    </row>
    <row r="125" spans="1:3">
      <c r="A125" s="387" t="s">
        <v>172</v>
      </c>
      <c r="B125" s="388"/>
      <c r="C125" s="160">
        <v>17.190089395742536</v>
      </c>
    </row>
    <row r="126" spans="1:3">
      <c r="A126" s="387" t="s">
        <v>173</v>
      </c>
      <c r="B126" s="388"/>
      <c r="C126" s="114"/>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383</v>
      </c>
      <c r="C149" s="120"/>
    </row>
    <row r="150" spans="1:3">
      <c r="A150" t="s">
        <v>193</v>
      </c>
      <c r="C150" s="120"/>
    </row>
    <row r="151" spans="1:3" ht="17.25" customHeight="1">
      <c r="A151" t="s">
        <v>376</v>
      </c>
      <c r="C151" s="120"/>
    </row>
    <row r="152" spans="1:3" ht="30.75" customHeight="1">
      <c r="A152" s="278" t="s">
        <v>195</v>
      </c>
      <c r="B152" s="278"/>
      <c r="C152" s="278"/>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4">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2:C152"/>
    <mergeCell ref="A155:C155"/>
    <mergeCell ref="A156:C156"/>
    <mergeCell ref="A158:C158"/>
    <mergeCell ref="A160:C160"/>
    <mergeCell ref="A161:C161"/>
    <mergeCell ref="A139:B139"/>
    <mergeCell ref="A140:B140"/>
    <mergeCell ref="A141:B141"/>
    <mergeCell ref="A142:B142"/>
    <mergeCell ref="A143:B143"/>
    <mergeCell ref="A144:B14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s>
  <hyperlinks>
    <hyperlink ref="A174" r:id="rId1" xr:uid="{00000000-0004-0000-57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2:J179"/>
  <sheetViews>
    <sheetView view="pageBreakPreview" topLeftCell="A131" zoomScaleNormal="100" zoomScaleSheetLayoutView="100" workbookViewId="0">
      <selection activeCell="A152" sqref="A152:C15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188" t="s">
        <v>385</v>
      </c>
    </row>
    <row r="6" spans="1:4">
      <c r="A6" s="74"/>
      <c r="B6" s="434"/>
      <c r="C6" s="75" t="s">
        <v>77</v>
      </c>
    </row>
    <row r="7" spans="1:4" ht="16.5" customHeight="1">
      <c r="A7" s="435" t="s">
        <v>386</v>
      </c>
      <c r="B7" s="435"/>
      <c r="C7" s="140">
        <v>4055.1636774072649</v>
      </c>
      <c r="D7" s="5"/>
    </row>
    <row r="8" spans="1:4" ht="19.5" customHeight="1">
      <c r="A8" s="418" t="s">
        <v>79</v>
      </c>
      <c r="B8" s="418"/>
      <c r="C8" s="141">
        <v>3610.6567654184005</v>
      </c>
    </row>
    <row r="9" spans="1:4" ht="18" customHeight="1">
      <c r="A9" s="418" t="s">
        <v>80</v>
      </c>
      <c r="B9" s="418"/>
      <c r="C9" s="141">
        <v>2016.1654991152066</v>
      </c>
    </row>
    <row r="10" spans="1:4" ht="16.5" customHeight="1">
      <c r="A10" s="418" t="s">
        <v>81</v>
      </c>
      <c r="B10" s="418"/>
      <c r="C10" s="141"/>
    </row>
    <row r="11" spans="1:4" ht="18.75" customHeight="1">
      <c r="A11" s="429" t="s">
        <v>82</v>
      </c>
      <c r="B11" s="430"/>
      <c r="C11" s="142">
        <v>1594.4912663031939</v>
      </c>
    </row>
    <row r="12" spans="1:4" ht="20.25" customHeight="1">
      <c r="A12" s="326" t="s">
        <v>83</v>
      </c>
      <c r="B12" s="326"/>
      <c r="C12" s="142">
        <v>817.81720785216817</v>
      </c>
      <c r="D12" s="5"/>
    </row>
    <row r="13" spans="1:4" ht="21" customHeight="1">
      <c r="A13" s="418" t="s">
        <v>84</v>
      </c>
      <c r="B13" s="418"/>
      <c r="C13" s="142">
        <v>1.2318477826749998</v>
      </c>
    </row>
    <row r="14" spans="1:4" ht="16.5" customHeight="1">
      <c r="A14" s="429" t="s">
        <v>85</v>
      </c>
      <c r="B14" s="430"/>
      <c r="C14" s="142">
        <v>1.2318477826749998</v>
      </c>
    </row>
    <row r="15" spans="1:4" ht="17.25" customHeight="1">
      <c r="A15" s="418" t="s">
        <v>86</v>
      </c>
      <c r="B15" s="418"/>
      <c r="C15" s="142">
        <v>775.44221066835075</v>
      </c>
      <c r="D15" s="5"/>
    </row>
    <row r="16" spans="1:4" ht="14.25" customHeight="1">
      <c r="A16" s="418" t="s">
        <v>87</v>
      </c>
      <c r="B16" s="418"/>
      <c r="C16" s="142"/>
    </row>
    <row r="17" spans="1:3" ht="16.5" customHeight="1">
      <c r="A17" s="418" t="s">
        <v>248</v>
      </c>
      <c r="B17" s="418"/>
      <c r="C17" s="142">
        <v>67.820996958110001</v>
      </c>
    </row>
    <row r="18" spans="1:3">
      <c r="A18" s="418" t="s">
        <v>89</v>
      </c>
      <c r="B18" s="418"/>
      <c r="C18" s="142">
        <v>2.7284500040483897</v>
      </c>
    </row>
    <row r="19" spans="1:3" ht="17.25" customHeight="1">
      <c r="A19" s="418" t="s">
        <v>90</v>
      </c>
      <c r="B19" s="418"/>
      <c r="C19" s="142">
        <v>367.82484816836205</v>
      </c>
    </row>
    <row r="20" spans="1:3" ht="18" customHeight="1">
      <c r="A20" s="337" t="s">
        <v>91</v>
      </c>
      <c r="B20" s="338"/>
      <c r="C20" s="78">
        <v>0.21539006999999999</v>
      </c>
    </row>
    <row r="21" spans="1:3" ht="16.5" customHeight="1">
      <c r="A21" s="418" t="s">
        <v>92</v>
      </c>
      <c r="B21" s="418"/>
      <c r="C21" s="164">
        <v>6.1326168583443179</v>
      </c>
    </row>
    <row r="22" spans="1:3" ht="20.25" customHeight="1">
      <c r="A22" s="418" t="s">
        <v>93</v>
      </c>
      <c r="B22" s="418"/>
      <c r="C22" s="142">
        <v>5.0509360399867909</v>
      </c>
    </row>
    <row r="23" spans="1:3" ht="16.5" customHeight="1">
      <c r="A23" s="418" t="s">
        <v>94</v>
      </c>
      <c r="B23" s="418"/>
      <c r="C23" s="164">
        <v>1.0816808183575273</v>
      </c>
    </row>
    <row r="24" spans="1:3" ht="15" customHeight="1">
      <c r="A24" s="429" t="s">
        <v>95</v>
      </c>
      <c r="B24" s="430"/>
      <c r="C24" s="142"/>
    </row>
    <row r="25" spans="1:3" ht="18" customHeight="1">
      <c r="A25" s="431" t="s">
        <v>96</v>
      </c>
      <c r="B25" s="432"/>
      <c r="C25" s="143">
        <v>-22.022606537454973</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-22.022606537454973</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-6930.0598695802746</v>
      </c>
      <c r="D38" s="144">
        <v>-157.36216120634373</v>
      </c>
      <c r="E38" s="144">
        <v>-1597.6697638629892</v>
      </c>
      <c r="F38" s="144">
        <v>-5175.0279445109418</v>
      </c>
    </row>
    <row r="39" spans="1:6">
      <c r="A39" s="416" t="s">
        <v>106</v>
      </c>
      <c r="B39" s="87" t="s">
        <v>22</v>
      </c>
      <c r="C39" s="145">
        <v>-5537.5615676609959</v>
      </c>
      <c r="D39" s="145">
        <v>-56.30189657537241</v>
      </c>
      <c r="E39" s="145">
        <v>-1393.6064339373092</v>
      </c>
      <c r="F39" s="145">
        <v>-4087.653237148314</v>
      </c>
    </row>
    <row r="40" spans="1:6">
      <c r="A40" s="417"/>
      <c r="B40" s="89" t="s">
        <v>23</v>
      </c>
      <c r="C40" s="145">
        <v>-1392.4983019192791</v>
      </c>
      <c r="D40" s="145">
        <v>-101.06026463097133</v>
      </c>
      <c r="E40" s="145">
        <v>-204.06332992567997</v>
      </c>
      <c r="F40" s="145">
        <v>-1087.374707362628</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-808</v>
      </c>
      <c r="D44" s="151">
        <v>-342</v>
      </c>
      <c r="E44" s="151">
        <v>-130</v>
      </c>
      <c r="F44" s="151">
        <v>-336</v>
      </c>
    </row>
    <row r="45" spans="1:6">
      <c r="A45" s="399" t="s">
        <v>27</v>
      </c>
      <c r="B45" s="400"/>
      <c r="C45" s="185">
        <v>0</v>
      </c>
      <c r="D45" s="185">
        <v>0</v>
      </c>
      <c r="E45" s="185">
        <v>0</v>
      </c>
      <c r="F45" s="185">
        <v>0</v>
      </c>
    </row>
    <row r="46" spans="1:6">
      <c r="A46" s="399" t="s">
        <v>28</v>
      </c>
      <c r="B46" s="400"/>
      <c r="C46" s="92">
        <v>-5.6567639346716728E-2</v>
      </c>
      <c r="D46" s="92">
        <v>-5.6567639346716728E-2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-5.6567639346716728E-2</v>
      </c>
      <c r="D51" s="92">
        <v>-5.6567639346716728E-2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-271.17784665955395</v>
      </c>
      <c r="D60" s="157">
        <v>0</v>
      </c>
      <c r="E60" s="157">
        <v>-11.591038896237119</v>
      </c>
      <c r="F60" s="157">
        <v>-259.58680776331681</v>
      </c>
    </row>
    <row r="61" spans="1:10">
      <c r="A61" s="299" t="s">
        <v>118</v>
      </c>
      <c r="B61" s="300"/>
      <c r="C61" s="158"/>
      <c r="D61" s="137"/>
      <c r="E61" s="158"/>
      <c r="F61" s="159"/>
    </row>
    <row r="62" spans="1:10">
      <c r="A62" s="299" t="s">
        <v>119</v>
      </c>
      <c r="B62" s="300"/>
      <c r="C62" s="157">
        <v>-271.17784665955395</v>
      </c>
      <c r="D62" s="157">
        <v>0</v>
      </c>
      <c r="E62" s="157">
        <v>-11.591038896237119</v>
      </c>
      <c r="F62" s="157">
        <v>-259.58680776331681</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-16.971670497468185</v>
      </c>
    </row>
    <row r="123" spans="1:3">
      <c r="A123" s="387" t="s">
        <v>170</v>
      </c>
      <c r="B123" s="388"/>
      <c r="C123" s="114">
        <v>-3.3745403056807829E-2</v>
      </c>
    </row>
    <row r="124" spans="1:3">
      <c r="A124" s="387" t="s">
        <v>171</v>
      </c>
      <c r="B124" s="388"/>
      <c r="C124" s="189">
        <v>0</v>
      </c>
    </row>
    <row r="125" spans="1:3">
      <c r="A125" s="387" t="s">
        <v>172</v>
      </c>
      <c r="B125" s="388"/>
      <c r="C125" s="160">
        <v>-16.937925094411376</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c r="A149" t="s">
        <v>387</v>
      </c>
      <c r="C149" s="120"/>
    </row>
    <row r="150" spans="1:3">
      <c r="A150" t="s">
        <v>252</v>
      </c>
      <c r="C150" s="120"/>
    </row>
    <row r="151" spans="1:3" ht="17.25" customHeight="1">
      <c r="A151" t="s">
        <v>411</v>
      </c>
      <c r="C151" s="120"/>
    </row>
    <row r="152" spans="1:3" ht="30.75" customHeight="1">
      <c r="A152" s="278" t="s">
        <v>254</v>
      </c>
      <c r="B152" s="278"/>
      <c r="C152" s="278"/>
    </row>
    <row r="153" spans="1:3">
      <c r="C153" s="120"/>
    </row>
    <row r="154" spans="1:3">
      <c r="A154" s="121" t="s">
        <v>211</v>
      </c>
      <c r="B154" s="121"/>
      <c r="C154" s="120" t="s">
        <v>157</v>
      </c>
    </row>
    <row r="155" spans="1:3" ht="61.5" customHeight="1">
      <c r="A155" s="278" t="s">
        <v>212</v>
      </c>
      <c r="B155" s="278"/>
      <c r="C155" s="278"/>
    </row>
    <row r="156" spans="1:3" ht="33" customHeight="1">
      <c r="A156" s="278" t="s">
        <v>213</v>
      </c>
      <c r="B156" s="278"/>
      <c r="C156" s="278"/>
    </row>
    <row r="157" spans="1:3" ht="18.75" customHeight="1">
      <c r="A157" t="s">
        <v>197</v>
      </c>
    </row>
    <row r="158" spans="1:3" ht="31.5" customHeight="1">
      <c r="A158" s="278" t="s">
        <v>214</v>
      </c>
      <c r="B158" s="278"/>
      <c r="C158" s="278"/>
    </row>
    <row r="159" spans="1:3" ht="17.25">
      <c r="A159" t="s">
        <v>198</v>
      </c>
    </row>
    <row r="160" spans="1:3" ht="48" customHeight="1">
      <c r="A160" s="278" t="s">
        <v>215</v>
      </c>
      <c r="B160" s="278"/>
      <c r="C160" s="278"/>
    </row>
    <row r="161" spans="1:3" ht="31.5" customHeight="1">
      <c r="A161" s="278" t="s">
        <v>216</v>
      </c>
      <c r="B161" s="278"/>
      <c r="C161" s="278"/>
    </row>
    <row r="162" spans="1:3" ht="33" customHeight="1">
      <c r="A162" s="278" t="s">
        <v>217</v>
      </c>
      <c r="B162" s="278"/>
      <c r="C162" s="278"/>
    </row>
    <row r="163" spans="1:3" ht="32.25" customHeight="1">
      <c r="A163" s="278" t="s">
        <v>218</v>
      </c>
      <c r="B163" s="278"/>
      <c r="C163" s="278"/>
    </row>
    <row r="164" spans="1:3" ht="32.25" customHeight="1">
      <c r="A164" s="278" t="s">
        <v>219</v>
      </c>
      <c r="B164" s="278"/>
      <c r="C164" s="278"/>
    </row>
    <row r="165" spans="1:3" ht="66" customHeight="1">
      <c r="A165" s="278" t="s">
        <v>234</v>
      </c>
      <c r="B165" s="278"/>
      <c r="C165" s="278"/>
    </row>
    <row r="166" spans="1:3" ht="17.25">
      <c r="A166" s="280" t="s">
        <v>199</v>
      </c>
      <c r="B166" s="280"/>
      <c r="C166" s="280"/>
    </row>
    <row r="167" spans="1:3" ht="48.75" customHeight="1">
      <c r="A167" s="278" t="s">
        <v>220</v>
      </c>
      <c r="B167" s="278"/>
      <c r="C167" s="278"/>
    </row>
    <row r="168" spans="1:3" ht="21" customHeight="1">
      <c r="A168" s="280" t="s">
        <v>200</v>
      </c>
      <c r="B168" s="280"/>
      <c r="C168" s="280"/>
    </row>
    <row r="169" spans="1:3" ht="75.75" customHeight="1">
      <c r="A169" s="278" t="s">
        <v>221</v>
      </c>
      <c r="B169" s="278"/>
      <c r="C169" s="278"/>
    </row>
    <row r="170" spans="1:3" ht="17.25">
      <c r="A170" s="280" t="s">
        <v>308</v>
      </c>
      <c r="B170" s="280"/>
      <c r="C170" s="280"/>
    </row>
    <row r="171" spans="1:3">
      <c r="A171" t="s">
        <v>235</v>
      </c>
    </row>
    <row r="172" spans="1:3" ht="32.25" customHeight="1">
      <c r="A172" s="278"/>
      <c r="B172" s="278"/>
      <c r="C172" s="278"/>
    </row>
    <row r="173" spans="1:3">
      <c r="A173" s="131" t="s">
        <v>70</v>
      </c>
    </row>
    <row r="174" spans="1:3" ht="15.75" customHeight="1">
      <c r="A174" s="132" t="s">
        <v>296</v>
      </c>
    </row>
    <row r="175" spans="1:3" ht="35.25" customHeight="1">
      <c r="A175" s="279"/>
      <c r="B175" s="279"/>
      <c r="C175" s="279"/>
    </row>
    <row r="176" spans="1:3">
      <c r="A176" s="280"/>
      <c r="B176" s="280"/>
      <c r="C176" s="280"/>
    </row>
    <row r="177" spans="1:3" ht="44.25" customHeight="1">
      <c r="A177" s="278"/>
      <c r="B177" s="278"/>
      <c r="C177" s="278"/>
    </row>
    <row r="179" spans="1:3" ht="76.5" customHeight="1">
      <c r="A179" s="278"/>
      <c r="B179" s="278"/>
      <c r="C179" s="278"/>
    </row>
  </sheetData>
  <mergeCells count="154">
    <mergeCell ref="A177:C177"/>
    <mergeCell ref="A179:C179"/>
    <mergeCell ref="A168:C168"/>
    <mergeCell ref="A169:C169"/>
    <mergeCell ref="A170:C170"/>
    <mergeCell ref="A172:C172"/>
    <mergeCell ref="A175:C175"/>
    <mergeCell ref="A176:C176"/>
    <mergeCell ref="A162:C162"/>
    <mergeCell ref="A163:C163"/>
    <mergeCell ref="A164:C164"/>
    <mergeCell ref="A165:C165"/>
    <mergeCell ref="A166:C166"/>
    <mergeCell ref="A167:C167"/>
    <mergeCell ref="A152:C152"/>
    <mergeCell ref="A155:C155"/>
    <mergeCell ref="A156:C156"/>
    <mergeCell ref="A158:C158"/>
    <mergeCell ref="A160:C160"/>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4" r:id="rId1" xr:uid="{00000000-0004-0000-58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G31"/>
  <sheetViews>
    <sheetView workbookViewId="0">
      <selection activeCell="A13" sqref="A13"/>
    </sheetView>
  </sheetViews>
  <sheetFormatPr defaultRowHeight="15"/>
  <cols>
    <col min="1" max="1" width="16.140625" customWidth="1"/>
    <col min="2" max="2" width="42.85546875" customWidth="1"/>
    <col min="3" max="3" width="10.7109375" customWidth="1"/>
    <col min="4" max="4" width="11.7109375" customWidth="1"/>
    <col min="5" max="5" width="24.85546875" customWidth="1"/>
    <col min="6" max="6" width="17.28515625" customWidth="1"/>
  </cols>
  <sheetData>
    <row r="1" spans="1:7">
      <c r="A1" s="1" t="s">
        <v>0</v>
      </c>
      <c r="B1" s="1"/>
      <c r="C1" s="1"/>
      <c r="D1" s="1"/>
      <c r="E1" s="1"/>
      <c r="F1" s="1"/>
    </row>
    <row r="2" spans="1:7">
      <c r="A2" s="1"/>
      <c r="B2" s="1"/>
      <c r="C2" s="1"/>
      <c r="D2" s="1"/>
      <c r="E2" s="1"/>
      <c r="F2" s="1"/>
    </row>
    <row r="3" spans="1:7">
      <c r="A3" s="1"/>
      <c r="B3" s="1"/>
      <c r="C3" s="1"/>
      <c r="D3" s="1"/>
      <c r="E3" s="1"/>
      <c r="F3" s="1"/>
    </row>
    <row r="4" spans="1:7" ht="4.5" customHeight="1">
      <c r="A4" s="1"/>
      <c r="B4" s="1"/>
      <c r="C4" s="1"/>
      <c r="D4" s="1"/>
      <c r="E4" s="1"/>
      <c r="F4" s="1"/>
    </row>
    <row r="5" spans="1:7" ht="30" customHeight="1">
      <c r="A5" s="376" t="s">
        <v>33</v>
      </c>
      <c r="B5" s="377"/>
      <c r="C5" s="377"/>
      <c r="D5" s="377"/>
      <c r="E5" s="377"/>
      <c r="F5" s="378"/>
    </row>
    <row r="6" spans="1:7" ht="18.75">
      <c r="A6" s="2" t="s">
        <v>2</v>
      </c>
      <c r="B6" s="3"/>
      <c r="C6" s="3"/>
      <c r="D6" s="3"/>
      <c r="E6" s="3"/>
      <c r="F6" s="4">
        <f>F7+F13+F14+F15+F16</f>
        <v>8973.7411812626142</v>
      </c>
      <c r="G6" s="5"/>
    </row>
    <row r="7" spans="1:7" ht="15.75" customHeight="1">
      <c r="A7" s="6" t="s">
        <v>3</v>
      </c>
      <c r="B7" s="7"/>
      <c r="C7" s="7"/>
      <c r="D7" s="7"/>
      <c r="E7" s="7"/>
      <c r="F7" s="8">
        <f>F8+F9</f>
        <v>7964.566061151585</v>
      </c>
      <c r="G7" s="5"/>
    </row>
    <row r="8" spans="1:7" ht="16.5">
      <c r="A8" s="9" t="s">
        <v>4</v>
      </c>
      <c r="B8" s="10"/>
      <c r="C8" s="10"/>
      <c r="D8" s="10"/>
      <c r="E8" s="10"/>
      <c r="F8" s="11">
        <v>3833.311730425497</v>
      </c>
    </row>
    <row r="9" spans="1:7" ht="16.5">
      <c r="A9" s="9" t="s">
        <v>5</v>
      </c>
      <c r="B9" s="10"/>
      <c r="C9" s="10"/>
      <c r="D9" s="10"/>
      <c r="E9" s="10"/>
      <c r="F9" s="11">
        <f>F10+F11+F12</f>
        <v>4131.2543307260885</v>
      </c>
    </row>
    <row r="10" spans="1:7" ht="16.5">
      <c r="A10" s="9" t="s">
        <v>34</v>
      </c>
      <c r="B10" s="10"/>
      <c r="C10" s="10"/>
      <c r="D10" s="10"/>
      <c r="E10" s="10"/>
      <c r="F10" s="11">
        <v>1137.4133382531591</v>
      </c>
    </row>
    <row r="11" spans="1:7" ht="16.5">
      <c r="A11" s="367" t="s">
        <v>7</v>
      </c>
      <c r="B11" s="368"/>
      <c r="C11" s="368"/>
      <c r="D11" s="368"/>
      <c r="E11" s="369"/>
      <c r="F11" s="11">
        <v>1.2115058661699998</v>
      </c>
    </row>
    <row r="12" spans="1:7" ht="16.5">
      <c r="A12" s="12" t="s">
        <v>66</v>
      </c>
      <c r="B12" s="13"/>
      <c r="C12" s="13"/>
      <c r="D12" s="13"/>
      <c r="E12" s="13"/>
      <c r="F12" s="11">
        <v>2992.6294866067592</v>
      </c>
    </row>
    <row r="13" spans="1:7" ht="16.5">
      <c r="A13" s="12" t="s">
        <v>9</v>
      </c>
      <c r="B13" s="13"/>
      <c r="C13" s="13"/>
      <c r="D13" s="13"/>
      <c r="E13" s="13"/>
      <c r="F13" s="14">
        <v>73.281284129899987</v>
      </c>
    </row>
    <row r="14" spans="1:7" ht="16.5">
      <c r="A14" s="15" t="s">
        <v>10</v>
      </c>
      <c r="B14" s="3"/>
      <c r="C14" s="3"/>
      <c r="D14" s="3"/>
      <c r="E14" s="3"/>
      <c r="F14" s="14">
        <v>14.178902448809694</v>
      </c>
    </row>
    <row r="15" spans="1:7" ht="16.5">
      <c r="A15" s="15" t="s">
        <v>11</v>
      </c>
      <c r="B15" s="3"/>
      <c r="C15" s="3"/>
      <c r="D15" s="3"/>
      <c r="E15" s="3"/>
      <c r="F15" s="14">
        <v>920.73822247005228</v>
      </c>
    </row>
    <row r="16" spans="1:7" ht="16.5">
      <c r="A16" s="6" t="s">
        <v>12</v>
      </c>
      <c r="B16" s="7"/>
      <c r="C16" s="7"/>
      <c r="D16" s="7"/>
      <c r="E16" s="7"/>
      <c r="F16" s="16">
        <v>0.97671106226701143</v>
      </c>
    </row>
    <row r="17" spans="1:7" ht="27.75" customHeight="1">
      <c r="A17" s="379" t="s">
        <v>35</v>
      </c>
      <c r="B17" s="380"/>
      <c r="C17" s="380"/>
      <c r="D17" s="380"/>
      <c r="E17" s="380"/>
      <c r="F17" s="381"/>
    </row>
    <row r="18" spans="1:7" ht="39" customHeight="1">
      <c r="A18" s="370" t="s">
        <v>14</v>
      </c>
      <c r="B18" s="370"/>
      <c r="C18" s="370" t="s">
        <v>15</v>
      </c>
      <c r="D18" s="370" t="s">
        <v>16</v>
      </c>
      <c r="E18" s="370"/>
      <c r="F18" s="370"/>
    </row>
    <row r="19" spans="1:7" ht="54" customHeight="1">
      <c r="A19" s="370"/>
      <c r="B19" s="370"/>
      <c r="C19" s="370"/>
      <c r="D19" s="17" t="s">
        <v>17</v>
      </c>
      <c r="E19" s="17" t="s">
        <v>18</v>
      </c>
      <c r="F19" s="17" t="s">
        <v>19</v>
      </c>
    </row>
    <row r="20" spans="1:7" ht="25.5" customHeight="1">
      <c r="A20" s="371" t="s">
        <v>20</v>
      </c>
      <c r="B20" s="371"/>
      <c r="C20" s="18"/>
      <c r="D20" s="18"/>
      <c r="E20" s="18"/>
      <c r="F20" s="18"/>
    </row>
    <row r="21" spans="1:7" ht="16.5">
      <c r="A21" s="372" t="s">
        <v>21</v>
      </c>
      <c r="B21" s="19" t="s">
        <v>22</v>
      </c>
      <c r="C21" s="11">
        <f>SUM(D21:F21)</f>
        <v>-3419.2553405673716</v>
      </c>
      <c r="D21" s="11">
        <v>-255.5516638366359</v>
      </c>
      <c r="E21" s="11">
        <v>-512.2952402920605</v>
      </c>
      <c r="F21" s="11">
        <v>-2651.4084364386754</v>
      </c>
      <c r="G21" s="5"/>
    </row>
    <row r="22" spans="1:7" ht="16.5">
      <c r="A22" s="372"/>
      <c r="B22" s="19" t="s">
        <v>23</v>
      </c>
      <c r="C22" s="11">
        <f>SUM(D22:F22)</f>
        <v>-993.7297917121698</v>
      </c>
      <c r="D22" s="11">
        <v>-21.104599789671315</v>
      </c>
      <c r="E22" s="11">
        <v>-173.8438256243798</v>
      </c>
      <c r="F22" s="11">
        <v>-798.78136629811866</v>
      </c>
      <c r="G22" s="5"/>
    </row>
    <row r="23" spans="1:7" ht="16.5">
      <c r="A23" s="372" t="s">
        <v>24</v>
      </c>
      <c r="B23" s="19" t="s">
        <v>22</v>
      </c>
      <c r="C23" s="20"/>
      <c r="D23" s="20"/>
      <c r="E23" s="20"/>
      <c r="F23" s="20"/>
      <c r="G23" s="5"/>
    </row>
    <row r="24" spans="1:7" ht="16.5">
      <c r="A24" s="375"/>
      <c r="B24" s="21" t="s">
        <v>23</v>
      </c>
      <c r="C24" s="22"/>
      <c r="D24" s="22"/>
      <c r="E24" s="22"/>
      <c r="F24" s="22"/>
      <c r="G24" s="5"/>
    </row>
    <row r="25" spans="1:7" ht="60.75" customHeight="1">
      <c r="A25" s="371" t="s">
        <v>25</v>
      </c>
      <c r="B25" s="371"/>
      <c r="C25" s="23"/>
      <c r="D25" s="23"/>
      <c r="E25" s="23"/>
      <c r="F25" s="23"/>
      <c r="G25" s="5"/>
    </row>
    <row r="26" spans="1:7" ht="23.25" customHeight="1">
      <c r="A26" s="372" t="s">
        <v>26</v>
      </c>
      <c r="B26" s="372"/>
      <c r="C26" s="11">
        <f>SUM(D26:F26)</f>
        <v>-2013.415</v>
      </c>
      <c r="D26" s="27">
        <v>-352.74</v>
      </c>
      <c r="E26" s="24">
        <v>-279.92500000000001</v>
      </c>
      <c r="F26" s="11">
        <v>-1380.75</v>
      </c>
      <c r="G26" s="5"/>
    </row>
    <row r="27" spans="1:7" ht="24" customHeight="1">
      <c r="A27" s="375" t="s">
        <v>27</v>
      </c>
      <c r="B27" s="375"/>
      <c r="C27" s="25"/>
      <c r="D27" s="25"/>
      <c r="E27" s="25"/>
      <c r="F27" s="25"/>
    </row>
    <row r="28" spans="1:7" ht="21" customHeight="1">
      <c r="A28" s="371" t="s">
        <v>28</v>
      </c>
      <c r="B28" s="371"/>
      <c r="C28" s="16">
        <f>C30</f>
        <v>-138.58135384209533</v>
      </c>
      <c r="D28" s="16">
        <f>D30</f>
        <v>-138.58135384209533</v>
      </c>
      <c r="E28" s="26"/>
      <c r="F28" s="26"/>
    </row>
    <row r="29" spans="1:7" ht="24.75" customHeight="1">
      <c r="A29" s="372" t="s">
        <v>29</v>
      </c>
      <c r="B29" s="372"/>
      <c r="C29" s="27"/>
      <c r="D29" s="27"/>
      <c r="E29" s="28"/>
      <c r="F29" s="28"/>
    </row>
    <row r="30" spans="1:7" ht="23.25" customHeight="1">
      <c r="A30" s="373" t="s">
        <v>30</v>
      </c>
      <c r="B30" s="374"/>
      <c r="C30" s="29">
        <f>D30</f>
        <v>-138.58135384209533</v>
      </c>
      <c r="D30" s="29">
        <v>-138.58135384209533</v>
      </c>
      <c r="E30" s="30"/>
      <c r="F30" s="30"/>
    </row>
    <row r="31" spans="1:7" ht="120.75" customHeight="1">
      <c r="A31" s="366" t="s">
        <v>36</v>
      </c>
      <c r="B31" s="366"/>
      <c r="C31" s="366"/>
      <c r="D31" s="366"/>
      <c r="E31" s="366"/>
      <c r="F31" s="366"/>
    </row>
  </sheetData>
  <mergeCells count="16">
    <mergeCell ref="A28:B28"/>
    <mergeCell ref="A29:B29"/>
    <mergeCell ref="A30:B30"/>
    <mergeCell ref="A31:F31"/>
    <mergeCell ref="A20:B20"/>
    <mergeCell ref="A21:A22"/>
    <mergeCell ref="A23:A24"/>
    <mergeCell ref="A25:B25"/>
    <mergeCell ref="A26:B26"/>
    <mergeCell ref="A27:B27"/>
    <mergeCell ref="A5:F5"/>
    <mergeCell ref="A11:E11"/>
    <mergeCell ref="A17:F17"/>
    <mergeCell ref="A18:B19"/>
    <mergeCell ref="C18:C19"/>
    <mergeCell ref="D18:F18"/>
  </mergeCells>
  <pageMargins left="1.75" right="0.92" top="0.75" bottom="0.25" header="0.3" footer="0.3"/>
  <pageSetup paperSize="9" scale="57" orientation="portrait" r:id="rId1"/>
  <headerFooter>
    <oddHeader xml:space="preserve">&amp;L&amp;"Calibri"&amp;10 [Public]&amp;1#_x000D_&amp;"Calibri"&amp;11 </oddHead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2:J180"/>
  <sheetViews>
    <sheetView view="pageBreakPreview" topLeftCell="A129" zoomScaleNormal="100" zoomScaleSheetLayoutView="100" workbookViewId="0">
      <selection activeCell="A153" sqref="A153:C15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188" t="s">
        <v>388</v>
      </c>
    </row>
    <row r="6" spans="1:4">
      <c r="A6" s="74"/>
      <c r="B6" s="434"/>
      <c r="C6" s="75" t="s">
        <v>77</v>
      </c>
    </row>
    <row r="7" spans="1:4" ht="16.5" customHeight="1">
      <c r="A7" s="435" t="s">
        <v>393</v>
      </c>
      <c r="B7" s="435"/>
      <c r="C7" s="140">
        <v>4470.7384722242532</v>
      </c>
      <c r="D7" s="5"/>
    </row>
    <row r="8" spans="1:4" ht="19.5" customHeight="1">
      <c r="A8" s="418" t="s">
        <v>79</v>
      </c>
      <c r="B8" s="418"/>
      <c r="C8" s="141">
        <v>4013.2218831923983</v>
      </c>
    </row>
    <row r="9" spans="1:4" ht="18" customHeight="1">
      <c r="A9" s="418" t="s">
        <v>394</v>
      </c>
      <c r="B9" s="418"/>
      <c r="C9" s="141">
        <v>803.02570775451079</v>
      </c>
    </row>
    <row r="10" spans="1:4" ht="16.5" customHeight="1">
      <c r="A10" s="418" t="s">
        <v>81</v>
      </c>
      <c r="B10" s="418"/>
      <c r="C10" s="141"/>
    </row>
    <row r="11" spans="1:4" ht="18.75" customHeight="1">
      <c r="A11" s="429" t="s">
        <v>82</v>
      </c>
      <c r="B11" s="430"/>
      <c r="C11" s="142">
        <v>3210.1961754378876</v>
      </c>
    </row>
    <row r="12" spans="1:4" ht="20.25" customHeight="1">
      <c r="A12" s="326" t="s">
        <v>83</v>
      </c>
      <c r="B12" s="326"/>
      <c r="C12" s="142">
        <v>1748.1846040482224</v>
      </c>
      <c r="D12" s="5"/>
    </row>
    <row r="13" spans="1:4" ht="21" customHeight="1">
      <c r="A13" s="418" t="s">
        <v>84</v>
      </c>
      <c r="B13" s="418"/>
      <c r="C13" s="142">
        <v>1.2515896520749998</v>
      </c>
    </row>
    <row r="14" spans="1:4" ht="16.5" customHeight="1">
      <c r="A14" s="429" t="s">
        <v>85</v>
      </c>
      <c r="B14" s="430"/>
      <c r="C14" s="142">
        <v>1.2515896520749998</v>
      </c>
    </row>
    <row r="15" spans="1:4" ht="17.25" customHeight="1">
      <c r="A15" s="418" t="s">
        <v>86</v>
      </c>
      <c r="B15" s="418"/>
      <c r="C15" s="142">
        <v>1460.7599817375906</v>
      </c>
      <c r="D15" s="5"/>
    </row>
    <row r="16" spans="1:4" ht="14.25" customHeight="1">
      <c r="A16" s="418" t="s">
        <v>87</v>
      </c>
      <c r="B16" s="418"/>
      <c r="C16" s="142"/>
    </row>
    <row r="17" spans="1:3" ht="16.5" customHeight="1">
      <c r="A17" s="418" t="s">
        <v>248</v>
      </c>
      <c r="B17" s="418"/>
      <c r="C17" s="142">
        <v>68.719719323090004</v>
      </c>
    </row>
    <row r="18" spans="1:3">
      <c r="A18" s="418" t="s">
        <v>89</v>
      </c>
      <c r="B18" s="418"/>
      <c r="C18" s="142">
        <v>6.4912089701218916</v>
      </c>
    </row>
    <row r="19" spans="1:3" ht="17.25" customHeight="1">
      <c r="A19" s="418" t="s">
        <v>90</v>
      </c>
      <c r="B19" s="418"/>
      <c r="C19" s="142">
        <v>381.05302913827904</v>
      </c>
    </row>
    <row r="20" spans="1:3" ht="18" customHeight="1">
      <c r="A20" s="337" t="s">
        <v>91</v>
      </c>
      <c r="B20" s="338"/>
      <c r="C20" s="78">
        <v>0.21539007000000002</v>
      </c>
    </row>
    <row r="21" spans="1:3" ht="16.5" customHeight="1">
      <c r="A21" s="418" t="s">
        <v>92</v>
      </c>
      <c r="B21" s="418"/>
      <c r="C21" s="164">
        <v>1.2526316003637348</v>
      </c>
    </row>
    <row r="22" spans="1:3" ht="20.25" customHeight="1">
      <c r="A22" s="418" t="s">
        <v>93</v>
      </c>
      <c r="B22" s="418"/>
      <c r="C22" s="142">
        <v>0.15661873000000001</v>
      </c>
    </row>
    <row r="23" spans="1:3" ht="16.5" customHeight="1">
      <c r="A23" s="418" t="s">
        <v>94</v>
      </c>
      <c r="B23" s="418"/>
      <c r="C23" s="164">
        <v>1.0960128703637348</v>
      </c>
    </row>
    <row r="24" spans="1:3" ht="15" customHeight="1">
      <c r="A24" s="429" t="s">
        <v>95</v>
      </c>
      <c r="B24" s="430"/>
      <c r="C24" s="142"/>
    </row>
    <row r="25" spans="1:3" ht="18" customHeight="1">
      <c r="A25" s="431" t="s">
        <v>96</v>
      </c>
      <c r="B25" s="432"/>
      <c r="C25" s="143">
        <v>-15.138501463789636</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-15.138501463789636</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395</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-7318.3633192610141</v>
      </c>
      <c r="D38" s="144">
        <v>-1482.0243128553025</v>
      </c>
      <c r="E38" s="144">
        <v>-1902.426553486526</v>
      </c>
      <c r="F38" s="144">
        <v>-3933.9124529191859</v>
      </c>
    </row>
    <row r="39" spans="1:6">
      <c r="A39" s="416" t="s">
        <v>106</v>
      </c>
      <c r="B39" s="87" t="s">
        <v>22</v>
      </c>
      <c r="C39" s="145">
        <v>-5877.3713455353409</v>
      </c>
      <c r="D39" s="145">
        <v>-1334.5881602148741</v>
      </c>
      <c r="E39" s="145">
        <v>-1667.1370303342471</v>
      </c>
      <c r="F39" s="145">
        <v>-2875.6461549862192</v>
      </c>
    </row>
    <row r="40" spans="1:6">
      <c r="A40" s="417"/>
      <c r="B40" s="89" t="s">
        <v>23</v>
      </c>
      <c r="C40" s="145">
        <v>-1440.9919737256737</v>
      </c>
      <c r="D40" s="145">
        <v>-147.43615264042845</v>
      </c>
      <c r="E40" s="145">
        <v>-235.2895231522788</v>
      </c>
      <c r="F40" s="145">
        <v>-1058.2662979329664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396</v>
      </c>
      <c r="B44" s="400"/>
      <c r="C44" s="151">
        <v>-631</v>
      </c>
      <c r="D44" s="151">
        <v>-140</v>
      </c>
      <c r="E44" s="151">
        <v>-195</v>
      </c>
      <c r="F44" s="151">
        <v>-296</v>
      </c>
    </row>
    <row r="45" spans="1:6">
      <c r="A45" s="399" t="s">
        <v>27</v>
      </c>
      <c r="B45" s="400"/>
      <c r="C45" s="185">
        <v>0</v>
      </c>
      <c r="D45" s="185">
        <v>0</v>
      </c>
      <c r="E45" s="185">
        <v>0</v>
      </c>
      <c r="F45" s="185">
        <v>0</v>
      </c>
    </row>
    <row r="46" spans="1:6">
      <c r="A46" s="399" t="s">
        <v>28</v>
      </c>
      <c r="B46" s="400"/>
      <c r="C46" s="92">
        <v>-7.045433190824868E-2</v>
      </c>
      <c r="D46" s="92">
        <v>-7.045433190824868E-2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-7.045433190824868E-2</v>
      </c>
      <c r="D51" s="92">
        <v>-7.045433190824868E-2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-271.0227819427036</v>
      </c>
      <c r="D60" s="157">
        <v>0</v>
      </c>
      <c r="E60" s="157">
        <v>-11.694792535595283</v>
      </c>
      <c r="F60" s="157">
        <v>-259.3279894071083</v>
      </c>
    </row>
    <row r="61" spans="1:10">
      <c r="A61" s="299" t="s">
        <v>118</v>
      </c>
      <c r="B61" s="300"/>
      <c r="C61" s="158"/>
      <c r="D61" s="137"/>
      <c r="E61" s="158"/>
      <c r="F61" s="159"/>
    </row>
    <row r="62" spans="1:10">
      <c r="A62" s="299" t="s">
        <v>119</v>
      </c>
      <c r="B62" s="300"/>
      <c r="C62" s="157">
        <v>-271.0227819427036</v>
      </c>
      <c r="D62" s="157">
        <v>0</v>
      </c>
      <c r="E62" s="157">
        <v>-11.694792535595283</v>
      </c>
      <c r="F62" s="157">
        <v>-259.3279894071083</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-14.981882733789636</v>
      </c>
    </row>
    <row r="123" spans="1:3">
      <c r="A123" s="387" t="s">
        <v>170</v>
      </c>
      <c r="B123" s="388"/>
      <c r="C123" s="114">
        <v>0</v>
      </c>
    </row>
    <row r="124" spans="1:3">
      <c r="A124" s="387" t="s">
        <v>171</v>
      </c>
      <c r="B124" s="388"/>
      <c r="C124" s="189">
        <v>0</v>
      </c>
    </row>
    <row r="125" spans="1:3">
      <c r="A125" s="387" t="s">
        <v>172</v>
      </c>
      <c r="B125" s="388"/>
      <c r="C125" s="160">
        <v>-14.981882733789636</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2.450000000000003" customHeight="1">
      <c r="A149" s="278" t="s">
        <v>389</v>
      </c>
      <c r="B149" s="278"/>
      <c r="C149" s="278"/>
    </row>
    <row r="150" spans="1:3">
      <c r="A150" t="s">
        <v>390</v>
      </c>
      <c r="C150" s="120"/>
    </row>
    <row r="151" spans="1:3">
      <c r="A151" t="s">
        <v>391</v>
      </c>
      <c r="C151" s="120"/>
    </row>
    <row r="152" spans="1:3" ht="17.25" customHeight="1">
      <c r="A152" t="s">
        <v>410</v>
      </c>
      <c r="C152" s="120"/>
    </row>
    <row r="153" spans="1:3" ht="30.75" customHeight="1">
      <c r="A153" s="278" t="s">
        <v>392</v>
      </c>
      <c r="B153" s="278"/>
      <c r="C153" s="278"/>
    </row>
    <row r="154" spans="1:3">
      <c r="C154" s="120"/>
    </row>
    <row r="155" spans="1:3">
      <c r="A155" s="121" t="s">
        <v>211</v>
      </c>
      <c r="B155" s="121"/>
      <c r="C155" s="120" t="s">
        <v>157</v>
      </c>
    </row>
    <row r="156" spans="1:3" ht="61.5" customHeight="1">
      <c r="A156" s="278" t="s">
        <v>212</v>
      </c>
      <c r="B156" s="278"/>
      <c r="C156" s="278"/>
    </row>
    <row r="157" spans="1:3" ht="33" customHeight="1">
      <c r="A157" s="278" t="s">
        <v>213</v>
      </c>
      <c r="B157" s="278"/>
      <c r="C157" s="278"/>
    </row>
    <row r="158" spans="1:3" ht="18.75" customHeight="1">
      <c r="A158" t="s">
        <v>197</v>
      </c>
    </row>
    <row r="159" spans="1:3" ht="31.5" customHeight="1">
      <c r="A159" s="278" t="s">
        <v>214</v>
      </c>
      <c r="B159" s="278"/>
      <c r="C159" s="278"/>
    </row>
    <row r="160" spans="1:3"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5">
    <mergeCell ref="A22:B22"/>
    <mergeCell ref="A23:B23"/>
    <mergeCell ref="A24:B24"/>
    <mergeCell ref="A25:B25"/>
    <mergeCell ref="A26:B26"/>
    <mergeCell ref="A27:B2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E35:F35"/>
    <mergeCell ref="A36:B37"/>
    <mergeCell ref="C36:C37"/>
    <mergeCell ref="D36:F36"/>
    <mergeCell ref="A38:B38"/>
    <mergeCell ref="A39:A40"/>
    <mergeCell ref="A41:A42"/>
    <mergeCell ref="A43:B43"/>
    <mergeCell ref="A44:B44"/>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53:C153"/>
    <mergeCell ref="A156:C156"/>
    <mergeCell ref="A157:C157"/>
    <mergeCell ref="A159:C159"/>
    <mergeCell ref="A161:C161"/>
    <mergeCell ref="A162:C162"/>
    <mergeCell ref="A139:B139"/>
    <mergeCell ref="A140:B140"/>
    <mergeCell ref="A141:B141"/>
    <mergeCell ref="A142:B142"/>
    <mergeCell ref="A143:B143"/>
    <mergeCell ref="A144:B144"/>
    <mergeCell ref="A149:C149"/>
    <mergeCell ref="A178:C178"/>
    <mergeCell ref="A180:C180"/>
    <mergeCell ref="A169:C169"/>
    <mergeCell ref="A170:C170"/>
    <mergeCell ref="A171:C171"/>
    <mergeCell ref="A173:C173"/>
    <mergeCell ref="A176:C176"/>
    <mergeCell ref="A177:C177"/>
    <mergeCell ref="A163:C163"/>
    <mergeCell ref="A164:C164"/>
    <mergeCell ref="A165:C165"/>
    <mergeCell ref="A166:C166"/>
    <mergeCell ref="A167:C167"/>
    <mergeCell ref="A168:C168"/>
  </mergeCells>
  <hyperlinks>
    <hyperlink ref="A175" r:id="rId1" xr:uid="{00000000-0004-0000-59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2:J180"/>
  <sheetViews>
    <sheetView view="pageBreakPreview" topLeftCell="A131" zoomScaleNormal="100" zoomScaleSheetLayoutView="100" workbookViewId="0">
      <selection activeCell="A153" sqref="A153:C15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397</v>
      </c>
      <c r="B4" s="433"/>
    </row>
    <row r="5" spans="1:4" ht="26.25" customHeight="1">
      <c r="A5" s="72"/>
      <c r="B5" s="434"/>
      <c r="C5" s="188" t="s">
        <v>398</v>
      </c>
    </row>
    <row r="6" spans="1:4">
      <c r="A6" s="74"/>
      <c r="B6" s="434"/>
      <c r="C6" s="75" t="s">
        <v>77</v>
      </c>
    </row>
    <row r="7" spans="1:4" ht="16.5" customHeight="1">
      <c r="A7" s="435" t="s">
        <v>399</v>
      </c>
      <c r="B7" s="435"/>
      <c r="C7" s="140">
        <v>4032.8312179100917</v>
      </c>
      <c r="D7" s="5"/>
    </row>
    <row r="8" spans="1:4" ht="19.5" customHeight="1">
      <c r="A8" s="418" t="s">
        <v>79</v>
      </c>
      <c r="B8" s="418"/>
      <c r="C8" s="141">
        <v>3548.5948506768955</v>
      </c>
    </row>
    <row r="9" spans="1:4" ht="18" customHeight="1">
      <c r="A9" s="418" t="s">
        <v>394</v>
      </c>
      <c r="B9" s="418"/>
      <c r="C9" s="141">
        <v>626.14376632020299</v>
      </c>
    </row>
    <row r="10" spans="1:4" ht="16.5" customHeight="1">
      <c r="A10" s="418" t="s">
        <v>81</v>
      </c>
      <c r="B10" s="418"/>
      <c r="C10" s="141"/>
    </row>
    <row r="11" spans="1:4" ht="18.75" customHeight="1">
      <c r="A11" s="429" t="s">
        <v>82</v>
      </c>
      <c r="B11" s="430"/>
      <c r="C11" s="142">
        <v>2922.4510843566923</v>
      </c>
    </row>
    <row r="12" spans="1:4" ht="20.25" customHeight="1">
      <c r="A12" s="326" t="s">
        <v>83</v>
      </c>
      <c r="B12" s="326"/>
      <c r="C12" s="142">
        <v>617.70228511371477</v>
      </c>
      <c r="D12" s="5"/>
    </row>
    <row r="13" spans="1:4" ht="21" customHeight="1">
      <c r="A13" s="418" t="s">
        <v>84</v>
      </c>
      <c r="B13" s="418"/>
      <c r="C13" s="142">
        <v>1.2742030661150001</v>
      </c>
    </row>
    <row r="14" spans="1:4" ht="16.5" customHeight="1">
      <c r="A14" s="429" t="s">
        <v>85</v>
      </c>
      <c r="B14" s="430"/>
      <c r="C14" s="142">
        <v>1.2742030661150001</v>
      </c>
    </row>
    <row r="15" spans="1:4" ht="17.25" customHeight="1">
      <c r="A15" s="418" t="s">
        <v>86</v>
      </c>
      <c r="B15" s="418"/>
      <c r="C15" s="142">
        <v>2303.4745961768622</v>
      </c>
      <c r="D15" s="5"/>
    </row>
    <row r="16" spans="1:4" ht="14.25" customHeight="1">
      <c r="A16" s="418" t="s">
        <v>87</v>
      </c>
      <c r="B16" s="418"/>
      <c r="C16" s="142"/>
    </row>
    <row r="17" spans="1:3" ht="16.5" customHeight="1">
      <c r="A17" s="418" t="s">
        <v>248</v>
      </c>
      <c r="B17" s="418"/>
      <c r="C17" s="142">
        <v>69.135103248969997</v>
      </c>
    </row>
    <row r="18" spans="1:3">
      <c r="A18" s="418" t="s">
        <v>89</v>
      </c>
      <c r="B18" s="418"/>
      <c r="C18" s="142">
        <v>2.9301115227978944</v>
      </c>
    </row>
    <row r="19" spans="1:3" ht="17.25" customHeight="1">
      <c r="A19" s="418" t="s">
        <v>90</v>
      </c>
      <c r="B19" s="418"/>
      <c r="C19" s="142">
        <v>410.72193390837094</v>
      </c>
    </row>
    <row r="20" spans="1:3" ht="18" customHeight="1">
      <c r="A20" s="337" t="s">
        <v>91</v>
      </c>
      <c r="B20" s="338"/>
      <c r="C20" s="78">
        <v>0.21539007000000002</v>
      </c>
    </row>
    <row r="21" spans="1:3" ht="16.5" customHeight="1">
      <c r="A21" s="418" t="s">
        <v>92</v>
      </c>
      <c r="B21" s="418"/>
      <c r="C21" s="164">
        <v>1.449218553057644</v>
      </c>
    </row>
    <row r="22" spans="1:3" ht="20.25" customHeight="1">
      <c r="A22" s="418" t="s">
        <v>93</v>
      </c>
      <c r="B22" s="418"/>
      <c r="C22" s="142">
        <v>0.34654842999999996</v>
      </c>
    </row>
    <row r="23" spans="1:3" ht="16.5" customHeight="1">
      <c r="A23" s="418" t="s">
        <v>94</v>
      </c>
      <c r="B23" s="418"/>
      <c r="C23" s="164">
        <v>1.1026701230576441</v>
      </c>
    </row>
    <row r="24" spans="1:3" ht="15" customHeight="1">
      <c r="A24" s="429" t="s">
        <v>95</v>
      </c>
      <c r="B24" s="430"/>
      <c r="C24" s="142"/>
    </row>
    <row r="25" spans="1:3" ht="18" customHeight="1">
      <c r="A25" s="431" t="s">
        <v>96</v>
      </c>
      <c r="B25" s="432"/>
      <c r="C25" s="143">
        <v>13.467435603208019</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13.467435603208019</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400</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-6696.5877382019162</v>
      </c>
      <c r="D38" s="144">
        <v>-348.71775320249958</v>
      </c>
      <c r="E38" s="144">
        <v>-2002.6850487977131</v>
      </c>
      <c r="F38" s="144">
        <v>-4345.1849362017037</v>
      </c>
    </row>
    <row r="39" spans="1:6">
      <c r="A39" s="416" t="s">
        <v>106</v>
      </c>
      <c r="B39" s="87" t="s">
        <v>22</v>
      </c>
      <c r="C39" s="145">
        <v>-5256.8440516128421</v>
      </c>
      <c r="D39" s="145">
        <v>-291.9914064568992</v>
      </c>
      <c r="E39" s="145">
        <v>-1793.7264930125566</v>
      </c>
      <c r="F39" s="145">
        <v>-3171.1261521433862</v>
      </c>
    </row>
    <row r="40" spans="1:6">
      <c r="A40" s="417"/>
      <c r="B40" s="89" t="s">
        <v>23</v>
      </c>
      <c r="C40" s="145">
        <v>-1439.7436865890741</v>
      </c>
      <c r="D40" s="145">
        <v>-56.726346745600381</v>
      </c>
      <c r="E40" s="145">
        <v>-208.95855578515648</v>
      </c>
      <c r="F40" s="145">
        <v>-1174.0587840583173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401</v>
      </c>
      <c r="B44" s="400"/>
      <c r="C44" s="151">
        <v>-671</v>
      </c>
      <c r="D44" s="151">
        <v>-275</v>
      </c>
      <c r="E44" s="151">
        <v>-180</v>
      </c>
      <c r="F44" s="151">
        <v>-216</v>
      </c>
    </row>
    <row r="45" spans="1:6">
      <c r="A45" s="399" t="s">
        <v>27</v>
      </c>
      <c r="B45" s="400"/>
      <c r="C45" s="185">
        <v>0</v>
      </c>
      <c r="D45" s="185">
        <v>0</v>
      </c>
      <c r="E45" s="185">
        <v>0</v>
      </c>
      <c r="F45" s="185">
        <v>0</v>
      </c>
    </row>
    <row r="46" spans="1:6">
      <c r="A46" s="399" t="s">
        <v>28</v>
      </c>
      <c r="B46" s="400"/>
      <c r="C46" s="92">
        <v>-7.0461787518796989E-2</v>
      </c>
      <c r="D46" s="92">
        <v>-7.0461787518796989E-2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-7.0461787518796989E-2</v>
      </c>
      <c r="D51" s="92">
        <v>-7.0461787518796989E-2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-271.07460226971352</v>
      </c>
      <c r="D60" s="157">
        <v>-11.695467610034905</v>
      </c>
      <c r="E60" s="157">
        <v>-96.823558897243117</v>
      </c>
      <c r="F60" s="157">
        <v>-162.55557576243552</v>
      </c>
    </row>
    <row r="61" spans="1:10">
      <c r="A61" s="299" t="s">
        <v>118</v>
      </c>
      <c r="B61" s="300"/>
      <c r="C61" s="158"/>
      <c r="D61" s="137"/>
      <c r="E61" s="158"/>
      <c r="F61" s="159"/>
    </row>
    <row r="62" spans="1:10">
      <c r="A62" s="299" t="s">
        <v>119</v>
      </c>
      <c r="B62" s="300"/>
      <c r="C62" s="157">
        <v>-271.07460226971352</v>
      </c>
      <c r="D62" s="157">
        <v>-11.695467610034905</v>
      </c>
      <c r="E62" s="157">
        <v>-96.823558897243117</v>
      </c>
      <c r="F62" s="157">
        <v>-162.55557576243552</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13.813984033208019</v>
      </c>
    </row>
    <row r="123" spans="1:3">
      <c r="A123" s="387" t="s">
        <v>170</v>
      </c>
      <c r="B123" s="388"/>
      <c r="C123" s="114"/>
    </row>
    <row r="124" spans="1:3">
      <c r="A124" s="387" t="s">
        <v>171</v>
      </c>
      <c r="B124" s="388"/>
      <c r="C124" s="189">
        <v>0</v>
      </c>
    </row>
    <row r="125" spans="1:3">
      <c r="A125" s="387" t="s">
        <v>172</v>
      </c>
      <c r="B125" s="388"/>
      <c r="C125" s="160">
        <v>13.813984033208019</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389</v>
      </c>
      <c r="B149" s="278"/>
      <c r="C149" s="278"/>
    </row>
    <row r="150" spans="1:3" ht="28.5" customHeight="1">
      <c r="A150" s="278" t="s">
        <v>402</v>
      </c>
      <c r="B150" s="278"/>
      <c r="C150" s="278"/>
    </row>
    <row r="151" spans="1:3">
      <c r="A151" t="s">
        <v>391</v>
      </c>
      <c r="C151" s="120"/>
    </row>
    <row r="152" spans="1:3" ht="17.25" customHeight="1">
      <c r="A152" t="s">
        <v>410</v>
      </c>
      <c r="C152" s="120"/>
    </row>
    <row r="153" spans="1:3" ht="30.75" customHeight="1">
      <c r="A153" s="278" t="s">
        <v>392</v>
      </c>
      <c r="B153" s="278"/>
      <c r="C153" s="278"/>
    </row>
    <row r="154" spans="1:3">
      <c r="C154" s="120"/>
    </row>
    <row r="155" spans="1:3">
      <c r="A155" s="121" t="s">
        <v>211</v>
      </c>
      <c r="B155" s="121"/>
      <c r="C155" s="120" t="s">
        <v>157</v>
      </c>
    </row>
    <row r="156" spans="1:3" ht="61.5" customHeight="1">
      <c r="A156" s="278" t="s">
        <v>212</v>
      </c>
      <c r="B156" s="278"/>
      <c r="C156" s="278"/>
    </row>
    <row r="157" spans="1:3" ht="33" customHeight="1">
      <c r="A157" s="278" t="s">
        <v>213</v>
      </c>
      <c r="B157" s="278"/>
      <c r="C157" s="278"/>
    </row>
    <row r="158" spans="1:3" ht="18.75" customHeight="1">
      <c r="A158" t="s">
        <v>197</v>
      </c>
    </row>
    <row r="159" spans="1:3" ht="31.5" customHeight="1">
      <c r="A159" s="278" t="s">
        <v>214</v>
      </c>
      <c r="B159" s="278"/>
      <c r="C159" s="278"/>
    </row>
    <row r="160" spans="1:3"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t="s">
        <v>70</v>
      </c>
    </row>
    <row r="175" spans="1:3" ht="15.75" customHeight="1">
      <c r="A175" s="127"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177:C177"/>
    <mergeCell ref="A178:C178"/>
    <mergeCell ref="A180:C180"/>
    <mergeCell ref="A150:C150"/>
    <mergeCell ref="A168:C168"/>
    <mergeCell ref="A169:C169"/>
    <mergeCell ref="A170:C170"/>
    <mergeCell ref="A171:C171"/>
    <mergeCell ref="A173:C173"/>
    <mergeCell ref="A176:C176"/>
    <mergeCell ref="A162:C162"/>
    <mergeCell ref="A163:C163"/>
    <mergeCell ref="A164:C164"/>
    <mergeCell ref="A165:C165"/>
    <mergeCell ref="A166:C166"/>
    <mergeCell ref="A167:C167"/>
    <mergeCell ref="A149:C149"/>
    <mergeCell ref="A153:C153"/>
    <mergeCell ref="A156:C156"/>
    <mergeCell ref="A157:C157"/>
    <mergeCell ref="A159:C159"/>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5A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2:J180"/>
  <sheetViews>
    <sheetView view="pageBreakPreview" topLeftCell="A134" zoomScaleNormal="100" zoomScaleSheetLayoutView="100" workbookViewId="0">
      <selection activeCell="A153" sqref="A153:C153"/>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188" t="s">
        <v>403</v>
      </c>
    </row>
    <row r="6" spans="1:4">
      <c r="A6" s="74"/>
      <c r="B6" s="434"/>
      <c r="C6" s="75" t="s">
        <v>77</v>
      </c>
    </row>
    <row r="7" spans="1:4" ht="16.5" customHeight="1">
      <c r="A7" s="435" t="s">
        <v>399</v>
      </c>
      <c r="B7" s="435"/>
      <c r="C7" s="140">
        <v>4060.0459080962846</v>
      </c>
      <c r="D7" s="5"/>
    </row>
    <row r="8" spans="1:4" ht="19.5" customHeight="1">
      <c r="A8" s="418" t="s">
        <v>79</v>
      </c>
      <c r="B8" s="418"/>
      <c r="C8" s="141">
        <v>3599.1944201729771</v>
      </c>
    </row>
    <row r="9" spans="1:4" ht="18" customHeight="1">
      <c r="A9" s="418" t="s">
        <v>394</v>
      </c>
      <c r="B9" s="418"/>
      <c r="C9" s="141">
        <v>615.8367118002144</v>
      </c>
    </row>
    <row r="10" spans="1:4" ht="16.5" customHeight="1">
      <c r="A10" s="418" t="s">
        <v>81</v>
      </c>
      <c r="B10" s="418"/>
      <c r="C10" s="141"/>
    </row>
    <row r="11" spans="1:4" ht="18.75" customHeight="1">
      <c r="A11" s="429" t="s">
        <v>82</v>
      </c>
      <c r="B11" s="430"/>
      <c r="C11" s="142">
        <v>2983.3577083727628</v>
      </c>
    </row>
    <row r="12" spans="1:4" ht="20.25" customHeight="1">
      <c r="A12" s="326" t="s">
        <v>83</v>
      </c>
      <c r="B12" s="326"/>
      <c r="C12" s="142">
        <v>773.90152851984828</v>
      </c>
      <c r="D12" s="5"/>
    </row>
    <row r="13" spans="1:4" ht="21" customHeight="1">
      <c r="A13" s="418" t="s">
        <v>84</v>
      </c>
      <c r="B13" s="418"/>
      <c r="C13" s="142">
        <v>1.2435583006599999</v>
      </c>
    </row>
    <row r="14" spans="1:4" ht="16.5" customHeight="1">
      <c r="A14" s="429" t="s">
        <v>85</v>
      </c>
      <c r="B14" s="430"/>
      <c r="C14" s="142">
        <v>1.2435583006599999</v>
      </c>
    </row>
    <row r="15" spans="1:4" ht="17.25" customHeight="1">
      <c r="A15" s="418" t="s">
        <v>86</v>
      </c>
      <c r="B15" s="418"/>
      <c r="C15" s="142">
        <v>2208.2126215522544</v>
      </c>
      <c r="D15" s="5"/>
    </row>
    <row r="16" spans="1:4" ht="14.25" customHeight="1">
      <c r="A16" s="418" t="s">
        <v>87</v>
      </c>
      <c r="B16" s="418"/>
      <c r="C16" s="142"/>
    </row>
    <row r="17" spans="1:3" ht="16.5" customHeight="1">
      <c r="A17" s="418" t="s">
        <v>248</v>
      </c>
      <c r="B17" s="418"/>
      <c r="C17" s="142">
        <v>68.261744188220007</v>
      </c>
    </row>
    <row r="18" spans="1:3">
      <c r="A18" s="418" t="s">
        <v>89</v>
      </c>
      <c r="B18" s="418"/>
      <c r="C18" s="142">
        <v>8.6432350910913058</v>
      </c>
    </row>
    <row r="19" spans="1:3" ht="17.25" customHeight="1">
      <c r="A19" s="418" t="s">
        <v>90</v>
      </c>
      <c r="B19" s="418"/>
      <c r="C19" s="142">
        <v>381.26411139833777</v>
      </c>
    </row>
    <row r="20" spans="1:3" ht="18" customHeight="1">
      <c r="A20" s="337" t="s">
        <v>91</v>
      </c>
      <c r="B20" s="338"/>
      <c r="C20" s="78">
        <v>0.21539007000000002</v>
      </c>
    </row>
    <row r="21" spans="1:3" ht="16.5" customHeight="1">
      <c r="A21" s="418" t="s">
        <v>92</v>
      </c>
      <c r="B21" s="418"/>
      <c r="C21" s="164">
        <v>2.6823972456584406</v>
      </c>
    </row>
    <row r="22" spans="1:3" ht="20.25" customHeight="1">
      <c r="A22" s="418" t="s">
        <v>93</v>
      </c>
      <c r="B22" s="418"/>
      <c r="C22" s="142">
        <v>1.59368412</v>
      </c>
    </row>
    <row r="23" spans="1:3" ht="16.5" customHeight="1">
      <c r="A23" s="418" t="s">
        <v>94</v>
      </c>
      <c r="B23" s="418"/>
      <c r="C23" s="164">
        <v>1.0887131256584406</v>
      </c>
    </row>
    <row r="24" spans="1:3" ht="15" customHeight="1">
      <c r="A24" s="429" t="s">
        <v>95</v>
      </c>
      <c r="B24" s="430"/>
      <c r="C24" s="142"/>
    </row>
    <row r="25" spans="1:3" ht="18" customHeight="1">
      <c r="A25" s="431" t="s">
        <v>96</v>
      </c>
      <c r="B25" s="432"/>
      <c r="C25" s="143">
        <v>17.686164337487522</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17.686164337487522</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400</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-6833.877059555125</v>
      </c>
      <c r="D38" s="144">
        <v>-1549.5011834247155</v>
      </c>
      <c r="E38" s="144">
        <v>-730.70597699714801</v>
      </c>
      <c r="F38" s="144">
        <v>-4553.6698991332614</v>
      </c>
    </row>
    <row r="39" spans="1:6">
      <c r="A39" s="416" t="s">
        <v>106</v>
      </c>
      <c r="B39" s="87" t="s">
        <v>22</v>
      </c>
      <c r="C39" s="145">
        <v>-5400.313709237852</v>
      </c>
      <c r="D39" s="145">
        <v>-1375.0009368488613</v>
      </c>
      <c r="E39" s="145">
        <v>-479.74751418055553</v>
      </c>
      <c r="F39" s="145">
        <v>-3545.5652582084349</v>
      </c>
    </row>
    <row r="40" spans="1:6">
      <c r="A40" s="417"/>
      <c r="B40" s="89" t="s">
        <v>23</v>
      </c>
      <c r="C40" s="145">
        <v>-1433.563350317273</v>
      </c>
      <c r="D40" s="145">
        <v>-174.50024657585419</v>
      </c>
      <c r="E40" s="145">
        <v>-250.95846281659252</v>
      </c>
      <c r="F40" s="145">
        <v>-1008.1046409248264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401</v>
      </c>
      <c r="B44" s="400"/>
      <c r="C44" s="151">
        <v>-586</v>
      </c>
      <c r="D44" s="151">
        <v>-220</v>
      </c>
      <c r="E44" s="151">
        <v>-150</v>
      </c>
      <c r="F44" s="151">
        <v>-216</v>
      </c>
    </row>
    <row r="45" spans="1:6">
      <c r="A45" s="399" t="s">
        <v>27</v>
      </c>
      <c r="B45" s="400"/>
      <c r="C45" s="185">
        <v>0</v>
      </c>
      <c r="D45" s="185">
        <v>0</v>
      </c>
      <c r="E45" s="185">
        <v>0</v>
      </c>
      <c r="F45" s="185">
        <v>0</v>
      </c>
    </row>
    <row r="46" spans="1:6">
      <c r="A46" s="399" t="s">
        <v>28</v>
      </c>
      <c r="B46" s="400"/>
      <c r="C46" s="92">
        <v>-5.4666996804682948E-2</v>
      </c>
      <c r="D46" s="92">
        <v>-5.4666996804682948E-2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-5.4666996804682948E-2</v>
      </c>
      <c r="D51" s="92">
        <v>-5.4666996804682948E-2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-275.45848705368383</v>
      </c>
      <c r="D60" s="157">
        <v>-98.637702155881939</v>
      </c>
      <c r="E60" s="157">
        <v>-25.876744280238995</v>
      </c>
      <c r="F60" s="157">
        <v>-150.94404061756288</v>
      </c>
    </row>
    <row r="61" spans="1:10">
      <c r="A61" s="299" t="s">
        <v>118</v>
      </c>
      <c r="B61" s="300"/>
      <c r="C61" s="158"/>
      <c r="D61" s="137"/>
      <c r="E61" s="158"/>
      <c r="F61" s="159"/>
    </row>
    <row r="62" spans="1:10">
      <c r="A62" s="299" t="s">
        <v>119</v>
      </c>
      <c r="B62" s="300"/>
      <c r="C62" s="157">
        <v>-275.45848705368383</v>
      </c>
      <c r="D62" s="157">
        <v>-98.637702155881939</v>
      </c>
      <c r="E62" s="157">
        <v>-25.876744280238995</v>
      </c>
      <c r="F62" s="157">
        <v>-150.94404061756288</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19.279848457487518</v>
      </c>
    </row>
    <row r="123" spans="1:3">
      <c r="A123" s="387" t="s">
        <v>170</v>
      </c>
      <c r="B123" s="388"/>
      <c r="C123" s="114">
        <v>-9.4651679119967837E-3</v>
      </c>
    </row>
    <row r="124" spans="1:3">
      <c r="A124" s="387" t="s">
        <v>171</v>
      </c>
      <c r="B124" s="388"/>
      <c r="C124" s="189">
        <v>0</v>
      </c>
    </row>
    <row r="125" spans="1:3">
      <c r="A125" s="387" t="s">
        <v>172</v>
      </c>
      <c r="B125" s="388"/>
      <c r="C125" s="160">
        <v>19.289313625399515</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30" customHeight="1">
      <c r="A149" s="278" t="s">
        <v>389</v>
      </c>
      <c r="B149" s="278"/>
      <c r="C149" s="278"/>
    </row>
    <row r="150" spans="1:3" ht="28.5" customHeight="1">
      <c r="A150" s="278" t="s">
        <v>404</v>
      </c>
      <c r="B150" s="278"/>
      <c r="C150" s="278"/>
    </row>
    <row r="151" spans="1:3">
      <c r="A151" t="s">
        <v>391</v>
      </c>
      <c r="C151" s="120"/>
    </row>
    <row r="152" spans="1:3" ht="17.25" customHeight="1">
      <c r="A152" t="s">
        <v>410</v>
      </c>
      <c r="C152" s="120"/>
    </row>
    <row r="153" spans="1:3" ht="30.75" customHeight="1">
      <c r="A153" s="278" t="s">
        <v>392</v>
      </c>
      <c r="B153" s="278"/>
      <c r="C153" s="278"/>
    </row>
    <row r="154" spans="1:3">
      <c r="C154" s="120"/>
    </row>
    <row r="155" spans="1:3">
      <c r="A155" s="121" t="s">
        <v>211</v>
      </c>
      <c r="B155" s="121"/>
      <c r="C155" s="120" t="s">
        <v>157</v>
      </c>
    </row>
    <row r="156" spans="1:3" ht="61.5" customHeight="1">
      <c r="A156" s="278" t="s">
        <v>212</v>
      </c>
      <c r="B156" s="278"/>
      <c r="C156" s="278"/>
    </row>
    <row r="157" spans="1:3" ht="33" customHeight="1">
      <c r="A157" s="278" t="s">
        <v>213</v>
      </c>
      <c r="B157" s="278"/>
      <c r="C157" s="278"/>
    </row>
    <row r="158" spans="1:3" ht="18.75" customHeight="1">
      <c r="A158" t="s">
        <v>197</v>
      </c>
    </row>
    <row r="159" spans="1:3" ht="31.5" customHeight="1">
      <c r="A159" s="278" t="s">
        <v>214</v>
      </c>
      <c r="B159" s="278"/>
      <c r="C159" s="278"/>
    </row>
    <row r="160" spans="1:3"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t="s">
        <v>70</v>
      </c>
    </row>
    <row r="175" spans="1:3" ht="15.75" customHeight="1">
      <c r="A175" s="127"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A52:B52"/>
    <mergeCell ref="A55:A56"/>
    <mergeCell ref="A57:B59"/>
    <mergeCell ref="C57:C59"/>
    <mergeCell ref="D57:F58"/>
    <mergeCell ref="A60:B60"/>
    <mergeCell ref="A46:B46"/>
    <mergeCell ref="A47:B47"/>
    <mergeCell ref="A48:B48"/>
    <mergeCell ref="A49:B49"/>
    <mergeCell ref="A50:B50"/>
    <mergeCell ref="A51:B51"/>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5:C105"/>
    <mergeCell ref="A106:C106"/>
    <mergeCell ref="A107:B107"/>
    <mergeCell ref="A108:B108"/>
    <mergeCell ref="A109:B109"/>
    <mergeCell ref="A97:B97"/>
    <mergeCell ref="A98:B98"/>
    <mergeCell ref="A99:B99"/>
    <mergeCell ref="A100:B100"/>
    <mergeCell ref="A101:B101"/>
    <mergeCell ref="A102:B102"/>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61:C161"/>
    <mergeCell ref="A162:C162"/>
    <mergeCell ref="A163:C163"/>
    <mergeCell ref="A164:C164"/>
    <mergeCell ref="A165:C165"/>
    <mergeCell ref="A166:C166"/>
    <mergeCell ref="A149:C149"/>
    <mergeCell ref="A150:C150"/>
    <mergeCell ref="A153:C153"/>
    <mergeCell ref="A156:C156"/>
    <mergeCell ref="A157:C157"/>
    <mergeCell ref="A159:C159"/>
    <mergeCell ref="A176:C176"/>
    <mergeCell ref="A177:C177"/>
    <mergeCell ref="A178:C178"/>
    <mergeCell ref="A180:C180"/>
    <mergeCell ref="A167:C167"/>
    <mergeCell ref="A168:C168"/>
    <mergeCell ref="A169:C169"/>
    <mergeCell ref="A170:C170"/>
    <mergeCell ref="A171:C171"/>
    <mergeCell ref="A173:C173"/>
  </mergeCells>
  <hyperlinks>
    <hyperlink ref="A175" r:id="rId1" xr:uid="{00000000-0004-0000-5B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2:J180"/>
  <sheetViews>
    <sheetView view="pageBreakPreview" topLeftCell="A125" zoomScale="95" zoomScaleNormal="100" zoomScaleSheetLayoutView="95" workbookViewId="0">
      <selection activeCell="B186" sqref="B186"/>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188" t="s">
        <v>405</v>
      </c>
    </row>
    <row r="6" spans="1:4">
      <c r="A6" s="74"/>
      <c r="B6" s="434"/>
      <c r="C6" s="75" t="s">
        <v>77</v>
      </c>
    </row>
    <row r="7" spans="1:4" ht="16.5" customHeight="1">
      <c r="A7" s="435" t="s">
        <v>408</v>
      </c>
      <c r="B7" s="435"/>
      <c r="C7" s="140">
        <v>2805.884166609781</v>
      </c>
      <c r="D7" s="5"/>
    </row>
    <row r="8" spans="1:4" ht="19.5" customHeight="1">
      <c r="A8" s="418" t="s">
        <v>79</v>
      </c>
      <c r="B8" s="418"/>
      <c r="C8" s="141">
        <v>2334.4217196247946</v>
      </c>
    </row>
    <row r="9" spans="1:4" ht="18" customHeight="1">
      <c r="A9" s="418" t="s">
        <v>394</v>
      </c>
      <c r="B9" s="418"/>
      <c r="C9" s="141">
        <v>376.45952128993696</v>
      </c>
    </row>
    <row r="10" spans="1:4" ht="16.5" customHeight="1">
      <c r="A10" s="418" t="s">
        <v>81</v>
      </c>
      <c r="B10" s="418"/>
      <c r="C10" s="141"/>
    </row>
    <row r="11" spans="1:4" ht="18.75" customHeight="1">
      <c r="A11" s="429" t="s">
        <v>82</v>
      </c>
      <c r="B11" s="430"/>
      <c r="C11" s="142">
        <v>1957.9621983348575</v>
      </c>
    </row>
    <row r="12" spans="1:4" ht="20.25" customHeight="1">
      <c r="A12" s="326" t="s">
        <v>83</v>
      </c>
      <c r="B12" s="326"/>
      <c r="C12" s="142">
        <v>615.16469026538061</v>
      </c>
      <c r="D12" s="5"/>
    </row>
    <row r="13" spans="1:4" ht="21" customHeight="1">
      <c r="A13" s="418" t="s">
        <v>84</v>
      </c>
      <c r="B13" s="418"/>
      <c r="C13" s="142">
        <v>1.2522178024649997</v>
      </c>
    </row>
    <row r="14" spans="1:4" ht="16.5" customHeight="1">
      <c r="A14" s="429" t="s">
        <v>85</v>
      </c>
      <c r="B14" s="430"/>
      <c r="C14" s="142">
        <v>1.2522178024649997</v>
      </c>
    </row>
    <row r="15" spans="1:4" ht="17.25" customHeight="1">
      <c r="A15" s="418" t="s">
        <v>86</v>
      </c>
      <c r="B15" s="418"/>
      <c r="C15" s="142">
        <v>1341.5452902670118</v>
      </c>
      <c r="D15" s="5"/>
    </row>
    <row r="16" spans="1:4" ht="14.25" customHeight="1">
      <c r="A16" s="418" t="s">
        <v>87</v>
      </c>
      <c r="B16" s="418"/>
      <c r="C16" s="142"/>
    </row>
    <row r="17" spans="1:3" ht="16.5" customHeight="1">
      <c r="A17" s="418" t="s">
        <v>248</v>
      </c>
      <c r="B17" s="418"/>
      <c r="C17" s="142">
        <v>68.374204122070012</v>
      </c>
    </row>
    <row r="18" spans="1:3">
      <c r="A18" s="418" t="s">
        <v>89</v>
      </c>
      <c r="B18" s="418"/>
      <c r="C18" s="142">
        <v>12.231014168869384</v>
      </c>
    </row>
    <row r="19" spans="1:3" ht="17.25" customHeight="1">
      <c r="A19" s="418" t="s">
        <v>90</v>
      </c>
      <c r="B19" s="418"/>
      <c r="C19" s="142">
        <v>390.75742859829916</v>
      </c>
    </row>
    <row r="20" spans="1:3" ht="18" customHeight="1">
      <c r="A20" s="337" t="s">
        <v>91</v>
      </c>
      <c r="B20" s="338"/>
      <c r="C20" s="78">
        <v>0.21539007000000002</v>
      </c>
    </row>
    <row r="21" spans="1:3" ht="16.5" customHeight="1">
      <c r="A21" s="418" t="s">
        <v>92</v>
      </c>
      <c r="B21" s="418"/>
      <c r="C21" s="164">
        <v>9.9800095747873963E-2</v>
      </c>
    </row>
    <row r="22" spans="1:3" ht="20.25" customHeight="1">
      <c r="A22" s="418" t="s">
        <v>93</v>
      </c>
      <c r="B22" s="418"/>
      <c r="C22" s="142">
        <v>-0.99070639999999988</v>
      </c>
    </row>
    <row r="23" spans="1:3" ht="16.5" customHeight="1">
      <c r="A23" s="418" t="s">
        <v>94</v>
      </c>
      <c r="B23" s="418"/>
      <c r="C23" s="164">
        <v>1.0905064957478738</v>
      </c>
    </row>
    <row r="24" spans="1:3" ht="15" customHeight="1">
      <c r="A24" s="429" t="s">
        <v>95</v>
      </c>
      <c r="B24" s="430"/>
      <c r="C24" s="142"/>
    </row>
    <row r="25" spans="1:3" ht="18" customHeight="1">
      <c r="A25" s="431" t="s">
        <v>96</v>
      </c>
      <c r="B25" s="432"/>
      <c r="C25" s="143">
        <v>-9.8821716415707819</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-9.8821716415707819</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400</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-6984.979953516111</v>
      </c>
      <c r="D38" s="144">
        <v>-260.61081367829649</v>
      </c>
      <c r="E38" s="144">
        <v>-1447.1932752699518</v>
      </c>
      <c r="F38" s="144">
        <v>-5277.1758645678628</v>
      </c>
    </row>
    <row r="39" spans="1:6">
      <c r="A39" s="416" t="s">
        <v>106</v>
      </c>
      <c r="B39" s="87" t="s">
        <v>22</v>
      </c>
      <c r="C39" s="145">
        <v>-5597.6536368914985</v>
      </c>
      <c r="D39" s="145">
        <v>-226.79678839419716</v>
      </c>
      <c r="E39" s="145">
        <v>-1116.9291469113027</v>
      </c>
      <c r="F39" s="145">
        <v>-4253.9277015859989</v>
      </c>
    </row>
    <row r="40" spans="1:6">
      <c r="A40" s="417"/>
      <c r="B40" s="89" t="s">
        <v>23</v>
      </c>
      <c r="C40" s="145">
        <v>-1387.326316624612</v>
      </c>
      <c r="D40" s="145">
        <v>-33.81402528409933</v>
      </c>
      <c r="E40" s="145">
        <v>-330.26412835864909</v>
      </c>
      <c r="F40" s="145">
        <v>-1023.2481629818636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401</v>
      </c>
      <c r="B44" s="400"/>
      <c r="C44" s="151">
        <v>-531</v>
      </c>
      <c r="D44" s="151">
        <v>-200</v>
      </c>
      <c r="E44" s="151">
        <v>-151</v>
      </c>
      <c r="F44" s="151">
        <v>-180</v>
      </c>
    </row>
    <row r="45" spans="1:6">
      <c r="A45" s="399" t="s">
        <v>27</v>
      </c>
      <c r="B45" s="400"/>
      <c r="C45" s="185">
        <v>0</v>
      </c>
      <c r="D45" s="185">
        <v>0</v>
      </c>
      <c r="E45" s="185">
        <v>0</v>
      </c>
      <c r="F45" s="185">
        <v>0</v>
      </c>
    </row>
    <row r="46" spans="1:6">
      <c r="A46" s="399" t="s">
        <v>28</v>
      </c>
      <c r="B46" s="400"/>
      <c r="C46" s="92">
        <v>-5.429245022511256E-2</v>
      </c>
      <c r="D46" s="92">
        <v>-5.429245022511256E-2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-5.429245022511256E-2</v>
      </c>
      <c r="D51" s="92">
        <v>-5.429245022511256E-2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-276.00783874311821</v>
      </c>
      <c r="D60" s="157">
        <v>0</v>
      </c>
      <c r="E60" s="157">
        <v>-25.869768590231772</v>
      </c>
      <c r="F60" s="157">
        <v>-250.13807015288643</v>
      </c>
    </row>
    <row r="61" spans="1:10">
      <c r="A61" s="299" t="s">
        <v>118</v>
      </c>
      <c r="B61" s="300"/>
      <c r="C61" s="158"/>
      <c r="D61" s="137"/>
      <c r="E61" s="158"/>
      <c r="F61" s="159"/>
    </row>
    <row r="62" spans="1:10">
      <c r="A62" s="299" t="s">
        <v>119</v>
      </c>
      <c r="B62" s="300"/>
      <c r="C62" s="157">
        <v>-276.00783874311821</v>
      </c>
      <c r="D62" s="157">
        <v>0</v>
      </c>
      <c r="E62" s="157">
        <v>-25.869768590231772</v>
      </c>
      <c r="F62" s="157">
        <v>-250.13807015288643</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-10.872878041570782</v>
      </c>
    </row>
    <row r="123" spans="1:3">
      <c r="A123" s="387" t="s">
        <v>170</v>
      </c>
      <c r="B123" s="388"/>
      <c r="C123" s="114">
        <v>-5.4280495747873929E-3</v>
      </c>
    </row>
    <row r="124" spans="1:3">
      <c r="A124" s="387" t="s">
        <v>171</v>
      </c>
      <c r="B124" s="388"/>
      <c r="C124" s="189">
        <v>0</v>
      </c>
    </row>
    <row r="125" spans="1:3">
      <c r="A125" s="387" t="s">
        <v>172</v>
      </c>
      <c r="B125" s="388"/>
      <c r="C125" s="160">
        <v>-10.867449991995995</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75" customHeight="1">
      <c r="A149" s="278" t="s">
        <v>406</v>
      </c>
      <c r="B149" s="278"/>
      <c r="C149" s="278"/>
    </row>
    <row r="150" spans="1:3" ht="28.5" customHeight="1">
      <c r="A150" s="278" t="s">
        <v>407</v>
      </c>
      <c r="B150" s="278"/>
      <c r="C150" s="278"/>
    </row>
    <row r="151" spans="1:3">
      <c r="A151" t="s">
        <v>391</v>
      </c>
      <c r="C151" s="120"/>
    </row>
    <row r="152" spans="1:3" ht="17.25" customHeight="1">
      <c r="A152" t="s">
        <v>410</v>
      </c>
      <c r="C152" s="120"/>
    </row>
    <row r="153" spans="1:3" ht="30.75" customHeight="1">
      <c r="A153" s="278" t="s">
        <v>392</v>
      </c>
      <c r="B153" s="278"/>
      <c r="C153" s="278"/>
    </row>
    <row r="154" spans="1:3">
      <c r="C154" s="120"/>
    </row>
    <row r="155" spans="1:3">
      <c r="A155" s="121" t="s">
        <v>211</v>
      </c>
      <c r="B155" s="121"/>
      <c r="C155" s="120" t="s">
        <v>157</v>
      </c>
    </row>
    <row r="156" spans="1:3" ht="61.5" customHeight="1">
      <c r="A156" s="278" t="s">
        <v>212</v>
      </c>
      <c r="B156" s="278"/>
      <c r="C156" s="278"/>
    </row>
    <row r="157" spans="1:3" ht="33" customHeight="1">
      <c r="A157" s="278" t="s">
        <v>213</v>
      </c>
      <c r="B157" s="278"/>
      <c r="C157" s="278"/>
    </row>
    <row r="158" spans="1:3" ht="18.75" customHeight="1">
      <c r="A158" t="s">
        <v>197</v>
      </c>
    </row>
    <row r="159" spans="1:3" ht="31.5" customHeight="1">
      <c r="A159" s="278" t="s">
        <v>214</v>
      </c>
      <c r="B159" s="278"/>
      <c r="C159" s="278"/>
    </row>
    <row r="160" spans="1:3"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t="s">
        <v>70</v>
      </c>
    </row>
    <row r="175" spans="1:3" ht="15.75" customHeight="1">
      <c r="A175" s="122" t="s">
        <v>421</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6">
    <mergeCell ref="A177:C177"/>
    <mergeCell ref="A178:C178"/>
    <mergeCell ref="A180:C180"/>
    <mergeCell ref="A150:C150"/>
    <mergeCell ref="A168:C168"/>
    <mergeCell ref="A169:C169"/>
    <mergeCell ref="A170:C170"/>
    <mergeCell ref="A171:C171"/>
    <mergeCell ref="A173:C173"/>
    <mergeCell ref="A176:C176"/>
    <mergeCell ref="A162:C162"/>
    <mergeCell ref="A163:C163"/>
    <mergeCell ref="A164:C164"/>
    <mergeCell ref="A165:C165"/>
    <mergeCell ref="A166:C166"/>
    <mergeCell ref="A167:C167"/>
    <mergeCell ref="A149:C149"/>
    <mergeCell ref="A153:C153"/>
    <mergeCell ref="A156:C156"/>
    <mergeCell ref="A157:C157"/>
    <mergeCell ref="A159:C159"/>
    <mergeCell ref="A161:C161"/>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2:B52"/>
    <mergeCell ref="A55:A56"/>
    <mergeCell ref="A57:B59"/>
    <mergeCell ref="C57:C59"/>
    <mergeCell ref="D57:F58"/>
    <mergeCell ref="A60:B60"/>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5C00-000000000000}"/>
  </hyperlinks>
  <printOptions horizontalCentered="1"/>
  <pageMargins left="0.7" right="0.7" top="0.25" bottom="0" header="0.3" footer="0.3"/>
  <pageSetup paperSize="9" scale="77" orientation="landscape" horizontalDpi="4294967294" verticalDpi="4294967294" r:id="rId2"/>
  <headerFooter>
    <oddHeader xml:space="preserve">&amp;L&amp;"Calibri"&amp;10 [Public]&amp;1#_x000D_&amp;"Calibri"&amp;11 </oddHeader>
  </headerFooter>
  <rowBreaks count="3" manualBreakCount="3">
    <brk id="31" max="5" man="1"/>
    <brk id="55" max="5" man="1"/>
    <brk id="103" max="5"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2:J181"/>
  <sheetViews>
    <sheetView view="pageBreakPreview" topLeftCell="A130" zoomScale="118" zoomScaleNormal="100" zoomScaleSheetLayoutView="118" workbookViewId="0">
      <selection activeCell="A5" sqref="A5"/>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4">
      <c r="A2" t="s">
        <v>208</v>
      </c>
    </row>
    <row r="3" spans="1:4" ht="27.75" customHeight="1">
      <c r="A3" s="341" t="s">
        <v>225</v>
      </c>
      <c r="B3" s="341"/>
    </row>
    <row r="4" spans="1:4" ht="27" customHeight="1">
      <c r="A4" s="433" t="s">
        <v>75</v>
      </c>
      <c r="B4" s="433"/>
    </row>
    <row r="5" spans="1:4" ht="26.25" customHeight="1">
      <c r="A5" s="72"/>
      <c r="B5" s="434"/>
      <c r="C5" s="188" t="s">
        <v>409</v>
      </c>
    </row>
    <row r="6" spans="1:4">
      <c r="A6" s="74"/>
      <c r="B6" s="434"/>
      <c r="C6" s="75" t="s">
        <v>77</v>
      </c>
    </row>
    <row r="7" spans="1:4" ht="16.5" customHeight="1">
      <c r="A7" s="435" t="s">
        <v>416</v>
      </c>
      <c r="B7" s="435"/>
      <c r="C7" s="140">
        <v>3543.508985941734</v>
      </c>
      <c r="D7" s="5"/>
    </row>
    <row r="8" spans="1:4" ht="19.5" customHeight="1">
      <c r="A8" s="418" t="s">
        <v>79</v>
      </c>
      <c r="B8" s="418"/>
      <c r="C8" s="141">
        <v>2954.224646512238</v>
      </c>
    </row>
    <row r="9" spans="1:4" ht="18" customHeight="1">
      <c r="A9" s="418" t="s">
        <v>394</v>
      </c>
      <c r="B9" s="418"/>
      <c r="C9" s="141">
        <v>375.90453057009512</v>
      </c>
    </row>
    <row r="10" spans="1:4" ht="16.5" customHeight="1">
      <c r="A10" s="418" t="s">
        <v>81</v>
      </c>
      <c r="B10" s="418"/>
      <c r="C10" s="141"/>
    </row>
    <row r="11" spans="1:4" ht="18.75" customHeight="1">
      <c r="A11" s="429" t="s">
        <v>82</v>
      </c>
      <c r="B11" s="430"/>
      <c r="C11" s="142">
        <v>2578.3201159421428</v>
      </c>
    </row>
    <row r="12" spans="1:4" ht="20.25" customHeight="1">
      <c r="A12" s="326" t="s">
        <v>83</v>
      </c>
      <c r="B12" s="326"/>
      <c r="C12" s="142">
        <v>1452.157565898352</v>
      </c>
      <c r="D12" s="5"/>
    </row>
    <row r="13" spans="1:4" ht="21" customHeight="1">
      <c r="A13" s="418" t="s">
        <v>84</v>
      </c>
      <c r="B13" s="418"/>
      <c r="C13" s="142">
        <v>1.2352128740499999</v>
      </c>
    </row>
    <row r="14" spans="1:4" ht="16.5" customHeight="1">
      <c r="A14" s="429" t="s">
        <v>85</v>
      </c>
      <c r="B14" s="430"/>
      <c r="C14" s="142">
        <v>1.2352128740499999</v>
      </c>
    </row>
    <row r="15" spans="1:4" ht="17.25" customHeight="1">
      <c r="A15" s="418" t="s">
        <v>86</v>
      </c>
      <c r="B15" s="418"/>
      <c r="C15" s="142">
        <v>1124.9273371697409</v>
      </c>
      <c r="D15" s="5"/>
    </row>
    <row r="16" spans="1:4" ht="14.25" customHeight="1">
      <c r="A16" s="418" t="s">
        <v>87</v>
      </c>
      <c r="B16" s="418"/>
      <c r="C16" s="142"/>
    </row>
    <row r="17" spans="1:3" ht="16.5" customHeight="1">
      <c r="A17" s="418" t="s">
        <v>248</v>
      </c>
      <c r="B17" s="418"/>
      <c r="C17" s="142">
        <v>68.158376759660001</v>
      </c>
    </row>
    <row r="18" spans="1:3">
      <c r="A18" s="418" t="s">
        <v>417</v>
      </c>
      <c r="B18" s="418"/>
      <c r="C18" s="142">
        <v>129.33465404035999</v>
      </c>
    </row>
    <row r="19" spans="1:3" ht="17.25" customHeight="1">
      <c r="A19" s="418" t="s">
        <v>90</v>
      </c>
      <c r="B19" s="418"/>
      <c r="C19" s="142">
        <v>390.63573321842858</v>
      </c>
    </row>
    <row r="20" spans="1:3" ht="18" customHeight="1">
      <c r="A20" s="337" t="s">
        <v>91</v>
      </c>
      <c r="B20" s="338"/>
      <c r="C20" s="78">
        <v>0.21539007000000002</v>
      </c>
    </row>
    <row r="21" spans="1:3" ht="16.5" customHeight="1">
      <c r="A21" s="418" t="s">
        <v>92</v>
      </c>
      <c r="B21" s="418"/>
      <c r="C21" s="164">
        <v>1.1555754110476191</v>
      </c>
    </row>
    <row r="22" spans="1:3" ht="20.25" customHeight="1">
      <c r="A22" s="418" t="s">
        <v>93</v>
      </c>
      <c r="B22" s="418"/>
      <c r="C22" s="164">
        <v>6.8514489999999997E-2</v>
      </c>
    </row>
    <row r="23" spans="1:3" ht="16.5" customHeight="1">
      <c r="A23" s="418" t="s">
        <v>94</v>
      </c>
      <c r="B23" s="418"/>
      <c r="C23" s="164">
        <v>1.087060921047619</v>
      </c>
    </row>
    <row r="24" spans="1:3" ht="15" customHeight="1">
      <c r="A24" s="429" t="s">
        <v>95</v>
      </c>
      <c r="B24" s="430"/>
      <c r="C24" s="142"/>
    </row>
    <row r="25" spans="1:3" ht="18" customHeight="1">
      <c r="A25" s="431" t="s">
        <v>96</v>
      </c>
      <c r="B25" s="432"/>
      <c r="C25" s="143">
        <v>-52.819431826047619</v>
      </c>
    </row>
    <row r="26" spans="1:3" ht="17.25" customHeight="1">
      <c r="A26" s="418" t="s">
        <v>97</v>
      </c>
      <c r="B26" s="418"/>
      <c r="C26" s="142"/>
    </row>
    <row r="27" spans="1:3" ht="16.5" customHeight="1">
      <c r="A27" s="418" t="s">
        <v>98</v>
      </c>
      <c r="B27" s="418"/>
      <c r="C27" s="142"/>
    </row>
    <row r="28" spans="1:3" ht="18" customHeight="1">
      <c r="A28" s="418" t="s">
        <v>99</v>
      </c>
      <c r="B28" s="418"/>
      <c r="C28" s="142"/>
    </row>
    <row r="29" spans="1:3" ht="16.5" customHeight="1">
      <c r="A29" s="418" t="s">
        <v>100</v>
      </c>
      <c r="B29" s="418"/>
      <c r="C29" s="142">
        <v>-52.819431826047619</v>
      </c>
    </row>
    <row r="30" spans="1:3" ht="15" customHeight="1">
      <c r="A30" s="418" t="s">
        <v>101</v>
      </c>
      <c r="B30" s="418"/>
      <c r="C30" s="142"/>
    </row>
    <row r="31" spans="1:3" ht="15.75" customHeight="1">
      <c r="A31" s="418" t="s">
        <v>95</v>
      </c>
      <c r="B31" s="418"/>
      <c r="C31" s="142"/>
    </row>
    <row r="32" spans="1:3">
      <c r="A32" s="72"/>
      <c r="B32" s="72"/>
    </row>
    <row r="33" spans="1:6">
      <c r="A33" s="72"/>
      <c r="B33" s="72"/>
    </row>
    <row r="34" spans="1:6">
      <c r="A34" s="80" t="s">
        <v>418</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-7242.698894486537</v>
      </c>
      <c r="D38" s="144">
        <v>-1417.1803895269047</v>
      </c>
      <c r="E38" s="144">
        <v>-607.27082337790284</v>
      </c>
      <c r="F38" s="144">
        <v>-5218.2476815817299</v>
      </c>
    </row>
    <row r="39" spans="1:6">
      <c r="A39" s="416" t="s">
        <v>106</v>
      </c>
      <c r="B39" s="87" t="s">
        <v>22</v>
      </c>
      <c r="C39" s="145">
        <v>-5881.8553561491499</v>
      </c>
      <c r="D39" s="145">
        <v>-1202.3103097609524</v>
      </c>
      <c r="E39" s="145">
        <v>-353.35146474574856</v>
      </c>
      <c r="F39" s="145">
        <v>-4326.1935816424493</v>
      </c>
    </row>
    <row r="40" spans="1:6">
      <c r="A40" s="417"/>
      <c r="B40" s="89" t="s">
        <v>23</v>
      </c>
      <c r="C40" s="145">
        <v>-1360.8435383373869</v>
      </c>
      <c r="D40" s="145">
        <v>-214.87007976595234</v>
      </c>
      <c r="E40" s="145">
        <v>-253.91935863215429</v>
      </c>
      <c r="F40" s="145">
        <v>-892.05409993928026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-556</v>
      </c>
      <c r="D44" s="151">
        <v>-50</v>
      </c>
      <c r="E44" s="151">
        <v>-111</v>
      </c>
      <c r="F44" s="151">
        <v>-395</v>
      </c>
    </row>
    <row r="45" spans="1:6">
      <c r="A45" s="399" t="s">
        <v>27</v>
      </c>
      <c r="B45" s="400"/>
      <c r="C45" s="185">
        <v>0</v>
      </c>
      <c r="D45" s="185">
        <v>0</v>
      </c>
      <c r="E45" s="185">
        <v>0</v>
      </c>
      <c r="F45" s="185">
        <v>0</v>
      </c>
    </row>
    <row r="46" spans="1:6">
      <c r="A46" s="399" t="s">
        <v>28</v>
      </c>
      <c r="B46" s="400"/>
      <c r="C46" s="148">
        <v>-6.3446062470476203</v>
      </c>
      <c r="D46" s="148">
        <v>-6.3446062470476203</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148">
        <v>-6.3446062470476203</v>
      </c>
      <c r="D51" s="148">
        <v>-6.3446062470476203</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-263.53228044414959</v>
      </c>
      <c r="D60" s="157">
        <v>-25.075927253894548</v>
      </c>
      <c r="E60" s="157">
        <v>0</v>
      </c>
      <c r="F60" s="157">
        <v>-238.45635319025507</v>
      </c>
    </row>
    <row r="61" spans="1:10">
      <c r="A61" s="299" t="s">
        <v>118</v>
      </c>
      <c r="B61" s="300"/>
      <c r="C61" s="158"/>
      <c r="D61" s="137"/>
      <c r="E61" s="158"/>
      <c r="F61" s="159"/>
    </row>
    <row r="62" spans="1:10">
      <c r="A62" s="299" t="s">
        <v>119</v>
      </c>
      <c r="B62" s="300"/>
      <c r="C62" s="157">
        <v>-263.53228044414959</v>
      </c>
      <c r="D62" s="157">
        <v>-25.075927253894548</v>
      </c>
      <c r="E62" s="157">
        <v>0</v>
      </c>
      <c r="F62" s="157">
        <v>-238.45635319025507</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-52.750917336047628</v>
      </c>
    </row>
    <row r="123" spans="1:3">
      <c r="A123" s="387" t="s">
        <v>170</v>
      </c>
      <c r="B123" s="388"/>
      <c r="C123" s="171">
        <v>0.37646540285714286</v>
      </c>
    </row>
    <row r="124" spans="1:3">
      <c r="A124" s="387" t="s">
        <v>171</v>
      </c>
      <c r="B124" s="388"/>
      <c r="C124" s="189">
        <v>0</v>
      </c>
    </row>
    <row r="125" spans="1:3">
      <c r="A125" s="387" t="s">
        <v>172</v>
      </c>
      <c r="B125" s="388"/>
      <c r="C125" s="160">
        <v>-53.127382738904771</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75" customHeight="1">
      <c r="A149" s="278" t="s">
        <v>406</v>
      </c>
      <c r="B149" s="278"/>
      <c r="C149" s="278"/>
    </row>
    <row r="150" spans="1:3" ht="28.5" customHeight="1">
      <c r="A150" s="278" t="s">
        <v>412</v>
      </c>
      <c r="B150" s="278"/>
      <c r="C150" s="278"/>
    </row>
    <row r="151" spans="1:3">
      <c r="A151" t="s">
        <v>391</v>
      </c>
      <c r="C151" s="120"/>
    </row>
    <row r="152" spans="1:3">
      <c r="A152" t="s">
        <v>413</v>
      </c>
      <c r="C152" s="120"/>
    </row>
    <row r="153" spans="1:3" ht="17.25" customHeight="1">
      <c r="A153" t="s">
        <v>414</v>
      </c>
      <c r="C153" s="120"/>
    </row>
    <row r="154" spans="1:3" ht="30.75" customHeight="1">
      <c r="A154" s="279" t="s">
        <v>415</v>
      </c>
      <c r="B154" s="279"/>
      <c r="C154" s="279"/>
    </row>
    <row r="155" spans="1:3">
      <c r="C155" s="120"/>
    </row>
    <row r="156" spans="1:3">
      <c r="A156" s="121" t="s">
        <v>211</v>
      </c>
      <c r="B156" s="121"/>
      <c r="C156" s="120" t="s">
        <v>157</v>
      </c>
    </row>
    <row r="157" spans="1:3" ht="61.5" customHeight="1">
      <c r="A157" s="278" t="s">
        <v>212</v>
      </c>
      <c r="B157" s="278"/>
      <c r="C157" s="278"/>
    </row>
    <row r="158" spans="1:3" ht="33" customHeight="1">
      <c r="A158" s="278" t="s">
        <v>213</v>
      </c>
      <c r="B158" s="278"/>
      <c r="C158" s="278"/>
    </row>
    <row r="159" spans="1:3" ht="18.75" customHeight="1">
      <c r="A159" t="s">
        <v>197</v>
      </c>
    </row>
    <row r="160" spans="1:3" ht="31.5" customHeight="1">
      <c r="A160" s="278" t="s">
        <v>214</v>
      </c>
      <c r="B160" s="278"/>
      <c r="C160" s="278"/>
    </row>
    <row r="161" spans="1:3" ht="17.25">
      <c r="A161" t="s">
        <v>198</v>
      </c>
    </row>
    <row r="162" spans="1:3" ht="48" customHeight="1">
      <c r="A162" s="278" t="s">
        <v>215</v>
      </c>
      <c r="B162" s="278"/>
      <c r="C162" s="278"/>
    </row>
    <row r="163" spans="1:3" ht="31.5" customHeight="1">
      <c r="A163" s="278" t="s">
        <v>216</v>
      </c>
      <c r="B163" s="278"/>
      <c r="C163" s="278"/>
    </row>
    <row r="164" spans="1:3" ht="33" customHeight="1">
      <c r="A164" s="278" t="s">
        <v>217</v>
      </c>
      <c r="B164" s="278"/>
      <c r="C164" s="278"/>
    </row>
    <row r="165" spans="1:3" ht="32.25" customHeight="1">
      <c r="A165" s="278" t="s">
        <v>218</v>
      </c>
      <c r="B165" s="278"/>
      <c r="C165" s="278"/>
    </row>
    <row r="166" spans="1:3" ht="32.25" customHeight="1">
      <c r="A166" s="278" t="s">
        <v>219</v>
      </c>
      <c r="B166" s="278"/>
      <c r="C166" s="278"/>
    </row>
    <row r="167" spans="1:3" ht="66" customHeight="1">
      <c r="A167" s="278" t="s">
        <v>234</v>
      </c>
      <c r="B167" s="278"/>
      <c r="C167" s="278"/>
    </row>
    <row r="168" spans="1:3" ht="17.25">
      <c r="A168" s="280" t="s">
        <v>199</v>
      </c>
      <c r="B168" s="280"/>
      <c r="C168" s="280"/>
    </row>
    <row r="169" spans="1:3" ht="48.75" customHeight="1">
      <c r="A169" s="278" t="s">
        <v>220</v>
      </c>
      <c r="B169" s="278"/>
      <c r="C169" s="278"/>
    </row>
    <row r="170" spans="1:3" ht="21" customHeight="1">
      <c r="A170" s="280" t="s">
        <v>200</v>
      </c>
      <c r="B170" s="280"/>
      <c r="C170" s="280"/>
    </row>
    <row r="171" spans="1:3" ht="75.75" customHeight="1">
      <c r="A171" s="278" t="s">
        <v>221</v>
      </c>
      <c r="B171" s="278"/>
      <c r="C171" s="278"/>
    </row>
    <row r="172" spans="1:3" ht="17.25">
      <c r="A172" s="280" t="s">
        <v>308</v>
      </c>
      <c r="B172" s="280"/>
      <c r="C172" s="280"/>
    </row>
    <row r="173" spans="1:3">
      <c r="A173" t="s">
        <v>235</v>
      </c>
    </row>
    <row r="174" spans="1:3" ht="32.25" customHeight="1">
      <c r="A174" s="278"/>
      <c r="B174" s="278"/>
      <c r="C174" s="278"/>
    </row>
    <row r="175" spans="1:3">
      <c r="A175" s="131" t="s">
        <v>70</v>
      </c>
    </row>
    <row r="176" spans="1:3" ht="15.75" customHeight="1">
      <c r="A176" s="132" t="s">
        <v>420</v>
      </c>
    </row>
    <row r="177" spans="1:3" ht="35.25" customHeight="1">
      <c r="A177" s="279"/>
      <c r="B177" s="279"/>
      <c r="C177" s="279"/>
    </row>
    <row r="178" spans="1:3">
      <c r="A178" s="280"/>
      <c r="B178" s="280"/>
      <c r="C178" s="280"/>
    </row>
    <row r="179" spans="1:3" ht="44.25" customHeight="1">
      <c r="A179" s="278"/>
      <c r="B179" s="278"/>
      <c r="C179" s="278"/>
    </row>
    <row r="181" spans="1:3" ht="76.5" customHeight="1">
      <c r="A181" s="278"/>
      <c r="B181" s="278"/>
      <c r="C181" s="278"/>
    </row>
  </sheetData>
  <mergeCells count="156">
    <mergeCell ref="A178:C178"/>
    <mergeCell ref="A179:C179"/>
    <mergeCell ref="A181:C181"/>
    <mergeCell ref="A169:C169"/>
    <mergeCell ref="A170:C170"/>
    <mergeCell ref="A171:C171"/>
    <mergeCell ref="A172:C172"/>
    <mergeCell ref="A174:C174"/>
    <mergeCell ref="A177:C177"/>
    <mergeCell ref="A163:C163"/>
    <mergeCell ref="A164:C164"/>
    <mergeCell ref="A165:C165"/>
    <mergeCell ref="A166:C166"/>
    <mergeCell ref="A167:C167"/>
    <mergeCell ref="A168:C168"/>
    <mergeCell ref="A149:C149"/>
    <mergeCell ref="A154:C154"/>
    <mergeCell ref="A157:C157"/>
    <mergeCell ref="A158:C158"/>
    <mergeCell ref="A160:C160"/>
    <mergeCell ref="A162:C162"/>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3:B103"/>
    <mergeCell ref="A105:C105"/>
    <mergeCell ref="A106:C106"/>
    <mergeCell ref="A107:B107"/>
    <mergeCell ref="A108:B108"/>
    <mergeCell ref="A109:B109"/>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8:B68"/>
    <mergeCell ref="A69:B69"/>
    <mergeCell ref="A70:B70"/>
    <mergeCell ref="A71:B71"/>
    <mergeCell ref="A72:B72"/>
    <mergeCell ref="A61:B61"/>
    <mergeCell ref="A62:B62"/>
    <mergeCell ref="A63:B63"/>
    <mergeCell ref="A64:B64"/>
    <mergeCell ref="A65:B65"/>
    <mergeCell ref="A66:B66"/>
    <mergeCell ref="D57:F58"/>
    <mergeCell ref="A60:B60"/>
    <mergeCell ref="A46:B46"/>
    <mergeCell ref="A47:B47"/>
    <mergeCell ref="A48:B48"/>
    <mergeCell ref="A49:B49"/>
    <mergeCell ref="A50:B50"/>
    <mergeCell ref="A51:B51"/>
    <mergeCell ref="A67:B67"/>
    <mergeCell ref="A45:B45"/>
    <mergeCell ref="A28:B28"/>
    <mergeCell ref="A29:B29"/>
    <mergeCell ref="A30:B30"/>
    <mergeCell ref="A31:B31"/>
    <mergeCell ref="A52:B52"/>
    <mergeCell ref="A55:A56"/>
    <mergeCell ref="A57:B59"/>
    <mergeCell ref="C57:C59"/>
    <mergeCell ref="E35:F35"/>
    <mergeCell ref="A36:B37"/>
    <mergeCell ref="C36:C37"/>
    <mergeCell ref="D36:F36"/>
    <mergeCell ref="A22:B22"/>
    <mergeCell ref="A23:B23"/>
    <mergeCell ref="A24:B24"/>
    <mergeCell ref="A25:B25"/>
    <mergeCell ref="A26:B26"/>
    <mergeCell ref="A27:B27"/>
    <mergeCell ref="A3:B3"/>
    <mergeCell ref="A4:B4"/>
    <mergeCell ref="B5:B6"/>
    <mergeCell ref="A7:B7"/>
    <mergeCell ref="A8:B8"/>
    <mergeCell ref="A9:B9"/>
    <mergeCell ref="A150:C150"/>
    <mergeCell ref="A16:B16"/>
    <mergeCell ref="A17:B17"/>
    <mergeCell ref="A18:B18"/>
    <mergeCell ref="A19:B19"/>
    <mergeCell ref="A20:B20"/>
    <mergeCell ref="A21:B21"/>
    <mergeCell ref="A10:B10"/>
    <mergeCell ref="A11:B11"/>
    <mergeCell ref="A12:B12"/>
    <mergeCell ref="A13:B13"/>
    <mergeCell ref="A14:B14"/>
    <mergeCell ref="A15:B15"/>
    <mergeCell ref="A38:B38"/>
    <mergeCell ref="A39:A40"/>
    <mergeCell ref="A41:A42"/>
    <mergeCell ref="A43:B43"/>
    <mergeCell ref="A44:B44"/>
  </mergeCells>
  <hyperlinks>
    <hyperlink ref="A176" r:id="rId1" xr:uid="{00000000-0004-0000-5D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5" max="5" man="1"/>
    <brk id="103" max="5" man="1"/>
    <brk id="154" max="5"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2:J181"/>
  <sheetViews>
    <sheetView view="pageBreakPreview" topLeftCell="A127" zoomScaleNormal="100" zoomScaleSheetLayoutView="100" workbookViewId="0">
      <selection activeCell="D161" sqref="D161"/>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422</v>
      </c>
    </row>
    <row r="6" spans="1:6">
      <c r="A6" s="74"/>
      <c r="B6" s="434"/>
      <c r="C6" s="75" t="s">
        <v>77</v>
      </c>
    </row>
    <row r="7" spans="1:6" ht="16.5" customHeight="1">
      <c r="A7" s="435" t="s">
        <v>408</v>
      </c>
      <c r="B7" s="435"/>
      <c r="C7" s="140">
        <v>2704.1872990039246</v>
      </c>
      <c r="D7" s="5"/>
      <c r="E7" s="190"/>
      <c r="F7" s="191"/>
    </row>
    <row r="8" spans="1:6" ht="19.5" customHeight="1">
      <c r="A8" s="418" t="s">
        <v>79</v>
      </c>
      <c r="B8" s="418"/>
      <c r="C8" s="141">
        <v>2129.1970316576635</v>
      </c>
    </row>
    <row r="9" spans="1:6" ht="18" customHeight="1">
      <c r="A9" s="418" t="s">
        <v>394</v>
      </c>
      <c r="B9" s="418"/>
      <c r="C9" s="141">
        <v>365.29101778004451</v>
      </c>
    </row>
    <row r="10" spans="1:6" ht="16.5" customHeight="1">
      <c r="A10" s="418" t="s">
        <v>81</v>
      </c>
      <c r="B10" s="418"/>
      <c r="C10" s="141"/>
    </row>
    <row r="11" spans="1:6" ht="18.75" customHeight="1">
      <c r="A11" s="429" t="s">
        <v>82</v>
      </c>
      <c r="B11" s="430"/>
      <c r="C11" s="142">
        <v>1763.9060138776192</v>
      </c>
    </row>
    <row r="12" spans="1:6" ht="20.25" customHeight="1">
      <c r="A12" s="326" t="s">
        <v>83</v>
      </c>
      <c r="B12" s="326"/>
      <c r="C12" s="142">
        <v>897.03036558783378</v>
      </c>
      <c r="D12" s="5"/>
    </row>
    <row r="13" spans="1:6" ht="21" customHeight="1">
      <c r="A13" s="418" t="s">
        <v>84</v>
      </c>
      <c r="B13" s="418"/>
      <c r="C13" s="142">
        <v>1.2068563707299997</v>
      </c>
    </row>
    <row r="14" spans="1:6" ht="16.5" customHeight="1">
      <c r="A14" s="429" t="s">
        <v>85</v>
      </c>
      <c r="B14" s="430"/>
      <c r="C14" s="142">
        <v>1.2068563707299997</v>
      </c>
    </row>
    <row r="15" spans="1:6" ht="17.25" customHeight="1">
      <c r="A15" s="418" t="s">
        <v>86</v>
      </c>
      <c r="B15" s="418"/>
      <c r="C15" s="142">
        <v>865.66879191905548</v>
      </c>
      <c r="D15" s="5"/>
    </row>
    <row r="16" spans="1:6" ht="14.25" customHeight="1">
      <c r="A16" s="418" t="s">
        <v>87</v>
      </c>
      <c r="B16" s="418"/>
      <c r="C16" s="142"/>
    </row>
    <row r="17" spans="1:5" ht="16.5" customHeight="1">
      <c r="A17" s="418" t="s">
        <v>248</v>
      </c>
      <c r="B17" s="418"/>
      <c r="C17" s="142">
        <v>67.421883831170007</v>
      </c>
      <c r="E17" s="190"/>
    </row>
    <row r="18" spans="1:5">
      <c r="A18" s="418" t="s">
        <v>417</v>
      </c>
      <c r="B18" s="418"/>
      <c r="C18" s="142">
        <v>127.93849662547861</v>
      </c>
      <c r="E18" s="190"/>
    </row>
    <row r="19" spans="1:5" ht="17.25" customHeight="1">
      <c r="A19" s="418" t="s">
        <v>90</v>
      </c>
      <c r="B19" s="418"/>
      <c r="C19" s="142">
        <v>378.43065506683723</v>
      </c>
      <c r="E19" s="190"/>
    </row>
    <row r="20" spans="1:5" ht="18" customHeight="1">
      <c r="A20" s="337" t="s">
        <v>91</v>
      </c>
      <c r="B20" s="338"/>
      <c r="C20" s="78">
        <v>0.21539007000000002</v>
      </c>
      <c r="E20" s="190"/>
    </row>
    <row r="21" spans="1:5" ht="16.5" customHeight="1">
      <c r="A21" s="418" t="s">
        <v>92</v>
      </c>
      <c r="B21" s="418"/>
      <c r="C21" s="164">
        <v>1.1992318227753285</v>
      </c>
      <c r="E21" s="190"/>
    </row>
    <row r="22" spans="1:5" ht="20.25" customHeight="1">
      <c r="A22" s="418" t="s">
        <v>93</v>
      </c>
      <c r="B22" s="418"/>
      <c r="C22" s="164">
        <v>0.11205229998944922</v>
      </c>
    </row>
    <row r="23" spans="1:5" ht="16.5" customHeight="1">
      <c r="A23" s="418" t="s">
        <v>94</v>
      </c>
      <c r="B23" s="418"/>
      <c r="C23" s="164">
        <v>1.0871795227858791</v>
      </c>
    </row>
    <row r="24" spans="1:5" ht="15" customHeight="1">
      <c r="A24" s="429" t="s">
        <v>95</v>
      </c>
      <c r="B24" s="430"/>
      <c r="C24" s="142"/>
    </row>
    <row r="25" spans="1:5" ht="18" customHeight="1">
      <c r="A25" s="431" t="s">
        <v>96</v>
      </c>
      <c r="B25" s="432"/>
      <c r="C25" s="143">
        <v>-17.129147592352851</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-17.129147592352851</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418</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-6721.0272989933947</v>
      </c>
      <c r="D38" s="144">
        <v>-492.8640116931976</v>
      </c>
      <c r="E38" s="144">
        <v>-553.86325266739971</v>
      </c>
      <c r="F38" s="144">
        <v>-5674.3000346327972</v>
      </c>
    </row>
    <row r="39" spans="1:6">
      <c r="A39" s="416" t="s">
        <v>106</v>
      </c>
      <c r="B39" s="87" t="s">
        <v>22</v>
      </c>
      <c r="C39" s="145">
        <v>-5337.8469593383188</v>
      </c>
      <c r="D39" s="145">
        <v>-382.77945952742624</v>
      </c>
      <c r="E39" s="145">
        <v>-351.86161087594547</v>
      </c>
      <c r="F39" s="145">
        <v>-4603.2058889349473</v>
      </c>
    </row>
    <row r="40" spans="1:6">
      <c r="A40" s="417"/>
      <c r="B40" s="89" t="s">
        <v>23</v>
      </c>
      <c r="C40" s="145">
        <v>-1383.1803396550758</v>
      </c>
      <c r="D40" s="145">
        <v>-110.08455216577137</v>
      </c>
      <c r="E40" s="145">
        <v>-202.0016417914542</v>
      </c>
      <c r="F40" s="145">
        <v>-1071.0941456978503</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-581</v>
      </c>
      <c r="D44" s="151">
        <v>-101</v>
      </c>
      <c r="E44" s="151">
        <v>-35</v>
      </c>
      <c r="F44" s="151">
        <v>-445</v>
      </c>
    </row>
    <row r="45" spans="1:6">
      <c r="A45" s="399" t="s">
        <v>27</v>
      </c>
      <c r="B45" s="400"/>
      <c r="C45" s="185">
        <v>0</v>
      </c>
      <c r="D45" s="185">
        <v>0</v>
      </c>
      <c r="E45" s="185">
        <v>0</v>
      </c>
      <c r="F45" s="185">
        <v>0</v>
      </c>
    </row>
    <row r="46" spans="1:6">
      <c r="A46" s="399" t="s">
        <v>28</v>
      </c>
      <c r="B46" s="400"/>
      <c r="C46" s="92">
        <v>-3.5215461005461891E-2</v>
      </c>
      <c r="D46" s="92">
        <v>-3.5215461005461891E-2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-3.5215461005461891E-2</v>
      </c>
      <c r="D51" s="92">
        <v>-3.5215461005461891E-2</v>
      </c>
      <c r="E51" s="165"/>
      <c r="F51" s="165"/>
    </row>
    <row r="52" spans="1:10">
      <c r="A52" s="399" t="s">
        <v>115</v>
      </c>
      <c r="B52" s="400"/>
      <c r="C52" s="156"/>
      <c r="D52" s="148"/>
      <c r="E52" s="148"/>
      <c r="F52" s="149"/>
    </row>
    <row r="55" spans="1:10">
      <c r="A55" s="307" t="s">
        <v>116</v>
      </c>
    </row>
    <row r="56" spans="1:10">
      <c r="A56" s="308"/>
    </row>
    <row r="57" spans="1:10" ht="15" customHeight="1">
      <c r="A57" s="401"/>
      <c r="B57" s="402"/>
      <c r="C57" s="405" t="s">
        <v>15</v>
      </c>
      <c r="D57" s="408" t="s">
        <v>16</v>
      </c>
      <c r="E57" s="409"/>
      <c r="F57" s="410"/>
    </row>
    <row r="58" spans="1:10" ht="22.5" customHeight="1">
      <c r="A58" s="403"/>
      <c r="B58" s="404"/>
      <c r="C58" s="406"/>
      <c r="D58" s="411"/>
      <c r="E58" s="412"/>
      <c r="F58" s="413"/>
    </row>
    <row r="59" spans="1:10" ht="38.25">
      <c r="A59" s="403"/>
      <c r="B59" s="404"/>
      <c r="C59" s="407"/>
      <c r="D59" s="101" t="s">
        <v>103</v>
      </c>
      <c r="E59" s="101" t="s">
        <v>104</v>
      </c>
      <c r="F59" s="101" t="s">
        <v>19</v>
      </c>
    </row>
    <row r="60" spans="1:10">
      <c r="A60" s="299" t="s">
        <v>117</v>
      </c>
      <c r="B60" s="300"/>
      <c r="C60" s="157">
        <v>-281.13732565934805</v>
      </c>
      <c r="D60" s="157">
        <v>0</v>
      </c>
      <c r="E60" s="157">
        <v>-11.564336719929953</v>
      </c>
      <c r="F60" s="157">
        <v>-269.57298893941811</v>
      </c>
    </row>
    <row r="61" spans="1:10">
      <c r="A61" s="299" t="s">
        <v>118</v>
      </c>
      <c r="B61" s="300"/>
      <c r="C61" s="158"/>
      <c r="D61" s="137"/>
      <c r="E61" s="158"/>
      <c r="F61" s="159"/>
    </row>
    <row r="62" spans="1:10">
      <c r="A62" s="299" t="s">
        <v>119</v>
      </c>
      <c r="B62" s="300"/>
      <c r="C62" s="157">
        <v>-281.13732565934805</v>
      </c>
      <c r="D62" s="157">
        <v>0</v>
      </c>
      <c r="E62" s="157">
        <v>-11.564336719929953</v>
      </c>
      <c r="F62" s="157">
        <v>-269.57298893941811</v>
      </c>
    </row>
    <row r="63" spans="1:10">
      <c r="A63" s="283" t="s">
        <v>120</v>
      </c>
      <c r="B63" s="284"/>
      <c r="C63" s="106"/>
      <c r="D63" s="106"/>
      <c r="E63" s="106"/>
      <c r="F63" s="106"/>
    </row>
    <row r="64" spans="1:10">
      <c r="A64" s="303" t="s">
        <v>121</v>
      </c>
      <c r="B64" s="304"/>
      <c r="C64" s="106"/>
      <c r="D64" s="106"/>
      <c r="E64" s="106"/>
      <c r="F64" s="106"/>
    </row>
    <row r="65" spans="1:6" ht="18" customHeight="1">
      <c r="A65" s="283" t="s">
        <v>122</v>
      </c>
      <c r="B65" s="284"/>
      <c r="C65" s="106"/>
      <c r="D65" s="106"/>
      <c r="E65" s="106"/>
      <c r="F65" s="106"/>
    </row>
    <row r="66" spans="1:6">
      <c r="A66" s="299" t="s">
        <v>123</v>
      </c>
      <c r="B66" s="300"/>
      <c r="C66" s="102"/>
      <c r="D66" s="102"/>
      <c r="E66" s="102"/>
      <c r="F66" s="102"/>
    </row>
    <row r="67" spans="1:6">
      <c r="A67" s="299" t="s">
        <v>124</v>
      </c>
      <c r="B67" s="300"/>
      <c r="C67" s="102"/>
      <c r="D67" s="102"/>
      <c r="E67" s="102"/>
      <c r="F67" s="102"/>
    </row>
    <row r="68" spans="1:6">
      <c r="A68" s="299" t="s">
        <v>125</v>
      </c>
      <c r="B68" s="300"/>
      <c r="C68" s="102"/>
      <c r="D68" s="102"/>
      <c r="E68" s="102"/>
      <c r="F68" s="102"/>
    </row>
    <row r="69" spans="1:6">
      <c r="A69" s="299" t="s">
        <v>126</v>
      </c>
      <c r="B69" s="300"/>
      <c r="C69" s="107"/>
      <c r="D69" s="107"/>
      <c r="E69" s="107"/>
      <c r="F69" s="107"/>
    </row>
    <row r="70" spans="1:6">
      <c r="A70" s="283" t="s">
        <v>127</v>
      </c>
      <c r="B70" s="284"/>
      <c r="C70" s="106"/>
      <c r="D70" s="106"/>
      <c r="E70" s="106"/>
      <c r="F70" s="106"/>
    </row>
    <row r="71" spans="1:6" ht="15" customHeight="1">
      <c r="A71" s="299" t="s">
        <v>128</v>
      </c>
      <c r="B71" s="300"/>
      <c r="C71" s="106"/>
      <c r="D71" s="106"/>
      <c r="E71" s="106"/>
      <c r="F71" s="106"/>
    </row>
    <row r="72" spans="1:6">
      <c r="A72" s="299" t="s">
        <v>129</v>
      </c>
      <c r="B72" s="300"/>
      <c r="C72" s="106"/>
      <c r="D72" s="106"/>
      <c r="E72" s="106"/>
      <c r="F72" s="106"/>
    </row>
    <row r="73" spans="1:6" ht="16.5" customHeight="1">
      <c r="A73" s="299" t="s">
        <v>122</v>
      </c>
      <c r="B73" s="300"/>
      <c r="C73" s="106"/>
      <c r="D73" s="106"/>
      <c r="E73" s="106"/>
      <c r="F73" s="106"/>
    </row>
    <row r="74" spans="1:6">
      <c r="A74" s="299" t="s">
        <v>130</v>
      </c>
      <c r="B74" s="300"/>
      <c r="C74" s="102"/>
      <c r="D74" s="102"/>
      <c r="E74" s="102"/>
      <c r="F74" s="102"/>
    </row>
    <row r="75" spans="1:6">
      <c r="A75" s="299" t="s">
        <v>131</v>
      </c>
      <c r="B75" s="300"/>
      <c r="C75" s="102"/>
      <c r="D75" s="102"/>
      <c r="E75" s="102"/>
      <c r="F75" s="102"/>
    </row>
    <row r="76" spans="1:6">
      <c r="A76" s="299" t="s">
        <v>132</v>
      </c>
      <c r="B76" s="300"/>
      <c r="C76" s="102"/>
      <c r="D76" s="102"/>
      <c r="E76" s="102"/>
      <c r="F76" s="102"/>
    </row>
    <row r="77" spans="1:6">
      <c r="A77" s="299" t="s">
        <v>133</v>
      </c>
      <c r="B77" s="300"/>
      <c r="C77" s="102"/>
      <c r="D77" s="102"/>
      <c r="E77" s="102"/>
      <c r="F77" s="102"/>
    </row>
    <row r="78" spans="1:6">
      <c r="A78" s="299" t="s">
        <v>127</v>
      </c>
      <c r="B78" s="300"/>
      <c r="C78" s="106"/>
      <c r="D78" s="106"/>
      <c r="E78" s="106"/>
      <c r="F78" s="106"/>
    </row>
    <row r="79" spans="1:6" ht="15.75" customHeight="1">
      <c r="A79" s="299" t="s">
        <v>134</v>
      </c>
      <c r="B79" s="300"/>
      <c r="C79" s="106"/>
      <c r="D79" s="106"/>
      <c r="E79" s="106"/>
      <c r="F79" s="106"/>
    </row>
    <row r="80" spans="1:6" ht="17.25" customHeight="1">
      <c r="A80" s="299" t="s">
        <v>135</v>
      </c>
      <c r="B80" s="300"/>
      <c r="C80" s="106"/>
      <c r="D80" s="106"/>
      <c r="E80" s="106"/>
      <c r="F80" s="106"/>
    </row>
    <row r="81" spans="1:6">
      <c r="A81" s="299" t="s">
        <v>136</v>
      </c>
      <c r="B81" s="300"/>
      <c r="C81" s="102"/>
      <c r="D81" s="102"/>
      <c r="E81" s="102"/>
      <c r="F81" s="102"/>
    </row>
    <row r="82" spans="1:6">
      <c r="A82" s="299" t="s">
        <v>137</v>
      </c>
      <c r="B82" s="300"/>
      <c r="C82" s="102"/>
      <c r="D82" s="102"/>
      <c r="E82" s="102"/>
      <c r="F82" s="102"/>
    </row>
    <row r="83" spans="1:6">
      <c r="A83" s="299" t="s">
        <v>138</v>
      </c>
      <c r="B83" s="300"/>
      <c r="C83" s="102"/>
      <c r="D83" s="102"/>
      <c r="E83" s="102"/>
      <c r="F83" s="102"/>
    </row>
    <row r="84" spans="1:6">
      <c r="A84" s="299" t="s">
        <v>139</v>
      </c>
      <c r="B84" s="300"/>
      <c r="C84" s="102"/>
      <c r="D84" s="102"/>
      <c r="E84" s="102"/>
      <c r="F84" s="102"/>
    </row>
    <row r="85" spans="1:6">
      <c r="A85" s="299" t="s">
        <v>140</v>
      </c>
      <c r="B85" s="300"/>
      <c r="C85" s="102"/>
      <c r="D85" s="102"/>
      <c r="E85" s="102"/>
      <c r="F85" s="102"/>
    </row>
    <row r="86" spans="1:6">
      <c r="A86" s="299" t="s">
        <v>141</v>
      </c>
      <c r="B86" s="300"/>
      <c r="C86" s="102"/>
      <c r="D86" s="102"/>
      <c r="E86" s="102"/>
      <c r="F86" s="102"/>
    </row>
    <row r="87" spans="1:6">
      <c r="A87" s="299" t="s">
        <v>142</v>
      </c>
      <c r="B87" s="300"/>
      <c r="C87" s="102"/>
      <c r="D87" s="102"/>
      <c r="E87" s="102"/>
      <c r="F87" s="102"/>
    </row>
    <row r="88" spans="1:6">
      <c r="A88" s="299" t="s">
        <v>143</v>
      </c>
      <c r="B88" s="300"/>
      <c r="C88" s="102"/>
      <c r="D88" s="102"/>
      <c r="E88" s="102"/>
      <c r="F88" s="102"/>
    </row>
    <row r="89" spans="1:6">
      <c r="A89" s="299" t="s">
        <v>144</v>
      </c>
      <c r="B89" s="300"/>
      <c r="C89" s="102"/>
      <c r="D89" s="102"/>
      <c r="E89" s="102"/>
      <c r="F89" s="102"/>
    </row>
    <row r="90" spans="1:6">
      <c r="A90" s="299" t="s">
        <v>145</v>
      </c>
      <c r="B90" s="300"/>
      <c r="C90" s="102"/>
      <c r="D90" s="102"/>
      <c r="E90" s="102"/>
      <c r="F90" s="102"/>
    </row>
    <row r="91" spans="1:6">
      <c r="A91" s="299" t="s">
        <v>146</v>
      </c>
      <c r="B91" s="300"/>
      <c r="C91" s="102"/>
      <c r="D91" s="102"/>
      <c r="E91" s="102"/>
      <c r="F91" s="102"/>
    </row>
    <row r="92" spans="1:6">
      <c r="A92" s="299" t="s">
        <v>144</v>
      </c>
      <c r="B92" s="300"/>
      <c r="C92" s="102"/>
      <c r="D92" s="102"/>
      <c r="E92" s="102"/>
      <c r="F92" s="102"/>
    </row>
    <row r="93" spans="1:6">
      <c r="A93" s="299" t="s">
        <v>145</v>
      </c>
      <c r="B93" s="300"/>
      <c r="C93" s="102"/>
      <c r="D93" s="102"/>
      <c r="E93" s="102"/>
      <c r="F93" s="102"/>
    </row>
    <row r="94" spans="1:6">
      <c r="A94" s="299" t="s">
        <v>147</v>
      </c>
      <c r="B94" s="300"/>
      <c r="C94" s="102"/>
      <c r="D94" s="102"/>
      <c r="E94" s="102"/>
      <c r="F94" s="102"/>
    </row>
    <row r="95" spans="1:6">
      <c r="A95" s="299" t="s">
        <v>144</v>
      </c>
      <c r="B95" s="300"/>
      <c r="C95" s="102"/>
      <c r="D95" s="102"/>
      <c r="E95" s="102"/>
      <c r="F95" s="102"/>
    </row>
    <row r="96" spans="1:6">
      <c r="A96" s="299" t="s">
        <v>145</v>
      </c>
      <c r="B96" s="300"/>
      <c r="C96" s="102"/>
      <c r="D96" s="102"/>
      <c r="E96" s="102"/>
      <c r="F96" s="102"/>
    </row>
    <row r="97" spans="1:6">
      <c r="A97" s="299" t="s">
        <v>148</v>
      </c>
      <c r="B97" s="300"/>
      <c r="C97" s="102"/>
      <c r="D97" s="102"/>
      <c r="E97" s="102"/>
      <c r="F97" s="102"/>
    </row>
    <row r="98" spans="1:6">
      <c r="A98" s="299" t="s">
        <v>144</v>
      </c>
      <c r="B98" s="300"/>
      <c r="C98" s="102"/>
      <c r="D98" s="102"/>
      <c r="E98" s="102"/>
      <c r="F98" s="102"/>
    </row>
    <row r="99" spans="1:6">
      <c r="A99" s="299" t="s">
        <v>145</v>
      </c>
      <c r="B99" s="300"/>
      <c r="C99" s="102"/>
      <c r="D99" s="102"/>
      <c r="E99" s="102"/>
      <c r="F99" s="102"/>
    </row>
    <row r="100" spans="1:6">
      <c r="A100" s="299" t="s">
        <v>149</v>
      </c>
      <c r="B100" s="300"/>
      <c r="C100" s="102"/>
      <c r="D100" s="102"/>
      <c r="E100" s="102"/>
      <c r="F100" s="102"/>
    </row>
    <row r="101" spans="1:6">
      <c r="A101" s="301" t="s">
        <v>144</v>
      </c>
      <c r="B101" s="302"/>
      <c r="C101" s="102"/>
      <c r="D101" s="102"/>
      <c r="E101" s="102"/>
      <c r="F101" s="102"/>
    </row>
    <row r="102" spans="1:6">
      <c r="A102" s="295" t="s">
        <v>145</v>
      </c>
      <c r="B102" s="295"/>
      <c r="C102" s="108"/>
      <c r="D102" s="106"/>
      <c r="E102" s="106"/>
      <c r="F102" s="106"/>
    </row>
    <row r="103" spans="1:6">
      <c r="A103" s="295" t="s">
        <v>150</v>
      </c>
      <c r="B103" s="295"/>
      <c r="C103" s="109"/>
      <c r="D103" s="110"/>
      <c r="E103" s="110"/>
      <c r="F103" s="109"/>
    </row>
    <row r="105" spans="1:6">
      <c r="A105" s="296" t="s">
        <v>151</v>
      </c>
      <c r="B105" s="297"/>
      <c r="C105" s="297"/>
    </row>
    <row r="106" spans="1:6">
      <c r="A106" s="298"/>
      <c r="B106" s="298"/>
      <c r="C106" s="298"/>
    </row>
    <row r="107" spans="1:6">
      <c r="A107" s="389" t="s">
        <v>152</v>
      </c>
      <c r="B107" s="390"/>
      <c r="C107" s="111"/>
    </row>
    <row r="108" spans="1:6">
      <c r="A108" s="387" t="s">
        <v>153</v>
      </c>
      <c r="B108" s="388"/>
      <c r="C108" s="112" t="s">
        <v>154</v>
      </c>
    </row>
    <row r="109" spans="1:6">
      <c r="A109" s="391" t="s">
        <v>155</v>
      </c>
      <c r="B109" s="392"/>
      <c r="C109" s="123" t="s">
        <v>154</v>
      </c>
    </row>
    <row r="110" spans="1:6">
      <c r="A110" s="387" t="s">
        <v>156</v>
      </c>
      <c r="B110" s="388"/>
      <c r="C110" s="112" t="s">
        <v>157</v>
      </c>
    </row>
    <row r="111" spans="1:6">
      <c r="A111" s="387" t="s">
        <v>158</v>
      </c>
      <c r="B111" s="388"/>
      <c r="C111" s="112" t="s">
        <v>157</v>
      </c>
    </row>
    <row r="112" spans="1:6">
      <c r="A112" s="387" t="s">
        <v>159</v>
      </c>
      <c r="B112" s="388"/>
      <c r="C112" s="112" t="s">
        <v>157</v>
      </c>
    </row>
    <row r="113" spans="1:3">
      <c r="A113" s="387" t="s">
        <v>160</v>
      </c>
      <c r="B113" s="388"/>
      <c r="C113" s="112" t="s">
        <v>154</v>
      </c>
    </row>
    <row r="114" spans="1:3">
      <c r="A114" s="387" t="s">
        <v>161</v>
      </c>
      <c r="B114" s="388"/>
      <c r="C114" s="112" t="s">
        <v>157</v>
      </c>
    </row>
    <row r="115" spans="1:3">
      <c r="A115" s="387" t="s">
        <v>162</v>
      </c>
      <c r="B115" s="388"/>
      <c r="C115" s="112" t="s">
        <v>157</v>
      </c>
    </row>
    <row r="116" spans="1:3">
      <c r="A116" s="387" t="s">
        <v>163</v>
      </c>
      <c r="B116" s="388"/>
      <c r="C116" s="112" t="s">
        <v>157</v>
      </c>
    </row>
    <row r="117" spans="1:3">
      <c r="A117" s="387" t="s">
        <v>164</v>
      </c>
      <c r="B117" s="388"/>
      <c r="C117" s="160"/>
    </row>
    <row r="118" spans="1:3">
      <c r="A118" s="387" t="s">
        <v>245</v>
      </c>
      <c r="B118" s="388"/>
      <c r="C118" s="160"/>
    </row>
    <row r="119" spans="1:3">
      <c r="A119" s="387" t="s">
        <v>166</v>
      </c>
      <c r="B119" s="388"/>
      <c r="C119" s="160"/>
    </row>
    <row r="120" spans="1:3">
      <c r="A120" s="387" t="s">
        <v>167</v>
      </c>
      <c r="B120" s="388"/>
      <c r="C120" s="160" t="s">
        <v>154</v>
      </c>
    </row>
    <row r="121" spans="1:3">
      <c r="A121" s="387" t="s">
        <v>168</v>
      </c>
      <c r="B121" s="388"/>
      <c r="C121" s="160"/>
    </row>
    <row r="122" spans="1:3">
      <c r="A122" s="387" t="s">
        <v>169</v>
      </c>
      <c r="B122" s="388"/>
      <c r="C122" s="160">
        <v>-17.017095292363404</v>
      </c>
    </row>
    <row r="123" spans="1:3">
      <c r="A123" s="387" t="s">
        <v>170</v>
      </c>
      <c r="B123" s="388"/>
      <c r="C123" s="114">
        <v>-4.1937877108213235E-2</v>
      </c>
    </row>
    <row r="124" spans="1:3">
      <c r="A124" s="387" t="s">
        <v>171</v>
      </c>
      <c r="B124" s="388"/>
      <c r="C124" s="189">
        <v>0</v>
      </c>
    </row>
    <row r="125" spans="1:3">
      <c r="A125" s="387" t="s">
        <v>172</v>
      </c>
      <c r="B125" s="388"/>
      <c r="C125" s="160">
        <v>-16.97515741525519</v>
      </c>
    </row>
    <row r="126" spans="1:3">
      <c r="A126" s="387" t="s">
        <v>173</v>
      </c>
      <c r="B126" s="388"/>
      <c r="C126" s="189">
        <v>0</v>
      </c>
    </row>
    <row r="127" spans="1:3">
      <c r="A127" s="387" t="s">
        <v>174</v>
      </c>
      <c r="B127" s="388"/>
      <c r="C127" s="114" t="s">
        <v>202</v>
      </c>
    </row>
    <row r="128" spans="1:3" ht="13.5" customHeight="1">
      <c r="A128" s="391" t="s">
        <v>175</v>
      </c>
      <c r="B128" s="392"/>
      <c r="C128" s="394" t="s">
        <v>157</v>
      </c>
    </row>
    <row r="129" spans="1:3">
      <c r="A129" s="396" t="s">
        <v>204</v>
      </c>
      <c r="B129" s="397"/>
      <c r="C129" s="395"/>
    </row>
    <row r="130" spans="1:3" ht="26.25" customHeight="1">
      <c r="A130" s="391" t="s">
        <v>177</v>
      </c>
      <c r="B130" s="398"/>
      <c r="C130" s="115" t="s">
        <v>157</v>
      </c>
    </row>
    <row r="131" spans="1:3">
      <c r="A131" s="387" t="s">
        <v>178</v>
      </c>
      <c r="B131" s="393"/>
      <c r="C131" s="115"/>
    </row>
    <row r="132" spans="1:3">
      <c r="A132" s="387" t="s">
        <v>179</v>
      </c>
      <c r="B132" s="388"/>
      <c r="C132" s="116"/>
    </row>
    <row r="133" spans="1:3">
      <c r="A133" s="391" t="s">
        <v>180</v>
      </c>
      <c r="B133" s="392"/>
      <c r="C133" s="112" t="s">
        <v>157</v>
      </c>
    </row>
    <row r="134" spans="1:3">
      <c r="A134" s="387" t="s">
        <v>181</v>
      </c>
      <c r="B134" s="393"/>
      <c r="C134" s="115" t="s">
        <v>157</v>
      </c>
    </row>
    <row r="135" spans="1:3">
      <c r="A135" s="387" t="s">
        <v>182</v>
      </c>
      <c r="B135" s="388"/>
      <c r="C135" s="116"/>
    </row>
    <row r="136" spans="1:3">
      <c r="A136" s="387" t="s">
        <v>183</v>
      </c>
      <c r="B136" s="388"/>
      <c r="C136" s="112" t="s">
        <v>157</v>
      </c>
    </row>
    <row r="137" spans="1:3">
      <c r="A137" s="387" t="s">
        <v>184</v>
      </c>
      <c r="B137" s="388"/>
      <c r="C137" s="112" t="s">
        <v>157</v>
      </c>
    </row>
    <row r="138" spans="1:3">
      <c r="A138" s="387" t="s">
        <v>185</v>
      </c>
      <c r="B138" s="388"/>
      <c r="C138" s="112" t="s">
        <v>157</v>
      </c>
    </row>
    <row r="139" spans="1:3">
      <c r="A139" s="387" t="s">
        <v>186</v>
      </c>
      <c r="B139" s="388"/>
      <c r="C139" s="112" t="s">
        <v>157</v>
      </c>
    </row>
    <row r="140" spans="1:3">
      <c r="A140" s="389" t="s">
        <v>187</v>
      </c>
      <c r="B140" s="390"/>
      <c r="C140" s="117" t="s">
        <v>157</v>
      </c>
    </row>
    <row r="141" spans="1:3">
      <c r="A141" s="387" t="s">
        <v>188</v>
      </c>
      <c r="B141" s="388"/>
      <c r="C141" s="112" t="s">
        <v>157</v>
      </c>
    </row>
    <row r="142" spans="1:3">
      <c r="A142" s="387" t="s">
        <v>189</v>
      </c>
      <c r="B142" s="388"/>
      <c r="C142" s="118" t="s">
        <v>157</v>
      </c>
    </row>
    <row r="143" spans="1:3">
      <c r="A143" s="387" t="s">
        <v>190</v>
      </c>
      <c r="B143" s="388"/>
      <c r="C143" s="112" t="s">
        <v>157</v>
      </c>
    </row>
    <row r="144" spans="1:3">
      <c r="A144" s="387" t="s">
        <v>191</v>
      </c>
      <c r="B144" s="388"/>
      <c r="C144" s="119" t="s">
        <v>154</v>
      </c>
    </row>
    <row r="145" spans="1:3">
      <c r="C145" s="120" t="s">
        <v>154</v>
      </c>
    </row>
    <row r="146" spans="1:3">
      <c r="C146" s="120"/>
    </row>
    <row r="147" spans="1:3">
      <c r="A147" s="121" t="s">
        <v>210</v>
      </c>
      <c r="C147" s="120"/>
    </row>
    <row r="148" spans="1:3">
      <c r="A148" t="s">
        <v>192</v>
      </c>
      <c r="C148" s="120"/>
    </row>
    <row r="149" spans="1:3" ht="27.75" customHeight="1">
      <c r="A149" s="278" t="s">
        <v>406</v>
      </c>
      <c r="B149" s="278"/>
      <c r="C149" s="278"/>
    </row>
    <row r="150" spans="1:3" ht="29.25" customHeight="1">
      <c r="A150" s="278" t="s">
        <v>425</v>
      </c>
      <c r="B150" s="278"/>
      <c r="C150" s="278"/>
    </row>
    <row r="151" spans="1:3">
      <c r="A151" t="s">
        <v>391</v>
      </c>
      <c r="C151" s="120"/>
    </row>
    <row r="152" spans="1:3" ht="17.25" customHeight="1">
      <c r="A152" t="s">
        <v>413</v>
      </c>
      <c r="C152" s="120"/>
    </row>
    <row r="153" spans="1:3" ht="15" customHeight="1">
      <c r="A153" t="s">
        <v>414</v>
      </c>
      <c r="C153" s="120"/>
    </row>
    <row r="154" spans="1:3">
      <c r="A154" s="278" t="s">
        <v>424</v>
      </c>
      <c r="B154" s="278"/>
      <c r="C154" s="278"/>
    </row>
    <row r="155" spans="1:3">
      <c r="C155" s="120"/>
    </row>
    <row r="156" spans="1:3" ht="25.5" customHeight="1">
      <c r="A156" s="121" t="s">
        <v>211</v>
      </c>
      <c r="B156" s="121"/>
      <c r="C156" s="120" t="s">
        <v>157</v>
      </c>
    </row>
    <row r="157" spans="1:3" ht="33" customHeight="1">
      <c r="A157" s="278" t="s">
        <v>212</v>
      </c>
      <c r="B157" s="278"/>
      <c r="C157" s="278"/>
    </row>
    <row r="158" spans="1:3" ht="31.5" customHeight="1">
      <c r="A158" s="278" t="s">
        <v>213</v>
      </c>
      <c r="B158" s="278"/>
      <c r="C158" s="278"/>
    </row>
    <row r="159" spans="1:3" ht="21" customHeight="1">
      <c r="A159" t="s">
        <v>197</v>
      </c>
    </row>
    <row r="160" spans="1:3" ht="34.5" customHeight="1">
      <c r="A160" s="278" t="s">
        <v>214</v>
      </c>
      <c r="B160" s="278"/>
      <c r="C160" s="278"/>
    </row>
    <row r="161" spans="1:3" ht="26.25" customHeight="1">
      <c r="A161" t="s">
        <v>198</v>
      </c>
    </row>
    <row r="162" spans="1:3" ht="31.5" customHeight="1">
      <c r="A162" s="278" t="s">
        <v>215</v>
      </c>
      <c r="B162" s="278"/>
      <c r="C162" s="278"/>
    </row>
    <row r="163" spans="1:3" ht="33" customHeight="1">
      <c r="A163" s="278" t="s">
        <v>216</v>
      </c>
      <c r="B163" s="278"/>
      <c r="C163" s="278"/>
    </row>
    <row r="164" spans="1:3" ht="32.25" customHeight="1">
      <c r="A164" s="278" t="s">
        <v>217</v>
      </c>
      <c r="B164" s="278"/>
      <c r="C164" s="278"/>
    </row>
    <row r="165" spans="1:3" ht="32.25" customHeight="1">
      <c r="A165" s="278" t="s">
        <v>218</v>
      </c>
      <c r="B165" s="278"/>
      <c r="C165" s="278"/>
    </row>
    <row r="166" spans="1:3" ht="33" customHeight="1">
      <c r="A166" s="278" t="s">
        <v>219</v>
      </c>
      <c r="B166" s="278"/>
      <c r="C166" s="278"/>
    </row>
    <row r="167" spans="1:3">
      <c r="A167" s="278" t="s">
        <v>234</v>
      </c>
      <c r="B167" s="278"/>
      <c r="C167" s="278"/>
    </row>
    <row r="168" spans="1:3" ht="17.25" customHeight="1">
      <c r="A168" s="280" t="s">
        <v>199</v>
      </c>
      <c r="B168" s="280"/>
      <c r="C168" s="280"/>
    </row>
    <row r="169" spans="1:3" ht="45" customHeight="1">
      <c r="A169" s="278" t="s">
        <v>220</v>
      </c>
      <c r="B169" s="278"/>
      <c r="C169" s="278"/>
    </row>
    <row r="170" spans="1:3" ht="16.5" customHeight="1">
      <c r="A170" s="280" t="s">
        <v>200</v>
      </c>
      <c r="B170" s="280"/>
      <c r="C170" s="280"/>
    </row>
    <row r="171" spans="1:3">
      <c r="A171" s="278" t="s">
        <v>221</v>
      </c>
      <c r="B171" s="278"/>
      <c r="C171" s="278"/>
    </row>
    <row r="172" spans="1:3" ht="17.25">
      <c r="A172" s="280" t="s">
        <v>308</v>
      </c>
      <c r="B172" s="280"/>
      <c r="C172" s="280"/>
    </row>
    <row r="173" spans="1:3" ht="15" customHeight="1">
      <c r="A173" t="s">
        <v>235</v>
      </c>
    </row>
    <row r="174" spans="1:3">
      <c r="A174" s="278"/>
      <c r="B174" s="278"/>
      <c r="C174" s="278"/>
    </row>
    <row r="175" spans="1:3" ht="15.75" customHeight="1">
      <c r="A175" s="131" t="s">
        <v>70</v>
      </c>
    </row>
    <row r="176" spans="1:3" ht="16.5" customHeight="1">
      <c r="A176" s="132" t="s">
        <v>423</v>
      </c>
    </row>
    <row r="177" spans="1:3">
      <c r="A177" s="279"/>
      <c r="B177" s="279"/>
      <c r="C177" s="279"/>
    </row>
    <row r="178" spans="1:3" ht="44.25" customHeight="1">
      <c r="A178" s="280"/>
      <c r="B178" s="280"/>
      <c r="C178" s="280"/>
    </row>
    <row r="179" spans="1:3">
      <c r="A179" s="278"/>
      <c r="B179" s="278"/>
      <c r="C179" s="278"/>
    </row>
    <row r="180" spans="1:3" ht="76.5" customHeight="1"/>
    <row r="181" spans="1:3">
      <c r="A181" s="278"/>
      <c r="B181" s="278"/>
      <c r="C181" s="278"/>
    </row>
  </sheetData>
  <mergeCells count="156">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7:C59"/>
    <mergeCell ref="D57:F58"/>
    <mergeCell ref="A60:B60"/>
    <mergeCell ref="A46:B46"/>
    <mergeCell ref="A47:B47"/>
    <mergeCell ref="A48:B48"/>
    <mergeCell ref="A49:B49"/>
    <mergeCell ref="A50:B50"/>
    <mergeCell ref="A51:B51"/>
    <mergeCell ref="A61:B61"/>
    <mergeCell ref="A62:B62"/>
    <mergeCell ref="A63:B63"/>
    <mergeCell ref="A64:B64"/>
    <mergeCell ref="A65:B65"/>
    <mergeCell ref="A66:B66"/>
    <mergeCell ref="A52:B52"/>
    <mergeCell ref="A55:A56"/>
    <mergeCell ref="A57:B59"/>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10:B110"/>
    <mergeCell ref="A111:B111"/>
    <mergeCell ref="A112:B112"/>
    <mergeCell ref="A113:B113"/>
    <mergeCell ref="A114:B114"/>
    <mergeCell ref="A115:B115"/>
    <mergeCell ref="A103:B103"/>
    <mergeCell ref="A105:C105"/>
    <mergeCell ref="A106:C106"/>
    <mergeCell ref="A107:B107"/>
    <mergeCell ref="A108:B108"/>
    <mergeCell ref="A109:B109"/>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33:B133"/>
    <mergeCell ref="A134:B134"/>
    <mergeCell ref="A135:B135"/>
    <mergeCell ref="A136:B136"/>
    <mergeCell ref="A137:B137"/>
    <mergeCell ref="A138:B138"/>
    <mergeCell ref="A128:B128"/>
    <mergeCell ref="C128:C129"/>
    <mergeCell ref="A129:B129"/>
    <mergeCell ref="A130:B130"/>
    <mergeCell ref="A131:B131"/>
    <mergeCell ref="A132:B132"/>
    <mergeCell ref="A149:C149"/>
    <mergeCell ref="A154:C154"/>
    <mergeCell ref="A157:C157"/>
    <mergeCell ref="A158:C158"/>
    <mergeCell ref="A160:C160"/>
    <mergeCell ref="A162:C162"/>
    <mergeCell ref="A139:B139"/>
    <mergeCell ref="A140:B140"/>
    <mergeCell ref="A141:B141"/>
    <mergeCell ref="A142:B142"/>
    <mergeCell ref="A143:B143"/>
    <mergeCell ref="A144:B144"/>
    <mergeCell ref="A178:C178"/>
    <mergeCell ref="A179:C179"/>
    <mergeCell ref="A181:C181"/>
    <mergeCell ref="A150:C150"/>
    <mergeCell ref="A169:C169"/>
    <mergeCell ref="A170:C170"/>
    <mergeCell ref="A171:C171"/>
    <mergeCell ref="A172:C172"/>
    <mergeCell ref="A174:C174"/>
    <mergeCell ref="A177:C177"/>
    <mergeCell ref="A163:C163"/>
    <mergeCell ref="A164:C164"/>
    <mergeCell ref="A165:C165"/>
    <mergeCell ref="A166:C166"/>
    <mergeCell ref="A167:C167"/>
    <mergeCell ref="A168:C168"/>
  </mergeCells>
  <hyperlinks>
    <hyperlink ref="A176" r:id="rId1" xr:uid="{00000000-0004-0000-5E00-000000000000}"/>
  </hyperlinks>
  <printOptions horizontalCentered="1"/>
  <pageMargins left="0.7" right="0.7" top="0.25" bottom="0" header="0.3" footer="0.3"/>
  <pageSetup paperSize="9" scale="72" orientation="landscape" horizontalDpi="4294967294" verticalDpi="4294967294" r:id="rId2"/>
  <headerFooter>
    <oddHeader xml:space="preserve">&amp;L&amp;"Calibri"&amp;10 [Public]&amp;1#_x000D_&amp;"Calibri"&amp;11 </oddHeader>
  </headerFooter>
  <rowBreaks count="4" manualBreakCount="4">
    <brk id="31" max="5" man="1"/>
    <brk id="55" max="5" man="1"/>
    <brk id="103" max="5" man="1"/>
    <brk id="154" max="5"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2:J180"/>
  <sheetViews>
    <sheetView view="pageBreakPreview" topLeftCell="A129" zoomScaleNormal="100" zoomScaleSheetLayoutView="100" workbookViewId="0">
      <selection activeCell="C152" sqref="C15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426</v>
      </c>
    </row>
    <row r="6" spans="1:6">
      <c r="A6" s="74"/>
      <c r="B6" s="434"/>
      <c r="C6" s="75" t="s">
        <v>77</v>
      </c>
    </row>
    <row r="7" spans="1:6" ht="16.5" customHeight="1">
      <c r="A7" s="435" t="s">
        <v>408</v>
      </c>
      <c r="B7" s="435"/>
      <c r="C7" s="140">
        <v>2269.2119464889952</v>
      </c>
      <c r="D7" s="5"/>
      <c r="E7" s="190"/>
      <c r="F7" s="192"/>
    </row>
    <row r="8" spans="1:6" ht="19.5" customHeight="1">
      <c r="A8" s="418" t="s">
        <v>79</v>
      </c>
      <c r="B8" s="418"/>
      <c r="C8" s="141">
        <v>1687.7329329443089</v>
      </c>
    </row>
    <row r="9" spans="1:6" ht="18" customHeight="1">
      <c r="A9" s="418" t="s">
        <v>394</v>
      </c>
      <c r="B9" s="418"/>
      <c r="C9" s="141">
        <v>363.84508460007913</v>
      </c>
    </row>
    <row r="10" spans="1:6" ht="16.5" customHeight="1">
      <c r="A10" s="418" t="s">
        <v>81</v>
      </c>
      <c r="B10" s="418"/>
      <c r="C10" s="141"/>
    </row>
    <row r="11" spans="1:6" ht="18.75" customHeight="1">
      <c r="A11" s="429" t="s">
        <v>82</v>
      </c>
      <c r="B11" s="430"/>
      <c r="C11" s="142">
        <v>1323.8878483442297</v>
      </c>
    </row>
    <row r="12" spans="1:6" ht="20.25" customHeight="1">
      <c r="A12" s="326" t="s">
        <v>83</v>
      </c>
      <c r="B12" s="326"/>
      <c r="C12" s="142">
        <v>702.9858596915293</v>
      </c>
      <c r="D12" s="5"/>
    </row>
    <row r="13" spans="1:6" ht="21" customHeight="1">
      <c r="A13" s="418" t="s">
        <v>84</v>
      </c>
      <c r="B13" s="418"/>
      <c r="C13" s="142">
        <v>1.2375011361849999</v>
      </c>
    </row>
    <row r="14" spans="1:6" ht="16.5" customHeight="1">
      <c r="A14" s="429" t="s">
        <v>85</v>
      </c>
      <c r="B14" s="430"/>
      <c r="C14" s="142">
        <v>1.2375011361849999</v>
      </c>
    </row>
    <row r="15" spans="1:6" ht="17.25" customHeight="1">
      <c r="A15" s="418" t="s">
        <v>86</v>
      </c>
      <c r="B15" s="418"/>
      <c r="C15" s="142">
        <v>619.66448751651535</v>
      </c>
      <c r="D15" s="5"/>
    </row>
    <row r="16" spans="1:6" ht="14.25" customHeight="1">
      <c r="A16" s="418" t="s">
        <v>87</v>
      </c>
      <c r="B16" s="418"/>
      <c r="C16" s="142"/>
    </row>
    <row r="17" spans="1:5" ht="16.5" customHeight="1">
      <c r="A17" s="418" t="s">
        <v>248</v>
      </c>
      <c r="B17" s="418"/>
      <c r="C17" s="142">
        <v>67.733421775580013</v>
      </c>
      <c r="E17" s="190"/>
    </row>
    <row r="18" spans="1:5">
      <c r="A18" s="418" t="s">
        <v>417</v>
      </c>
      <c r="B18" s="418"/>
      <c r="C18" s="142">
        <v>128.53105410605008</v>
      </c>
      <c r="E18" s="190"/>
    </row>
    <row r="19" spans="1:5" ht="17.25" customHeight="1">
      <c r="A19" s="418" t="s">
        <v>90</v>
      </c>
      <c r="B19" s="418"/>
      <c r="C19" s="142">
        <v>384.12233758835492</v>
      </c>
      <c r="E19" s="190"/>
    </row>
    <row r="20" spans="1:5" ht="18" customHeight="1">
      <c r="A20" s="337" t="s">
        <v>91</v>
      </c>
      <c r="B20" s="338"/>
      <c r="C20" s="78">
        <v>0.21539007000000002</v>
      </c>
      <c r="E20" s="190"/>
    </row>
    <row r="21" spans="1:5" ht="16.5" customHeight="1">
      <c r="A21" s="418" t="s">
        <v>92</v>
      </c>
      <c r="B21" s="418"/>
      <c r="C21" s="164">
        <v>1.0922000747013556</v>
      </c>
      <c r="E21" s="190"/>
    </row>
    <row r="22" spans="1:5" ht="20.25" customHeight="1">
      <c r="A22" s="418" t="s">
        <v>93</v>
      </c>
      <c r="B22" s="418"/>
      <c r="C22" s="164">
        <v>0</v>
      </c>
    </row>
    <row r="23" spans="1:5" ht="16.5" customHeight="1">
      <c r="A23" s="418" t="s">
        <v>94</v>
      </c>
      <c r="B23" s="418"/>
      <c r="C23" s="164">
        <v>1.0922000747013556</v>
      </c>
    </row>
    <row r="24" spans="1:5" ht="15" customHeight="1">
      <c r="A24" s="429" t="s">
        <v>95</v>
      </c>
      <c r="B24" s="430"/>
      <c r="C24" s="142"/>
    </row>
    <row r="25" spans="1:5" ht="18" customHeight="1">
      <c r="A25" s="431" t="s">
        <v>96</v>
      </c>
      <c r="B25" s="432"/>
      <c r="C25" s="143">
        <v>-11.891619986872772</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-11.891619986872772</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418</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-6799.951645643082</v>
      </c>
      <c r="D38" s="144">
        <v>-798.64423898624887</v>
      </c>
      <c r="E38" s="144">
        <v>-1332.0483207173274</v>
      </c>
      <c r="F38" s="144">
        <v>-4669.2590859395059</v>
      </c>
    </row>
    <row r="39" spans="1:6">
      <c r="A39" s="416" t="s">
        <v>106</v>
      </c>
      <c r="B39" s="87" t="s">
        <v>22</v>
      </c>
      <c r="C39" s="145">
        <v>-5427.6507808651222</v>
      </c>
      <c r="D39" s="145">
        <v>-651.37022808555378</v>
      </c>
      <c r="E39" s="145">
        <v>-1137.3268070548309</v>
      </c>
      <c r="F39" s="145">
        <v>-3638.9537457247379</v>
      </c>
    </row>
    <row r="40" spans="1:6">
      <c r="A40" s="417"/>
      <c r="B40" s="89" t="s">
        <v>23</v>
      </c>
      <c r="C40" s="145">
        <v>-1372.3008647779595</v>
      </c>
      <c r="D40" s="145">
        <v>-147.27401090069503</v>
      </c>
      <c r="E40" s="145">
        <v>-194.72151366249668</v>
      </c>
      <c r="F40" s="145">
        <v>-1030.305340214768</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-545</v>
      </c>
      <c r="D44" s="151">
        <v>-10</v>
      </c>
      <c r="E44" s="151">
        <v>-110</v>
      </c>
      <c r="F44" s="151">
        <v>-425</v>
      </c>
    </row>
    <row r="45" spans="1:6">
      <c r="A45" s="399" t="s">
        <v>27</v>
      </c>
      <c r="B45" s="400"/>
      <c r="C45" s="151">
        <v>160</v>
      </c>
      <c r="D45" s="151">
        <v>0</v>
      </c>
      <c r="E45" s="151">
        <v>150</v>
      </c>
      <c r="F45" s="151">
        <v>10</v>
      </c>
    </row>
    <row r="46" spans="1:6">
      <c r="A46" s="399" t="s">
        <v>28</v>
      </c>
      <c r="B46" s="400"/>
      <c r="C46" s="92">
        <v>-4.537758052811084E-2</v>
      </c>
      <c r="D46" s="92">
        <v>-4.537758052811084E-2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-4.537758052811084E-2</v>
      </c>
      <c r="D51" s="92">
        <v>-4.537758052811084E-2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-287.54651916254727</v>
      </c>
      <c r="D59" s="157">
        <v>0</v>
      </c>
      <c r="E59" s="157">
        <v>-114.09846856846717</v>
      </c>
      <c r="F59" s="157">
        <v>-173.44805059408009</v>
      </c>
    </row>
    <row r="60" spans="1:10">
      <c r="A60" s="299" t="s">
        <v>118</v>
      </c>
      <c r="B60" s="300"/>
      <c r="C60" s="158"/>
      <c r="D60" s="137"/>
      <c r="E60" s="158"/>
      <c r="F60" s="159"/>
    </row>
    <row r="61" spans="1:10">
      <c r="A61" s="299" t="s">
        <v>119</v>
      </c>
      <c r="B61" s="300"/>
      <c r="C61" s="157">
        <v>-287.54651916254727</v>
      </c>
      <c r="D61" s="157">
        <v>0</v>
      </c>
      <c r="E61" s="157">
        <v>-114.09846856846717</v>
      </c>
      <c r="F61" s="157">
        <v>-173.44805059408009</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-11.891619986872774</v>
      </c>
    </row>
    <row r="122" spans="1:3">
      <c r="A122" s="387" t="s">
        <v>170</v>
      </c>
      <c r="B122" s="388"/>
      <c r="C122" s="114">
        <v>-4.3448281794516791E-2</v>
      </c>
    </row>
    <row r="123" spans="1:3">
      <c r="A123" s="387" t="s">
        <v>171</v>
      </c>
      <c r="B123" s="388"/>
      <c r="C123" s="189">
        <v>0</v>
      </c>
    </row>
    <row r="124" spans="1:3">
      <c r="A124" s="387" t="s">
        <v>172</v>
      </c>
      <c r="B124" s="388"/>
      <c r="C124" s="160">
        <v>-11.848171705078258</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3">
      <c r="C145" s="120"/>
    </row>
    <row r="146" spans="1:3">
      <c r="A146" s="121" t="s">
        <v>210</v>
      </c>
      <c r="C146" s="120"/>
    </row>
    <row r="147" spans="1:3">
      <c r="A147" s="280" t="s">
        <v>192</v>
      </c>
      <c r="B147" s="280"/>
      <c r="C147" s="280"/>
    </row>
    <row r="148" spans="1:3" ht="30.75" customHeight="1">
      <c r="A148" s="278" t="s">
        <v>406</v>
      </c>
      <c r="B148" s="278"/>
      <c r="C148" s="278"/>
    </row>
    <row r="149" spans="1:3" ht="30" customHeight="1">
      <c r="A149" s="278" t="s">
        <v>429</v>
      </c>
      <c r="B149" s="278"/>
      <c r="C149" s="278"/>
    </row>
    <row r="150" spans="1:3">
      <c r="A150" t="s">
        <v>391</v>
      </c>
      <c r="C150" s="120"/>
    </row>
    <row r="151" spans="1:3" ht="17.25" customHeight="1">
      <c r="A151" t="s">
        <v>413</v>
      </c>
      <c r="C151" s="120"/>
    </row>
    <row r="152" spans="1:3" ht="17.25" customHeight="1">
      <c r="A152" t="s">
        <v>428</v>
      </c>
      <c r="C152" s="120"/>
    </row>
    <row r="153" spans="1:3">
      <c r="A153" s="278" t="s">
        <v>415</v>
      </c>
      <c r="B153" s="278"/>
      <c r="C153" s="278"/>
    </row>
    <row r="154" spans="1:3">
      <c r="C154" s="120"/>
    </row>
    <row r="155" spans="1:3" ht="25.5" customHeight="1">
      <c r="A155" s="121" t="s">
        <v>211</v>
      </c>
      <c r="B155" s="121"/>
      <c r="C155" s="120" t="s">
        <v>157</v>
      </c>
    </row>
    <row r="156" spans="1:3" ht="33" customHeight="1">
      <c r="A156" s="278" t="s">
        <v>212</v>
      </c>
      <c r="B156" s="278"/>
      <c r="C156" s="278"/>
    </row>
    <row r="157" spans="1:3" ht="32.25" customHeight="1">
      <c r="A157" s="278" t="s">
        <v>213</v>
      </c>
      <c r="B157" s="278"/>
      <c r="C157" s="278"/>
    </row>
    <row r="158" spans="1:3" ht="22.5" customHeight="1">
      <c r="A158" t="s">
        <v>197</v>
      </c>
    </row>
    <row r="159" spans="1:3">
      <c r="A159" s="278" t="s">
        <v>214</v>
      </c>
      <c r="B159" s="278"/>
      <c r="C159" s="278"/>
    </row>
    <row r="160" spans="1:3" ht="18" customHeight="1">
      <c r="A160" t="s">
        <v>198</v>
      </c>
    </row>
    <row r="161" spans="1:3" ht="31.5" customHeight="1">
      <c r="A161" s="278" t="s">
        <v>215</v>
      </c>
      <c r="B161" s="278"/>
      <c r="C161" s="278"/>
    </row>
    <row r="162" spans="1:3" ht="33" customHeight="1">
      <c r="A162" s="278" t="s">
        <v>216</v>
      </c>
      <c r="B162" s="278"/>
      <c r="C162" s="278"/>
    </row>
    <row r="163" spans="1:3" ht="32.25" customHeight="1">
      <c r="A163" s="278" t="s">
        <v>217</v>
      </c>
      <c r="B163" s="278"/>
      <c r="C163" s="278"/>
    </row>
    <row r="164" spans="1:3" ht="32.25" customHeight="1">
      <c r="A164" s="278" t="s">
        <v>218</v>
      </c>
      <c r="B164" s="278"/>
      <c r="C164" s="278"/>
    </row>
    <row r="165" spans="1:3" ht="29.25" customHeight="1">
      <c r="A165" s="278" t="s">
        <v>219</v>
      </c>
      <c r="B165" s="278"/>
      <c r="C165" s="278"/>
    </row>
    <row r="166" spans="1:3">
      <c r="A166" s="278" t="s">
        <v>234</v>
      </c>
      <c r="B166" s="278"/>
      <c r="C166" s="278"/>
    </row>
    <row r="167" spans="1:3" ht="20.25" customHeight="1">
      <c r="A167" s="280" t="s">
        <v>199</v>
      </c>
      <c r="B167" s="280"/>
      <c r="C167" s="280"/>
    </row>
    <row r="168" spans="1:3" ht="30.75" customHeight="1">
      <c r="A168" s="278" t="s">
        <v>220</v>
      </c>
      <c r="B168" s="278"/>
      <c r="C168" s="278"/>
    </row>
    <row r="169" spans="1:3" ht="23.25" customHeight="1">
      <c r="A169" s="280" t="s">
        <v>200</v>
      </c>
      <c r="B169" s="280"/>
      <c r="C169" s="280"/>
    </row>
    <row r="170" spans="1:3">
      <c r="A170" s="278" t="s">
        <v>221</v>
      </c>
      <c r="B170" s="278"/>
      <c r="C170" s="278"/>
    </row>
    <row r="171" spans="1:3" ht="17.25">
      <c r="A171" s="280" t="s">
        <v>308</v>
      </c>
      <c r="B171" s="280"/>
      <c r="C171" s="280"/>
    </row>
    <row r="172" spans="1:3" ht="19.5" customHeight="1">
      <c r="A172" t="s">
        <v>235</v>
      </c>
    </row>
    <row r="173" spans="1:3">
      <c r="A173" s="278"/>
      <c r="B173" s="278"/>
      <c r="C173" s="278"/>
    </row>
    <row r="174" spans="1:3" ht="17.25" customHeight="1">
      <c r="A174" s="131" t="s">
        <v>70</v>
      </c>
    </row>
    <row r="175" spans="1:3" ht="21" customHeight="1">
      <c r="A175" s="132" t="s">
        <v>427</v>
      </c>
    </row>
    <row r="176" spans="1:3">
      <c r="A176" s="279"/>
      <c r="B176" s="279"/>
      <c r="C176" s="279"/>
    </row>
    <row r="177" spans="1:3" ht="44.25" customHeight="1">
      <c r="A177" s="280"/>
      <c r="B177" s="280"/>
      <c r="C177" s="280"/>
    </row>
    <row r="178" spans="1:3">
      <c r="A178" s="278"/>
      <c r="B178" s="278"/>
      <c r="C178" s="278"/>
    </row>
    <row r="179" spans="1:3" ht="76.5" customHeight="1"/>
    <row r="180" spans="1:3">
      <c r="A180" s="278"/>
      <c r="B180" s="278"/>
      <c r="C180" s="278"/>
    </row>
  </sheetData>
  <mergeCells count="157">
    <mergeCell ref="A176:C176"/>
    <mergeCell ref="A177:C177"/>
    <mergeCell ref="A178:C178"/>
    <mergeCell ref="A180:C180"/>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 ref="A147:C147"/>
    <mergeCell ref="A148:C148"/>
    <mergeCell ref="A153:C153"/>
    <mergeCell ref="A156:C156"/>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5" r:id="rId1" xr:uid="{00000000-0004-0000-5F00-000000000000}"/>
  </hyperlinks>
  <printOptions horizontalCentered="1"/>
  <pageMargins left="0.7" right="0.7" top="0.25" bottom="0" header="0.3" footer="0.3"/>
  <pageSetup paperSize="9" scale="71"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2:J180"/>
  <sheetViews>
    <sheetView view="pageBreakPreview" topLeftCell="A129" zoomScaleNormal="100" zoomScaleSheetLayoutView="100" workbookViewId="0">
      <selection activeCell="A149" sqref="A149:C149"/>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430</v>
      </c>
    </row>
    <row r="6" spans="1:6">
      <c r="A6" s="74"/>
      <c r="B6" s="434"/>
      <c r="C6" s="75" t="s">
        <v>77</v>
      </c>
    </row>
    <row r="7" spans="1:6" ht="16.5" customHeight="1">
      <c r="A7" s="435" t="s">
        <v>408</v>
      </c>
      <c r="B7" s="435"/>
      <c r="C7" s="140">
        <v>1588.37233054694</v>
      </c>
      <c r="D7" s="5"/>
      <c r="E7" s="190"/>
      <c r="F7" s="192"/>
    </row>
    <row r="8" spans="1:6" ht="19.5" customHeight="1">
      <c r="A8" s="418" t="s">
        <v>79</v>
      </c>
      <c r="B8" s="418"/>
      <c r="C8" s="141">
        <v>1014.6678115731258</v>
      </c>
    </row>
    <row r="9" spans="1:6" ht="18" customHeight="1">
      <c r="A9" s="418" t="s">
        <v>394</v>
      </c>
      <c r="B9" s="418"/>
      <c r="C9" s="141">
        <v>44.125161450134961</v>
      </c>
    </row>
    <row r="10" spans="1:6" ht="16.5" customHeight="1">
      <c r="A10" s="418" t="s">
        <v>81</v>
      </c>
      <c r="B10" s="418"/>
      <c r="C10" s="141"/>
    </row>
    <row r="11" spans="1:6" ht="18.75" customHeight="1">
      <c r="A11" s="429" t="s">
        <v>82</v>
      </c>
      <c r="B11" s="430"/>
      <c r="C11" s="142">
        <v>970.54265012299084</v>
      </c>
    </row>
    <row r="12" spans="1:6" ht="20.25" customHeight="1">
      <c r="A12" s="326" t="s">
        <v>83</v>
      </c>
      <c r="B12" s="326"/>
      <c r="C12" s="142">
        <v>614.93610224440954</v>
      </c>
      <c r="D12" s="5"/>
    </row>
    <row r="13" spans="1:6" ht="21" customHeight="1">
      <c r="A13" s="418" t="s">
        <v>84</v>
      </c>
      <c r="B13" s="418"/>
      <c r="C13" s="142">
        <v>1.1957740031349999</v>
      </c>
    </row>
    <row r="14" spans="1:6" ht="16.5" customHeight="1">
      <c r="A14" s="429" t="s">
        <v>85</v>
      </c>
      <c r="B14" s="430"/>
      <c r="C14" s="142">
        <v>1.1957740031349999</v>
      </c>
    </row>
    <row r="15" spans="1:6" ht="17.25" customHeight="1">
      <c r="A15" s="418" t="s">
        <v>86</v>
      </c>
      <c r="B15" s="418"/>
      <c r="C15" s="142">
        <v>354.41077387544624</v>
      </c>
      <c r="D15" s="5"/>
    </row>
    <row r="16" spans="1:6" ht="14.25" customHeight="1">
      <c r="A16" s="418" t="s">
        <v>87</v>
      </c>
      <c r="B16" s="418"/>
      <c r="C16" s="142"/>
    </row>
    <row r="17" spans="1:5" ht="16.5" customHeight="1">
      <c r="A17" s="418" t="s">
        <v>248</v>
      </c>
      <c r="B17" s="418"/>
      <c r="C17" s="142">
        <v>67.03569163280001</v>
      </c>
      <c r="E17" s="190"/>
    </row>
    <row r="18" spans="1:5">
      <c r="A18" s="418" t="s">
        <v>417</v>
      </c>
      <c r="B18" s="418"/>
      <c r="C18" s="142">
        <v>123.66376611275348</v>
      </c>
      <c r="E18" s="190"/>
    </row>
    <row r="19" spans="1:5" ht="17.25" customHeight="1">
      <c r="A19" s="418" t="s">
        <v>90</v>
      </c>
      <c r="B19" s="418"/>
      <c r="C19" s="142">
        <v>382.21398159832785</v>
      </c>
      <c r="E19" s="190"/>
    </row>
    <row r="20" spans="1:5" ht="18" customHeight="1">
      <c r="A20" s="337" t="s">
        <v>91</v>
      </c>
      <c r="B20" s="338"/>
      <c r="C20" s="78">
        <v>0.21539007000000002</v>
      </c>
      <c r="E20" s="190"/>
    </row>
    <row r="21" spans="1:5" ht="16.5" customHeight="1">
      <c r="A21" s="418" t="s">
        <v>92</v>
      </c>
      <c r="B21" s="418"/>
      <c r="C21" s="164">
        <v>0.79107962993278791</v>
      </c>
      <c r="E21" s="190"/>
    </row>
    <row r="22" spans="1:5" ht="20.25" customHeight="1">
      <c r="A22" s="418" t="s">
        <v>93</v>
      </c>
      <c r="B22" s="418"/>
      <c r="C22" s="164">
        <v>-0.28986707</v>
      </c>
    </row>
    <row r="23" spans="1:5" ht="16.5" customHeight="1">
      <c r="A23" s="418" t="s">
        <v>94</v>
      </c>
      <c r="B23" s="418"/>
      <c r="C23" s="164">
        <v>1.0809466999327879</v>
      </c>
    </row>
    <row r="24" spans="1:5" ht="15" customHeight="1">
      <c r="A24" s="429" t="s">
        <v>95</v>
      </c>
      <c r="B24" s="430"/>
      <c r="C24" s="142"/>
    </row>
    <row r="25" spans="1:5" ht="18" customHeight="1">
      <c r="A25" s="431" t="s">
        <v>96</v>
      </c>
      <c r="B25" s="432"/>
      <c r="C25" s="143">
        <v>54.913382990575471</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54.913382990575471</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418</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-6651.1797791732388</v>
      </c>
      <c r="D38" s="144">
        <v>-171.22313002353098</v>
      </c>
      <c r="E38" s="144">
        <v>-1791.3086442168506</v>
      </c>
      <c r="F38" s="144">
        <v>-4688.6480049328575</v>
      </c>
    </row>
    <row r="39" spans="1:6">
      <c r="A39" s="416" t="s">
        <v>106</v>
      </c>
      <c r="B39" s="87" t="s">
        <v>22</v>
      </c>
      <c r="C39" s="145">
        <v>-5270.8629827004288</v>
      </c>
      <c r="D39" s="145">
        <v>-118.63344794274202</v>
      </c>
      <c r="E39" s="145">
        <v>-1605.8637711354409</v>
      </c>
      <c r="F39" s="145">
        <v>-3546.3657636222456</v>
      </c>
    </row>
    <row r="40" spans="1:6">
      <c r="A40" s="417"/>
      <c r="B40" s="89" t="s">
        <v>23</v>
      </c>
      <c r="C40" s="145">
        <v>-1380.3167964728104</v>
      </c>
      <c r="D40" s="145">
        <v>-52.589682080788961</v>
      </c>
      <c r="E40" s="145">
        <v>-185.44487308140975</v>
      </c>
      <c r="F40" s="145">
        <v>-1142.2822413106119</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419</v>
      </c>
      <c r="B44" s="400"/>
      <c r="C44" s="151">
        <v>-535</v>
      </c>
      <c r="D44" s="151">
        <v>-40</v>
      </c>
      <c r="E44" s="151">
        <v>-220</v>
      </c>
      <c r="F44" s="151">
        <v>-275</v>
      </c>
    </row>
    <row r="45" spans="1:6">
      <c r="A45" s="399" t="s">
        <v>27</v>
      </c>
      <c r="B45" s="400"/>
      <c r="C45" s="151">
        <v>204</v>
      </c>
      <c r="D45" s="151">
        <v>0</v>
      </c>
      <c r="E45" s="151">
        <v>194</v>
      </c>
      <c r="F45" s="151">
        <v>10</v>
      </c>
    </row>
    <row r="46" spans="1:6">
      <c r="A46" s="399" t="s">
        <v>28</v>
      </c>
      <c r="B46" s="400"/>
      <c r="C46" s="92">
        <v>-5.7870958448364089E-2</v>
      </c>
      <c r="D46" s="92">
        <v>-5.7870958448364089E-2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-5.7870958448364089E-2</v>
      </c>
      <c r="D51" s="92">
        <v>-5.7870958448364089E-2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-278.40641673069143</v>
      </c>
      <c r="D59" s="157">
        <v>-11.486775682033894</v>
      </c>
      <c r="E59" s="157">
        <v>-98.560040861698781</v>
      </c>
      <c r="F59" s="157">
        <v>-168.35960018695874</v>
      </c>
    </row>
    <row r="60" spans="1:10">
      <c r="A60" s="299" t="s">
        <v>118</v>
      </c>
      <c r="B60" s="300"/>
      <c r="C60" s="158"/>
      <c r="D60" s="137"/>
      <c r="E60" s="158"/>
      <c r="F60" s="159"/>
    </row>
    <row r="61" spans="1:10">
      <c r="A61" s="299" t="s">
        <v>119</v>
      </c>
      <c r="B61" s="300"/>
      <c r="C61" s="157">
        <v>-278.40641673069143</v>
      </c>
      <c r="D61" s="157">
        <v>-11.486775682033894</v>
      </c>
      <c r="E61" s="157">
        <v>-98.560040861698781</v>
      </c>
      <c r="F61" s="157">
        <v>-168.35960018695874</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54.623515920575471</v>
      </c>
    </row>
    <row r="122" spans="1:3">
      <c r="A122" s="387" t="s">
        <v>170</v>
      </c>
      <c r="B122" s="388"/>
      <c r="C122" s="114">
        <v>-3.0242880828953999E-2</v>
      </c>
    </row>
    <row r="123" spans="1:3">
      <c r="A123" s="387" t="s">
        <v>171</v>
      </c>
      <c r="B123" s="388"/>
      <c r="C123" s="189">
        <v>0</v>
      </c>
    </row>
    <row r="124" spans="1:3">
      <c r="A124" s="387" t="s">
        <v>172</v>
      </c>
      <c r="B124" s="388"/>
      <c r="C124" s="160">
        <v>54.653758801404422</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3">
      <c r="C145" s="120"/>
    </row>
    <row r="146" spans="1:3">
      <c r="A146" s="121" t="s">
        <v>210</v>
      </c>
      <c r="C146" s="120"/>
    </row>
    <row r="147" spans="1:3">
      <c r="A147" s="280" t="s">
        <v>192</v>
      </c>
      <c r="B147" s="280"/>
      <c r="C147" s="280"/>
    </row>
    <row r="148" spans="1:3" ht="30.75" customHeight="1">
      <c r="A148" s="278" t="s">
        <v>406</v>
      </c>
      <c r="B148" s="278"/>
      <c r="C148" s="278"/>
    </row>
    <row r="149" spans="1:3" ht="30" customHeight="1">
      <c r="A149" s="278" t="s">
        <v>431</v>
      </c>
      <c r="B149" s="278"/>
      <c r="C149" s="278"/>
    </row>
    <row r="150" spans="1:3">
      <c r="A150" t="s">
        <v>391</v>
      </c>
      <c r="C150" s="120"/>
    </row>
    <row r="151" spans="1:3">
      <c r="A151" t="s">
        <v>413</v>
      </c>
      <c r="C151" s="120"/>
    </row>
    <row r="152" spans="1:3" ht="17.25" customHeight="1">
      <c r="A152" t="s">
        <v>428</v>
      </c>
      <c r="C152" s="120"/>
    </row>
    <row r="153" spans="1:3" ht="17.25" customHeight="1">
      <c r="A153" s="278" t="s">
        <v>415</v>
      </c>
      <c r="B153" s="278"/>
      <c r="C153" s="278"/>
    </row>
    <row r="154" spans="1:3">
      <c r="C154" s="120"/>
    </row>
    <row r="155" spans="1:3">
      <c r="A155" s="121" t="s">
        <v>211</v>
      </c>
      <c r="B155" s="121"/>
      <c r="C155" s="120" t="s">
        <v>157</v>
      </c>
    </row>
    <row r="156" spans="1:3" ht="61.5" customHeight="1">
      <c r="A156" s="278" t="s">
        <v>212</v>
      </c>
      <c r="B156" s="278"/>
      <c r="C156" s="278"/>
    </row>
    <row r="157" spans="1:3" ht="33" customHeight="1">
      <c r="A157" s="278" t="s">
        <v>213</v>
      </c>
      <c r="B157" s="278"/>
      <c r="C157" s="278"/>
    </row>
    <row r="158" spans="1:3" ht="18.75" customHeight="1">
      <c r="A158" t="s">
        <v>197</v>
      </c>
    </row>
    <row r="159" spans="1:3" ht="31.5" customHeight="1">
      <c r="A159" s="278" t="s">
        <v>214</v>
      </c>
      <c r="B159" s="278"/>
      <c r="C159" s="278"/>
    </row>
    <row r="160" spans="1:3" ht="17.25">
      <c r="A160" t="s">
        <v>198</v>
      </c>
    </row>
    <row r="161" spans="1:3" ht="48" customHeight="1">
      <c r="A161" s="278" t="s">
        <v>215</v>
      </c>
      <c r="B161" s="278"/>
      <c r="C161" s="278"/>
    </row>
    <row r="162" spans="1:3" ht="31.5" customHeight="1">
      <c r="A162" s="278" t="s">
        <v>216</v>
      </c>
      <c r="B162" s="278"/>
      <c r="C162" s="278"/>
    </row>
    <row r="163" spans="1:3" ht="33" customHeight="1">
      <c r="A163" s="278" t="s">
        <v>217</v>
      </c>
      <c r="B163" s="278"/>
      <c r="C163" s="278"/>
    </row>
    <row r="164" spans="1:3" ht="32.25" customHeight="1">
      <c r="A164" s="278" t="s">
        <v>218</v>
      </c>
      <c r="B164" s="278"/>
      <c r="C164" s="278"/>
    </row>
    <row r="165" spans="1:3" ht="32.25" customHeight="1">
      <c r="A165" s="278" t="s">
        <v>219</v>
      </c>
      <c r="B165" s="278"/>
      <c r="C165" s="278"/>
    </row>
    <row r="166" spans="1:3" ht="66" customHeight="1">
      <c r="A166" s="278" t="s">
        <v>234</v>
      </c>
      <c r="B166" s="278"/>
      <c r="C166" s="278"/>
    </row>
    <row r="167" spans="1:3" ht="17.25">
      <c r="A167" s="280" t="s">
        <v>199</v>
      </c>
      <c r="B167" s="280"/>
      <c r="C167" s="280"/>
    </row>
    <row r="168" spans="1:3" ht="48.75" customHeight="1">
      <c r="A168" s="278" t="s">
        <v>220</v>
      </c>
      <c r="B168" s="278"/>
      <c r="C168" s="278"/>
    </row>
    <row r="169" spans="1:3" ht="21" customHeight="1">
      <c r="A169" s="280" t="s">
        <v>200</v>
      </c>
      <c r="B169" s="280"/>
      <c r="C169" s="280"/>
    </row>
    <row r="170" spans="1:3" ht="75.75" customHeight="1">
      <c r="A170" s="278" t="s">
        <v>221</v>
      </c>
      <c r="B170" s="278"/>
      <c r="C170" s="278"/>
    </row>
    <row r="171" spans="1:3" ht="17.25">
      <c r="A171" s="280" t="s">
        <v>308</v>
      </c>
      <c r="B171" s="280"/>
      <c r="C171" s="280"/>
    </row>
    <row r="172" spans="1:3">
      <c r="A172" t="s">
        <v>235</v>
      </c>
    </row>
    <row r="173" spans="1:3" ht="32.25" customHeight="1">
      <c r="A173" s="278"/>
      <c r="B173" s="278"/>
      <c r="C173" s="278"/>
    </row>
    <row r="174" spans="1:3">
      <c r="A174" s="131" t="s">
        <v>70</v>
      </c>
    </row>
    <row r="175" spans="1:3" ht="15.75" customHeight="1">
      <c r="A175" s="132" t="s">
        <v>296</v>
      </c>
    </row>
    <row r="176" spans="1:3" ht="35.25" customHeight="1">
      <c r="A176" s="279"/>
      <c r="B176" s="279"/>
      <c r="C176" s="279"/>
    </row>
    <row r="177" spans="1:3">
      <c r="A177" s="280"/>
      <c r="B177" s="280"/>
      <c r="C177" s="280"/>
    </row>
    <row r="178" spans="1:3" ht="44.25" customHeight="1">
      <c r="A178" s="278"/>
      <c r="B178" s="278"/>
      <c r="C178" s="278"/>
    </row>
    <row r="180" spans="1:3" ht="76.5" customHeight="1">
      <c r="A180" s="278"/>
      <c r="B180" s="278"/>
      <c r="C180" s="278"/>
    </row>
  </sheetData>
  <mergeCells count="157">
    <mergeCell ref="A3:B3"/>
    <mergeCell ref="A4:B4"/>
    <mergeCell ref="B5:B6"/>
    <mergeCell ref="A7:B7"/>
    <mergeCell ref="A8:B8"/>
    <mergeCell ref="A9:B9"/>
    <mergeCell ref="A16:B16"/>
    <mergeCell ref="A17:B17"/>
    <mergeCell ref="A18:B18"/>
    <mergeCell ref="A19:B19"/>
    <mergeCell ref="A20:B20"/>
    <mergeCell ref="A21:B21"/>
    <mergeCell ref="A10:B10"/>
    <mergeCell ref="A11:B11"/>
    <mergeCell ref="A12:B12"/>
    <mergeCell ref="A13:B13"/>
    <mergeCell ref="A14:B14"/>
    <mergeCell ref="A15:B15"/>
    <mergeCell ref="E35:F35"/>
    <mergeCell ref="A36:B37"/>
    <mergeCell ref="C36:C37"/>
    <mergeCell ref="D36:F36"/>
    <mergeCell ref="A22:B22"/>
    <mergeCell ref="A23:B23"/>
    <mergeCell ref="A24:B24"/>
    <mergeCell ref="A25:B25"/>
    <mergeCell ref="A26:B26"/>
    <mergeCell ref="A27:B27"/>
    <mergeCell ref="A38:B38"/>
    <mergeCell ref="A39:A40"/>
    <mergeCell ref="A41:A42"/>
    <mergeCell ref="A43:B43"/>
    <mergeCell ref="A44:B44"/>
    <mergeCell ref="A45:B45"/>
    <mergeCell ref="A28:B28"/>
    <mergeCell ref="A29:B29"/>
    <mergeCell ref="A30:B30"/>
    <mergeCell ref="A31:B31"/>
    <mergeCell ref="C56:C58"/>
    <mergeCell ref="D56:F57"/>
    <mergeCell ref="A59:B59"/>
    <mergeCell ref="A46:B46"/>
    <mergeCell ref="A47:B47"/>
    <mergeCell ref="A48:B48"/>
    <mergeCell ref="A49:B49"/>
    <mergeCell ref="A50:B50"/>
    <mergeCell ref="A51:B51"/>
    <mergeCell ref="A60:B60"/>
    <mergeCell ref="A61:B61"/>
    <mergeCell ref="A62:B62"/>
    <mergeCell ref="A63:B63"/>
    <mergeCell ref="A64:B64"/>
    <mergeCell ref="A65:B65"/>
    <mergeCell ref="A52:B52"/>
    <mergeCell ref="A54:A55"/>
    <mergeCell ref="A56:B58"/>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9:B109"/>
    <mergeCell ref="A110:B110"/>
    <mergeCell ref="A111:B111"/>
    <mergeCell ref="A112:B112"/>
    <mergeCell ref="A113:B113"/>
    <mergeCell ref="A114:B114"/>
    <mergeCell ref="A102:B102"/>
    <mergeCell ref="A104:C104"/>
    <mergeCell ref="A105:C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47:C147"/>
    <mergeCell ref="A148:C148"/>
    <mergeCell ref="A153:C153"/>
    <mergeCell ref="A156:C156"/>
    <mergeCell ref="A157:C157"/>
    <mergeCell ref="A159:C159"/>
    <mergeCell ref="A138:B138"/>
    <mergeCell ref="A139:B139"/>
    <mergeCell ref="A140:B140"/>
    <mergeCell ref="A141:B141"/>
    <mergeCell ref="A142:B142"/>
    <mergeCell ref="A143:B143"/>
    <mergeCell ref="A176:C176"/>
    <mergeCell ref="A177:C177"/>
    <mergeCell ref="A178:C178"/>
    <mergeCell ref="A180:C180"/>
    <mergeCell ref="A149:C149"/>
    <mergeCell ref="A167:C167"/>
    <mergeCell ref="A168:C168"/>
    <mergeCell ref="A169:C169"/>
    <mergeCell ref="A170:C170"/>
    <mergeCell ref="A171:C171"/>
    <mergeCell ref="A173:C173"/>
    <mergeCell ref="A161:C161"/>
    <mergeCell ref="A162:C162"/>
    <mergeCell ref="A163:C163"/>
    <mergeCell ref="A164:C164"/>
    <mergeCell ref="A165:C165"/>
    <mergeCell ref="A166:C166"/>
  </mergeCells>
  <hyperlinks>
    <hyperlink ref="A175" r:id="rId1" xr:uid="{00000000-0004-0000-6000-000000000000}"/>
  </hyperlinks>
  <printOptions horizontalCentered="1"/>
  <pageMargins left="0.7" right="0.7" top="0.25" bottom="0" header="0.3" footer="0.3"/>
  <pageSetup paperSize="9" scale="71"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3" max="5"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2:J178"/>
  <sheetViews>
    <sheetView view="pageBreakPreview" topLeftCell="A125" zoomScale="91" zoomScaleNormal="100" zoomScaleSheetLayoutView="91" workbookViewId="0">
      <selection activeCell="C142" sqref="C142"/>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2.28515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434</v>
      </c>
    </row>
    <row r="6" spans="1:6">
      <c r="A6" s="74"/>
      <c r="B6" s="434"/>
      <c r="C6" s="75" t="s">
        <v>77</v>
      </c>
    </row>
    <row r="7" spans="1:6" ht="16.5" customHeight="1">
      <c r="A7" s="435" t="s">
        <v>436</v>
      </c>
      <c r="B7" s="435"/>
      <c r="C7" s="140">
        <v>3139.2264604363068</v>
      </c>
      <c r="D7" s="5"/>
      <c r="E7" s="193"/>
      <c r="F7" s="192"/>
    </row>
    <row r="8" spans="1:6" ht="19.5" customHeight="1">
      <c r="A8" s="418" t="s">
        <v>79</v>
      </c>
      <c r="B8" s="418"/>
      <c r="C8" s="141">
        <v>2771.950604309453</v>
      </c>
    </row>
    <row r="9" spans="1:6" ht="18" customHeight="1">
      <c r="A9" s="418" t="s">
        <v>80</v>
      </c>
      <c r="B9" s="418"/>
      <c r="C9" s="141">
        <v>43.995794651500894</v>
      </c>
    </row>
    <row r="10" spans="1:6" ht="16.5" customHeight="1">
      <c r="A10" s="418" t="s">
        <v>81</v>
      </c>
      <c r="B10" s="418"/>
      <c r="C10" s="141"/>
    </row>
    <row r="11" spans="1:6" ht="18.75" customHeight="1">
      <c r="A11" s="429" t="s">
        <v>82</v>
      </c>
      <c r="B11" s="430"/>
      <c r="C11" s="142">
        <v>2727.954809657952</v>
      </c>
    </row>
    <row r="12" spans="1:6" ht="20.25" customHeight="1">
      <c r="A12" s="326" t="s">
        <v>83</v>
      </c>
      <c r="B12" s="326"/>
      <c r="C12" s="142">
        <v>2443.2042737304296</v>
      </c>
      <c r="D12" s="5"/>
    </row>
    <row r="13" spans="1:6" ht="21" customHeight="1">
      <c r="A13" s="418" t="s">
        <v>84</v>
      </c>
      <c r="B13" s="418"/>
      <c r="C13" s="142">
        <v>1.2114777628849998</v>
      </c>
    </row>
    <row r="14" spans="1:6" ht="16.5" customHeight="1">
      <c r="A14" s="429" t="s">
        <v>85</v>
      </c>
      <c r="B14" s="430"/>
      <c r="C14" s="142">
        <v>1.2114777628849998</v>
      </c>
    </row>
    <row r="15" spans="1:6" ht="17.25" customHeight="1">
      <c r="A15" s="418" t="s">
        <v>86</v>
      </c>
      <c r="B15" s="418"/>
      <c r="C15" s="142">
        <v>283.53905816463754</v>
      </c>
      <c r="D15" s="5"/>
    </row>
    <row r="16" spans="1:6" ht="14.25" customHeight="1">
      <c r="A16" s="418" t="s">
        <v>87</v>
      </c>
      <c r="B16" s="418"/>
      <c r="C16" s="142"/>
    </row>
    <row r="17" spans="1:5" ht="16.5" customHeight="1">
      <c r="A17" s="418" t="s">
        <v>248</v>
      </c>
      <c r="B17" s="418"/>
      <c r="C17" s="142">
        <v>66.977786730689999</v>
      </c>
      <c r="E17" s="190"/>
    </row>
    <row r="18" spans="1:5">
      <c r="A18" s="418" t="s">
        <v>435</v>
      </c>
      <c r="B18" s="418"/>
      <c r="C18" s="142">
        <v>123.55832378048096</v>
      </c>
      <c r="E18" s="190"/>
    </row>
    <row r="19" spans="1:5" ht="17.25" customHeight="1">
      <c r="A19" s="418" t="s">
        <v>90</v>
      </c>
      <c r="B19" s="418"/>
      <c r="C19" s="142">
        <v>175.37950520835307</v>
      </c>
      <c r="E19" s="190"/>
    </row>
    <row r="20" spans="1:5" ht="18" customHeight="1">
      <c r="A20" s="337" t="s">
        <v>91</v>
      </c>
      <c r="B20" s="338"/>
      <c r="C20" s="78">
        <v>9.5877710000000005E-2</v>
      </c>
      <c r="E20" s="190"/>
    </row>
    <row r="21" spans="1:5" ht="16.5" customHeight="1">
      <c r="A21" s="418" t="s">
        <v>92</v>
      </c>
      <c r="B21" s="418"/>
      <c r="C21" s="164">
        <v>1.3602404073303043</v>
      </c>
      <c r="E21" s="190"/>
    </row>
    <row r="22" spans="1:5" ht="20.25" customHeight="1">
      <c r="A22" s="418" t="s">
        <v>93</v>
      </c>
      <c r="B22" s="418"/>
      <c r="C22" s="164">
        <v>0.27866073299394001</v>
      </c>
    </row>
    <row r="23" spans="1:5" ht="16.5" customHeight="1">
      <c r="A23" s="418" t="s">
        <v>94</v>
      </c>
      <c r="B23" s="418"/>
      <c r="C23" s="164">
        <v>1.0815796743363644</v>
      </c>
    </row>
    <row r="24" spans="1:5" ht="15" customHeight="1">
      <c r="A24" s="429" t="s">
        <v>95</v>
      </c>
      <c r="B24" s="430"/>
      <c r="C24" s="142"/>
    </row>
    <row r="25" spans="1:5" ht="18" customHeight="1">
      <c r="A25" s="431" t="s">
        <v>96</v>
      </c>
      <c r="B25" s="432"/>
      <c r="C25" s="143">
        <v>263.56645910505114</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263.56645910505114</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-6903.6510002507803</v>
      </c>
      <c r="D38" s="144">
        <v>-1162.6256731644178</v>
      </c>
      <c r="E38" s="144">
        <v>-1838.5268285250272</v>
      </c>
      <c r="F38" s="144">
        <v>-3902.4984985613351</v>
      </c>
    </row>
    <row r="39" spans="1:6">
      <c r="A39" s="416" t="s">
        <v>106</v>
      </c>
      <c r="B39" s="87" t="s">
        <v>22</v>
      </c>
      <c r="C39" s="145">
        <v>-5523.1844800107792</v>
      </c>
      <c r="D39" s="145">
        <v>-1024.0289649794117</v>
      </c>
      <c r="E39" s="145">
        <v>-1578.2028218011865</v>
      </c>
      <c r="F39" s="145">
        <v>-2920.952693230181</v>
      </c>
    </row>
    <row r="40" spans="1:6">
      <c r="A40" s="417"/>
      <c r="B40" s="89" t="s">
        <v>23</v>
      </c>
      <c r="C40" s="145">
        <v>-1380.466520240001</v>
      </c>
      <c r="D40" s="145">
        <v>-138.59670818500612</v>
      </c>
      <c r="E40" s="145">
        <v>-260.3240067238408</v>
      </c>
      <c r="F40" s="145">
        <v>-981.54580533115416</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-2143.4079999999999</v>
      </c>
      <c r="D44" s="151">
        <v>-135</v>
      </c>
      <c r="E44" s="151">
        <v>-280</v>
      </c>
      <c r="F44" s="151">
        <v>-1728.4079999999999</v>
      </c>
    </row>
    <row r="45" spans="1:6">
      <c r="A45" s="399" t="s">
        <v>27</v>
      </c>
      <c r="B45" s="400"/>
      <c r="C45" s="151">
        <v>204</v>
      </c>
      <c r="D45" s="151">
        <v>194</v>
      </c>
      <c r="E45" s="151">
        <v>0</v>
      </c>
      <c r="F45" s="151">
        <v>10</v>
      </c>
    </row>
    <row r="46" spans="1:6">
      <c r="A46" s="399" t="s">
        <v>28</v>
      </c>
      <c r="B46" s="400"/>
      <c r="C46" s="92">
        <v>-6.835513845469178E-2</v>
      </c>
      <c r="D46" s="92">
        <v>-6.835513845469178E-2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-6.835513845469178E-2</v>
      </c>
      <c r="D51" s="92">
        <v>-6.835513845469178E-2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-278.44265797755872</v>
      </c>
      <c r="D59" s="157">
        <v>-98.565212055052598</v>
      </c>
      <c r="E59" s="157">
        <v>-29.876348226375011</v>
      </c>
      <c r="F59" s="157">
        <v>-150.00109769613115</v>
      </c>
    </row>
    <row r="60" spans="1:10">
      <c r="A60" s="299" t="s">
        <v>118</v>
      </c>
      <c r="B60" s="300"/>
      <c r="C60" s="158"/>
      <c r="D60" s="137"/>
      <c r="E60" s="158"/>
      <c r="F60" s="159"/>
    </row>
    <row r="61" spans="1:10">
      <c r="A61" s="299" t="s">
        <v>119</v>
      </c>
      <c r="B61" s="300"/>
      <c r="C61" s="157">
        <v>-278.44265797755872</v>
      </c>
      <c r="D61" s="157">
        <v>-98.565212055052598</v>
      </c>
      <c r="E61" s="157">
        <v>-29.876348226375011</v>
      </c>
      <c r="F61" s="157">
        <v>-150.00109769613115</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263.84511983804515</v>
      </c>
    </row>
    <row r="122" spans="1:3">
      <c r="A122" s="387" t="s">
        <v>170</v>
      </c>
      <c r="B122" s="388"/>
      <c r="C122" s="114">
        <v>-4.392484715651751E-2</v>
      </c>
    </row>
    <row r="123" spans="1:3">
      <c r="A123" s="387" t="s">
        <v>171</v>
      </c>
      <c r="B123" s="388"/>
      <c r="C123" s="189">
        <v>0</v>
      </c>
    </row>
    <row r="124" spans="1:3">
      <c r="A124" s="387" t="s">
        <v>172</v>
      </c>
      <c r="B124" s="388"/>
      <c r="C124" s="160">
        <v>263.88904468520167</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274">
        <v>2591.4409939173147</v>
      </c>
    </row>
    <row r="142" spans="1:3">
      <c r="A142" s="387" t="s">
        <v>190</v>
      </c>
      <c r="B142" s="388"/>
      <c r="C142" s="275">
        <v>547.78546650252792</v>
      </c>
    </row>
    <row r="143" spans="1:3">
      <c r="A143" s="387" t="s">
        <v>191</v>
      </c>
      <c r="B143" s="388"/>
      <c r="C143" s="119" t="s">
        <v>154</v>
      </c>
    </row>
    <row r="144" spans="1:3">
      <c r="C144" s="120" t="s">
        <v>154</v>
      </c>
    </row>
    <row r="145" spans="1:3">
      <c r="C145" s="120"/>
    </row>
    <row r="146" spans="1:3">
      <c r="A146" s="121" t="s">
        <v>210</v>
      </c>
      <c r="C146" s="120"/>
    </row>
    <row r="147" spans="1:3">
      <c r="A147" s="280" t="s">
        <v>192</v>
      </c>
      <c r="B147" s="280"/>
      <c r="C147" s="280"/>
    </row>
    <row r="148" spans="1:3" ht="31.5" customHeight="1">
      <c r="A148" s="278" t="s">
        <v>437</v>
      </c>
      <c r="B148" s="278"/>
      <c r="C148" s="278"/>
    </row>
    <row r="149" spans="1:3">
      <c r="A149" t="s">
        <v>193</v>
      </c>
      <c r="C149" s="120"/>
    </row>
    <row r="150" spans="1:3" ht="17.25" customHeight="1">
      <c r="A150" t="s">
        <v>432</v>
      </c>
      <c r="C150" s="120"/>
    </row>
    <row r="151" spans="1:3" ht="17.25" customHeight="1">
      <c r="A151" s="278" t="s">
        <v>433</v>
      </c>
      <c r="B151" s="278"/>
      <c r="C151" s="278"/>
    </row>
    <row r="152" spans="1:3">
      <c r="C152" s="120"/>
    </row>
    <row r="153" spans="1:3">
      <c r="A153" s="121" t="s">
        <v>211</v>
      </c>
      <c r="B153" s="121"/>
      <c r="C153" s="120" t="s">
        <v>157</v>
      </c>
    </row>
    <row r="154" spans="1:3" ht="61.5" customHeight="1">
      <c r="A154" s="278" t="s">
        <v>212</v>
      </c>
      <c r="B154" s="278"/>
      <c r="C154" s="278"/>
    </row>
    <row r="155" spans="1:3" ht="33" customHeight="1">
      <c r="A155" s="278" t="s">
        <v>213</v>
      </c>
      <c r="B155" s="278"/>
      <c r="C155" s="278"/>
    </row>
    <row r="156" spans="1:3" ht="18.75" customHeight="1">
      <c r="A156" t="s">
        <v>197</v>
      </c>
    </row>
    <row r="157" spans="1:3" ht="31.5" customHeight="1">
      <c r="A157" s="278" t="s">
        <v>214</v>
      </c>
      <c r="B157" s="278"/>
      <c r="C157" s="278"/>
    </row>
    <row r="158" spans="1:3" ht="17.25">
      <c r="A158" t="s">
        <v>198</v>
      </c>
    </row>
    <row r="159" spans="1:3" ht="48" customHeight="1">
      <c r="A159" s="278" t="s">
        <v>215</v>
      </c>
      <c r="B159" s="278"/>
      <c r="C159" s="278"/>
    </row>
    <row r="160" spans="1:3" ht="31.5" customHeight="1">
      <c r="A160" s="278" t="s">
        <v>216</v>
      </c>
      <c r="B160" s="278"/>
      <c r="C160" s="278"/>
    </row>
    <row r="161" spans="1:3" ht="33" customHeight="1">
      <c r="A161" s="278" t="s">
        <v>217</v>
      </c>
      <c r="B161" s="278"/>
      <c r="C161" s="278"/>
    </row>
    <row r="162" spans="1:3" ht="32.25" customHeight="1">
      <c r="A162" s="278" t="s">
        <v>218</v>
      </c>
      <c r="B162" s="278"/>
      <c r="C162" s="278"/>
    </row>
    <row r="163" spans="1:3" ht="32.25" customHeight="1">
      <c r="A163" s="278" t="s">
        <v>219</v>
      </c>
      <c r="B163" s="278"/>
      <c r="C163" s="278"/>
    </row>
    <row r="164" spans="1:3" ht="66" customHeight="1">
      <c r="A164" s="278" t="s">
        <v>234</v>
      </c>
      <c r="B164" s="278"/>
      <c r="C164" s="278"/>
    </row>
    <row r="165" spans="1:3" ht="17.25">
      <c r="A165" s="280" t="s">
        <v>199</v>
      </c>
      <c r="B165" s="280"/>
      <c r="C165" s="280"/>
    </row>
    <row r="166" spans="1:3" ht="48.75" customHeight="1">
      <c r="A166" s="278" t="s">
        <v>220</v>
      </c>
      <c r="B166" s="278"/>
      <c r="C166" s="278"/>
    </row>
    <row r="167" spans="1:3" ht="21" customHeight="1">
      <c r="A167" s="280" t="s">
        <v>200</v>
      </c>
      <c r="B167" s="280"/>
      <c r="C167" s="280"/>
    </row>
    <row r="168" spans="1:3" ht="75.75" customHeight="1">
      <c r="A168" s="278" t="s">
        <v>221</v>
      </c>
      <c r="B168" s="278"/>
      <c r="C168" s="278"/>
    </row>
    <row r="169" spans="1:3" ht="17.25">
      <c r="A169" s="280" t="s">
        <v>308</v>
      </c>
      <c r="B169" s="280"/>
      <c r="C169" s="280"/>
    </row>
    <row r="170" spans="1:3">
      <c r="A170" t="s">
        <v>235</v>
      </c>
    </row>
    <row r="171" spans="1:3" ht="32.25" customHeight="1">
      <c r="A171" s="278"/>
      <c r="B171" s="278"/>
      <c r="C171" s="278"/>
    </row>
    <row r="172" spans="1:3">
      <c r="A172" s="131" t="s">
        <v>70</v>
      </c>
    </row>
    <row r="173" spans="1:3" ht="15.75" customHeight="1">
      <c r="A173" s="132" t="s">
        <v>296</v>
      </c>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6">
    <mergeCell ref="A175:C175"/>
    <mergeCell ref="A176:C176"/>
    <mergeCell ref="A178:C178"/>
    <mergeCell ref="A148:C148"/>
    <mergeCell ref="A166:C166"/>
    <mergeCell ref="A167:C167"/>
    <mergeCell ref="A168:C168"/>
    <mergeCell ref="A169:C169"/>
    <mergeCell ref="A171:C171"/>
    <mergeCell ref="A174:C174"/>
    <mergeCell ref="A160:C160"/>
    <mergeCell ref="A161:C161"/>
    <mergeCell ref="A162:C162"/>
    <mergeCell ref="A163:C163"/>
    <mergeCell ref="A164:C164"/>
    <mergeCell ref="A165:C165"/>
    <mergeCell ref="A147:C147"/>
    <mergeCell ref="A151:C151"/>
    <mergeCell ref="A154:C154"/>
    <mergeCell ref="A155:C155"/>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3" r:id="rId1" xr:uid="{00000000-0004-0000-61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1" max="5"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2:J178"/>
  <sheetViews>
    <sheetView view="pageBreakPreview" topLeftCell="A135" zoomScale="98" zoomScaleNormal="100" zoomScaleSheetLayoutView="98" workbookViewId="0">
      <selection activeCell="A149" sqref="A149"/>
    </sheetView>
  </sheetViews>
  <sheetFormatPr defaultColWidth="9.140625" defaultRowHeight="15"/>
  <cols>
    <col min="1" max="1" width="77.85546875" customWidth="1"/>
    <col min="2" max="2" width="21.42578125" customWidth="1"/>
    <col min="3" max="3" width="16.140625" customWidth="1"/>
    <col min="4" max="4" width="10.5703125" bestFit="1" customWidth="1"/>
    <col min="5" max="5" width="14.28515625" customWidth="1"/>
    <col min="6" max="6" width="13.140625" customWidth="1"/>
    <col min="10" max="10" width="11.5703125" bestFit="1" customWidth="1"/>
  </cols>
  <sheetData>
    <row r="2" spans="1:6">
      <c r="A2" t="s">
        <v>208</v>
      </c>
    </row>
    <row r="3" spans="1:6" ht="27.75" customHeight="1">
      <c r="A3" s="341" t="s">
        <v>225</v>
      </c>
      <c r="B3" s="341"/>
    </row>
    <row r="4" spans="1:6" ht="27" customHeight="1">
      <c r="A4" s="433" t="s">
        <v>75</v>
      </c>
      <c r="B4" s="433"/>
    </row>
    <row r="5" spans="1:6" ht="26.25" customHeight="1">
      <c r="A5" s="72"/>
      <c r="B5" s="434"/>
      <c r="C5" s="188" t="s">
        <v>438</v>
      </c>
    </row>
    <row r="6" spans="1:6">
      <c r="A6" s="74"/>
      <c r="B6" s="434"/>
      <c r="C6" s="75" t="s">
        <v>77</v>
      </c>
    </row>
    <row r="7" spans="1:6" ht="16.5" customHeight="1">
      <c r="A7" s="435" t="s">
        <v>436</v>
      </c>
      <c r="B7" s="435"/>
      <c r="C7" s="140">
        <v>2361.6452107105611</v>
      </c>
      <c r="D7" s="5"/>
      <c r="E7" s="191"/>
      <c r="F7" s="194"/>
    </row>
    <row r="8" spans="1:6" ht="19.5" customHeight="1">
      <c r="A8" s="418" t="s">
        <v>79</v>
      </c>
      <c r="B8" s="418"/>
      <c r="C8" s="141">
        <v>2079.0822190842528</v>
      </c>
      <c r="F8" s="195"/>
    </row>
    <row r="9" spans="1:6" ht="18" customHeight="1">
      <c r="A9" s="418" t="s">
        <v>80</v>
      </c>
      <c r="B9" s="418"/>
      <c r="C9" s="141">
        <v>43.259360731941278</v>
      </c>
    </row>
    <row r="10" spans="1:6" ht="16.5" customHeight="1">
      <c r="A10" s="418" t="s">
        <v>81</v>
      </c>
      <c r="B10" s="418"/>
      <c r="C10" s="141"/>
    </row>
    <row r="11" spans="1:6" ht="18.75" customHeight="1">
      <c r="A11" s="429" t="s">
        <v>82</v>
      </c>
      <c r="B11" s="430"/>
      <c r="C11" s="142">
        <v>2035.8228583523116</v>
      </c>
    </row>
    <row r="12" spans="1:6" ht="20.25" customHeight="1">
      <c r="A12" s="326" t="s">
        <v>83</v>
      </c>
      <c r="B12" s="326"/>
      <c r="C12" s="142">
        <v>2014.0295538596488</v>
      </c>
      <c r="D12" s="5"/>
    </row>
    <row r="13" spans="1:6" ht="21" customHeight="1">
      <c r="A13" s="418" t="s">
        <v>84</v>
      </c>
      <c r="B13" s="418"/>
      <c r="C13" s="142">
        <v>1.2035361472399999</v>
      </c>
    </row>
    <row r="14" spans="1:6" ht="16.5" customHeight="1">
      <c r="A14" s="429" t="s">
        <v>85</v>
      </c>
      <c r="B14" s="430"/>
      <c r="C14" s="142">
        <v>1.2035361472399999</v>
      </c>
    </row>
    <row r="15" spans="1:6" ht="17.25" customHeight="1">
      <c r="A15" s="418" t="s">
        <v>86</v>
      </c>
      <c r="B15" s="418"/>
      <c r="C15" s="142">
        <v>20.589768345423028</v>
      </c>
      <c r="D15" s="5"/>
    </row>
    <row r="16" spans="1:6" ht="14.25" customHeight="1">
      <c r="A16" s="418" t="s">
        <v>87</v>
      </c>
      <c r="B16" s="418"/>
      <c r="C16" s="142"/>
    </row>
    <row r="17" spans="1:5" ht="16.5" customHeight="1">
      <c r="A17" s="418" t="s">
        <v>248</v>
      </c>
      <c r="B17" s="418"/>
      <c r="C17" s="142">
        <v>66.604036907980003</v>
      </c>
      <c r="E17" s="190"/>
    </row>
    <row r="18" spans="1:5">
      <c r="A18" s="418" t="s">
        <v>435</v>
      </c>
      <c r="B18" s="418"/>
      <c r="C18" s="142">
        <v>122.87020477320131</v>
      </c>
      <c r="E18" s="190"/>
    </row>
    <row r="19" spans="1:5" ht="17.25" customHeight="1">
      <c r="A19" s="418" t="s">
        <v>90</v>
      </c>
      <c r="B19" s="418"/>
      <c r="C19" s="142">
        <v>92.014758918390982</v>
      </c>
      <c r="E19" s="190"/>
    </row>
    <row r="20" spans="1:5" ht="18" customHeight="1">
      <c r="A20" s="337" t="s">
        <v>91</v>
      </c>
      <c r="B20" s="338"/>
      <c r="C20" s="78">
        <v>5.1197529999999998E-2</v>
      </c>
      <c r="E20" s="190"/>
    </row>
    <row r="21" spans="1:5" ht="16.5" customHeight="1">
      <c r="A21" s="418" t="s">
        <v>92</v>
      </c>
      <c r="B21" s="418"/>
      <c r="C21" s="164">
        <v>1.0739910267357884</v>
      </c>
      <c r="E21" s="190"/>
    </row>
    <row r="22" spans="1:5" ht="20.25" customHeight="1">
      <c r="A22" s="418" t="s">
        <v>93</v>
      </c>
      <c r="B22" s="418"/>
      <c r="C22" s="164">
        <v>0</v>
      </c>
    </row>
    <row r="23" spans="1:5" ht="16.5" customHeight="1">
      <c r="A23" s="418" t="s">
        <v>94</v>
      </c>
      <c r="B23" s="418"/>
      <c r="C23" s="164">
        <v>1.0739910267357884</v>
      </c>
    </row>
    <row r="24" spans="1:5" ht="15" customHeight="1">
      <c r="A24" s="429" t="s">
        <v>95</v>
      </c>
      <c r="B24" s="430"/>
      <c r="C24" s="142"/>
    </row>
    <row r="25" spans="1:5" ht="18" customHeight="1">
      <c r="A25" s="431" t="s">
        <v>96</v>
      </c>
      <c r="B25" s="432"/>
      <c r="C25" s="143">
        <v>81.295065958616433</v>
      </c>
    </row>
    <row r="26" spans="1:5" ht="17.25" customHeight="1">
      <c r="A26" s="418" t="s">
        <v>97</v>
      </c>
      <c r="B26" s="418"/>
      <c r="C26" s="142"/>
    </row>
    <row r="27" spans="1:5" ht="16.5" customHeight="1">
      <c r="A27" s="418" t="s">
        <v>98</v>
      </c>
      <c r="B27" s="418"/>
      <c r="C27" s="142"/>
    </row>
    <row r="28" spans="1:5" ht="18" customHeight="1">
      <c r="A28" s="418" t="s">
        <v>99</v>
      </c>
      <c r="B28" s="418"/>
      <c r="C28" s="142"/>
    </row>
    <row r="29" spans="1:5" ht="16.5" customHeight="1">
      <c r="A29" s="418" t="s">
        <v>100</v>
      </c>
      <c r="B29" s="418"/>
      <c r="C29" s="142">
        <v>81.295065958616433</v>
      </c>
    </row>
    <row r="30" spans="1:5" ht="15" customHeight="1">
      <c r="A30" s="418" t="s">
        <v>101</v>
      </c>
      <c r="B30" s="418"/>
      <c r="C30" s="142"/>
    </row>
    <row r="31" spans="1:5" ht="15.75" customHeight="1">
      <c r="A31" s="418" t="s">
        <v>95</v>
      </c>
      <c r="B31" s="418"/>
      <c r="C31" s="142"/>
    </row>
    <row r="32" spans="1:5">
      <c r="A32" s="72"/>
      <c r="B32" s="72"/>
    </row>
    <row r="33" spans="1:6">
      <c r="A33" s="72"/>
      <c r="B33" s="72"/>
    </row>
    <row r="34" spans="1:6">
      <c r="A34" s="80" t="s">
        <v>102</v>
      </c>
      <c r="B34" s="74"/>
      <c r="C34" s="74"/>
      <c r="D34" s="74"/>
      <c r="E34" s="74"/>
      <c r="F34" s="74"/>
    </row>
    <row r="35" spans="1:6">
      <c r="A35" s="80"/>
      <c r="B35" s="74"/>
      <c r="C35" s="74"/>
      <c r="D35" s="74"/>
      <c r="E35" s="419"/>
      <c r="F35" s="419"/>
    </row>
    <row r="36" spans="1:6" ht="32.25" customHeight="1">
      <c r="A36" s="420"/>
      <c r="B36" s="421"/>
      <c r="C36" s="424" t="s">
        <v>15</v>
      </c>
      <c r="D36" s="426" t="s">
        <v>16</v>
      </c>
      <c r="E36" s="427"/>
      <c r="F36" s="428"/>
    </row>
    <row r="37" spans="1:6" ht="38.25">
      <c r="A37" s="422"/>
      <c r="B37" s="423"/>
      <c r="C37" s="425"/>
      <c r="D37" s="81" t="s">
        <v>103</v>
      </c>
      <c r="E37" s="81" t="s">
        <v>104</v>
      </c>
      <c r="F37" s="82" t="s">
        <v>19</v>
      </c>
    </row>
    <row r="38" spans="1:6">
      <c r="A38" s="414" t="s">
        <v>105</v>
      </c>
      <c r="B38" s="415"/>
      <c r="C38" s="144">
        <v>-6612.8064079447995</v>
      </c>
      <c r="D38" s="144">
        <v>-390.79190361091383</v>
      </c>
      <c r="E38" s="144">
        <v>-1190.9168599567229</v>
      </c>
      <c r="F38" s="144">
        <v>-5031.0976443771633</v>
      </c>
    </row>
    <row r="39" spans="1:6">
      <c r="A39" s="416" t="s">
        <v>106</v>
      </c>
      <c r="B39" s="87" t="s">
        <v>22</v>
      </c>
      <c r="C39" s="145">
        <v>-5267.2270492497937</v>
      </c>
      <c r="D39" s="145">
        <v>-344.58025875908965</v>
      </c>
      <c r="E39" s="145">
        <v>-866.48055420754133</v>
      </c>
      <c r="F39" s="145">
        <v>-4056.166236283163</v>
      </c>
    </row>
    <row r="40" spans="1:6">
      <c r="A40" s="417"/>
      <c r="B40" s="89" t="s">
        <v>23</v>
      </c>
      <c r="C40" s="145">
        <v>-1345.5793586950062</v>
      </c>
      <c r="D40" s="145">
        <v>-46.21164485182419</v>
      </c>
      <c r="E40" s="145">
        <v>-324.43630574918143</v>
      </c>
      <c r="F40" s="145">
        <v>-974.93140809400074</v>
      </c>
    </row>
    <row r="41" spans="1:6">
      <c r="A41" s="416" t="s">
        <v>107</v>
      </c>
      <c r="B41" s="89" t="s">
        <v>22</v>
      </c>
      <c r="C41" s="146"/>
      <c r="D41" s="146"/>
      <c r="E41" s="146"/>
      <c r="F41" s="147"/>
    </row>
    <row r="42" spans="1:6" ht="14.25" customHeight="1">
      <c r="A42" s="417"/>
      <c r="B42" s="89" t="s">
        <v>23</v>
      </c>
      <c r="C42" s="148"/>
      <c r="D42" s="148"/>
      <c r="E42" s="148"/>
      <c r="F42" s="149"/>
    </row>
    <row r="43" spans="1:6" ht="39" customHeight="1">
      <c r="A43" s="414" t="s">
        <v>108</v>
      </c>
      <c r="B43" s="415"/>
      <c r="C43" s="144"/>
      <c r="D43" s="144"/>
      <c r="E43" s="144"/>
      <c r="F43" s="150"/>
    </row>
    <row r="44" spans="1:6">
      <c r="A44" s="399" t="s">
        <v>109</v>
      </c>
      <c r="B44" s="400"/>
      <c r="C44" s="151">
        <v>-2508.41</v>
      </c>
      <c r="D44" s="151">
        <v>-70</v>
      </c>
      <c r="E44" s="151">
        <v>-530</v>
      </c>
      <c r="F44" s="151">
        <v>-1908.41</v>
      </c>
    </row>
    <row r="45" spans="1:6">
      <c r="A45" s="399" t="s">
        <v>27</v>
      </c>
      <c r="B45" s="400"/>
      <c r="C45" s="151">
        <v>190</v>
      </c>
      <c r="D45" s="151">
        <v>180</v>
      </c>
      <c r="E45" s="151">
        <v>0</v>
      </c>
      <c r="F45" s="151">
        <v>10</v>
      </c>
    </row>
    <row r="46" spans="1:6">
      <c r="A46" s="399" t="s">
        <v>28</v>
      </c>
      <c r="B46" s="400"/>
      <c r="C46" s="92">
        <v>-4.717954873726956E-2</v>
      </c>
      <c r="D46" s="92">
        <v>-4.717954873726956E-2</v>
      </c>
      <c r="E46" s="148"/>
      <c r="F46" s="148"/>
    </row>
    <row r="47" spans="1:6">
      <c r="A47" s="399" t="s">
        <v>110</v>
      </c>
      <c r="B47" s="400"/>
      <c r="C47" s="148"/>
      <c r="D47" s="148"/>
      <c r="E47" s="148"/>
      <c r="F47" s="148"/>
    </row>
    <row r="48" spans="1:6">
      <c r="A48" s="399" t="s">
        <v>111</v>
      </c>
      <c r="B48" s="400"/>
      <c r="C48" s="148"/>
      <c r="D48" s="148"/>
      <c r="E48" s="165"/>
      <c r="F48" s="165"/>
    </row>
    <row r="49" spans="1:10">
      <c r="A49" s="399" t="s">
        <v>112</v>
      </c>
      <c r="B49" s="400"/>
      <c r="C49" s="148"/>
      <c r="D49" s="148"/>
      <c r="E49" s="165"/>
      <c r="F49" s="165"/>
    </row>
    <row r="50" spans="1:10">
      <c r="A50" s="399" t="s">
        <v>113</v>
      </c>
      <c r="B50" s="400"/>
      <c r="C50" s="148"/>
      <c r="D50" s="148"/>
      <c r="E50" s="165"/>
      <c r="F50" s="165"/>
      <c r="J50" s="133"/>
    </row>
    <row r="51" spans="1:10">
      <c r="A51" s="399" t="s">
        <v>114</v>
      </c>
      <c r="B51" s="400"/>
      <c r="C51" s="92">
        <v>-4.717954873726956E-2</v>
      </c>
      <c r="D51" s="92">
        <v>-4.717954873726956E-2</v>
      </c>
      <c r="E51" s="165"/>
      <c r="F51" s="165"/>
    </row>
    <row r="52" spans="1:10">
      <c r="A52" s="399" t="s">
        <v>115</v>
      </c>
      <c r="B52" s="400"/>
      <c r="C52" s="156"/>
      <c r="D52" s="148"/>
      <c r="E52" s="148"/>
      <c r="F52" s="149"/>
    </row>
    <row r="54" spans="1:10">
      <c r="A54" s="307" t="s">
        <v>116</v>
      </c>
    </row>
    <row r="55" spans="1:10">
      <c r="A55" s="308"/>
    </row>
    <row r="56" spans="1:10" ht="15" customHeight="1">
      <c r="A56" s="401"/>
      <c r="B56" s="402"/>
      <c r="C56" s="405" t="s">
        <v>15</v>
      </c>
      <c r="D56" s="408" t="s">
        <v>16</v>
      </c>
      <c r="E56" s="409"/>
      <c r="F56" s="410"/>
    </row>
    <row r="57" spans="1:10" ht="22.5" customHeight="1">
      <c r="A57" s="403"/>
      <c r="B57" s="404"/>
      <c r="C57" s="406"/>
      <c r="D57" s="411"/>
      <c r="E57" s="412"/>
      <c r="F57" s="413"/>
    </row>
    <row r="58" spans="1:10" ht="38.25">
      <c r="A58" s="403"/>
      <c r="B58" s="404"/>
      <c r="C58" s="407"/>
      <c r="D58" s="101" t="s">
        <v>103</v>
      </c>
      <c r="E58" s="101" t="s">
        <v>104</v>
      </c>
      <c r="F58" s="101" t="s">
        <v>19</v>
      </c>
    </row>
    <row r="59" spans="1:10">
      <c r="A59" s="299" t="s">
        <v>117</v>
      </c>
      <c r="B59" s="300"/>
      <c r="C59" s="157">
        <v>-276.16622458518975</v>
      </c>
      <c r="D59" s="157">
        <v>0</v>
      </c>
      <c r="E59" s="157">
        <v>-29.877803432862823</v>
      </c>
      <c r="F59" s="157">
        <v>-246.28842115232695</v>
      </c>
    </row>
    <row r="60" spans="1:10">
      <c r="A60" s="299" t="s">
        <v>118</v>
      </c>
      <c r="B60" s="300"/>
      <c r="C60" s="158"/>
      <c r="D60" s="137"/>
      <c r="E60" s="158"/>
      <c r="F60" s="159"/>
    </row>
    <row r="61" spans="1:10">
      <c r="A61" s="299" t="s">
        <v>119</v>
      </c>
      <c r="B61" s="300"/>
      <c r="C61" s="157">
        <v>-276.16622458518975</v>
      </c>
      <c r="D61" s="157">
        <v>0</v>
      </c>
      <c r="E61" s="157">
        <v>-29.877803432862823</v>
      </c>
      <c r="F61" s="157">
        <v>-246.28842115232695</v>
      </c>
    </row>
    <row r="62" spans="1:10">
      <c r="A62" s="283" t="s">
        <v>120</v>
      </c>
      <c r="B62" s="284"/>
      <c r="C62" s="106"/>
      <c r="D62" s="106"/>
      <c r="E62" s="106"/>
      <c r="F62" s="106"/>
    </row>
    <row r="63" spans="1:10">
      <c r="A63" s="303" t="s">
        <v>121</v>
      </c>
      <c r="B63" s="304"/>
      <c r="C63" s="106"/>
      <c r="D63" s="106"/>
      <c r="E63" s="106"/>
      <c r="F63" s="106"/>
    </row>
    <row r="64" spans="1:10" ht="18" customHeight="1">
      <c r="A64" s="283" t="s">
        <v>122</v>
      </c>
      <c r="B64" s="284"/>
      <c r="C64" s="106"/>
      <c r="D64" s="106"/>
      <c r="E64" s="106"/>
      <c r="F64" s="106"/>
    </row>
    <row r="65" spans="1:6">
      <c r="A65" s="299" t="s">
        <v>123</v>
      </c>
      <c r="B65" s="300"/>
      <c r="C65" s="102"/>
      <c r="D65" s="102"/>
      <c r="E65" s="102"/>
      <c r="F65" s="102"/>
    </row>
    <row r="66" spans="1:6">
      <c r="A66" s="299" t="s">
        <v>124</v>
      </c>
      <c r="B66" s="300"/>
      <c r="C66" s="102"/>
      <c r="D66" s="102"/>
      <c r="E66" s="102"/>
      <c r="F66" s="102"/>
    </row>
    <row r="67" spans="1:6">
      <c r="A67" s="299" t="s">
        <v>125</v>
      </c>
      <c r="B67" s="300"/>
      <c r="C67" s="102"/>
      <c r="D67" s="102"/>
      <c r="E67" s="102"/>
      <c r="F67" s="102"/>
    </row>
    <row r="68" spans="1:6">
      <c r="A68" s="299" t="s">
        <v>126</v>
      </c>
      <c r="B68" s="300"/>
      <c r="C68" s="107"/>
      <c r="D68" s="107"/>
      <c r="E68" s="107"/>
      <c r="F68" s="107"/>
    </row>
    <row r="69" spans="1:6">
      <c r="A69" s="283" t="s">
        <v>127</v>
      </c>
      <c r="B69" s="284"/>
      <c r="C69" s="106"/>
      <c r="D69" s="106"/>
      <c r="E69" s="106"/>
      <c r="F69" s="106"/>
    </row>
    <row r="70" spans="1:6" ht="15" customHeight="1">
      <c r="A70" s="299" t="s">
        <v>128</v>
      </c>
      <c r="B70" s="300"/>
      <c r="C70" s="106"/>
      <c r="D70" s="106"/>
      <c r="E70" s="106"/>
      <c r="F70" s="106"/>
    </row>
    <row r="71" spans="1:6">
      <c r="A71" s="299" t="s">
        <v>129</v>
      </c>
      <c r="B71" s="300"/>
      <c r="C71" s="106"/>
      <c r="D71" s="106"/>
      <c r="E71" s="106"/>
      <c r="F71" s="106"/>
    </row>
    <row r="72" spans="1:6" ht="16.5" customHeight="1">
      <c r="A72" s="299" t="s">
        <v>122</v>
      </c>
      <c r="B72" s="300"/>
      <c r="C72" s="106"/>
      <c r="D72" s="106"/>
      <c r="E72" s="106"/>
      <c r="F72" s="106"/>
    </row>
    <row r="73" spans="1:6">
      <c r="A73" s="299" t="s">
        <v>130</v>
      </c>
      <c r="B73" s="300"/>
      <c r="C73" s="102"/>
      <c r="D73" s="102"/>
      <c r="E73" s="102"/>
      <c r="F73" s="102"/>
    </row>
    <row r="74" spans="1:6">
      <c r="A74" s="299" t="s">
        <v>131</v>
      </c>
      <c r="B74" s="300"/>
      <c r="C74" s="102"/>
      <c r="D74" s="102"/>
      <c r="E74" s="102"/>
      <c r="F74" s="102"/>
    </row>
    <row r="75" spans="1:6">
      <c r="A75" s="299" t="s">
        <v>132</v>
      </c>
      <c r="B75" s="300"/>
      <c r="C75" s="102"/>
      <c r="D75" s="102"/>
      <c r="E75" s="102"/>
      <c r="F75" s="102"/>
    </row>
    <row r="76" spans="1:6">
      <c r="A76" s="299" t="s">
        <v>133</v>
      </c>
      <c r="B76" s="300"/>
      <c r="C76" s="102"/>
      <c r="D76" s="102"/>
      <c r="E76" s="102"/>
      <c r="F76" s="102"/>
    </row>
    <row r="77" spans="1:6">
      <c r="A77" s="299" t="s">
        <v>127</v>
      </c>
      <c r="B77" s="300"/>
      <c r="C77" s="106"/>
      <c r="D77" s="106"/>
      <c r="E77" s="106"/>
      <c r="F77" s="106"/>
    </row>
    <row r="78" spans="1:6" ht="15.75" customHeight="1">
      <c r="A78" s="299" t="s">
        <v>134</v>
      </c>
      <c r="B78" s="300"/>
      <c r="C78" s="106"/>
      <c r="D78" s="106"/>
      <c r="E78" s="106"/>
      <c r="F78" s="106"/>
    </row>
    <row r="79" spans="1:6" ht="17.25" customHeight="1">
      <c r="A79" s="299" t="s">
        <v>135</v>
      </c>
      <c r="B79" s="300"/>
      <c r="C79" s="106"/>
      <c r="D79" s="106"/>
      <c r="E79" s="106"/>
      <c r="F79" s="106"/>
    </row>
    <row r="80" spans="1:6">
      <c r="A80" s="299" t="s">
        <v>136</v>
      </c>
      <c r="B80" s="300"/>
      <c r="C80" s="102"/>
      <c r="D80" s="102"/>
      <c r="E80" s="102"/>
      <c r="F80" s="102"/>
    </row>
    <row r="81" spans="1:6">
      <c r="A81" s="299" t="s">
        <v>137</v>
      </c>
      <c r="B81" s="300"/>
      <c r="C81" s="102"/>
      <c r="D81" s="102"/>
      <c r="E81" s="102"/>
      <c r="F81" s="102"/>
    </row>
    <row r="82" spans="1:6">
      <c r="A82" s="299" t="s">
        <v>138</v>
      </c>
      <c r="B82" s="300"/>
      <c r="C82" s="102"/>
      <c r="D82" s="102"/>
      <c r="E82" s="102"/>
      <c r="F82" s="102"/>
    </row>
    <row r="83" spans="1:6">
      <c r="A83" s="299" t="s">
        <v>139</v>
      </c>
      <c r="B83" s="300"/>
      <c r="C83" s="102"/>
      <c r="D83" s="102"/>
      <c r="E83" s="102"/>
      <c r="F83" s="102"/>
    </row>
    <row r="84" spans="1:6">
      <c r="A84" s="299" t="s">
        <v>140</v>
      </c>
      <c r="B84" s="300"/>
      <c r="C84" s="102"/>
      <c r="D84" s="102"/>
      <c r="E84" s="102"/>
      <c r="F84" s="102"/>
    </row>
    <row r="85" spans="1:6">
      <c r="A85" s="299" t="s">
        <v>141</v>
      </c>
      <c r="B85" s="300"/>
      <c r="C85" s="102"/>
      <c r="D85" s="102"/>
      <c r="E85" s="102"/>
      <c r="F85" s="102"/>
    </row>
    <row r="86" spans="1:6">
      <c r="A86" s="299" t="s">
        <v>142</v>
      </c>
      <c r="B86" s="300"/>
      <c r="C86" s="102"/>
      <c r="D86" s="102"/>
      <c r="E86" s="102"/>
      <c r="F86" s="102"/>
    </row>
    <row r="87" spans="1:6">
      <c r="A87" s="299" t="s">
        <v>143</v>
      </c>
      <c r="B87" s="300"/>
      <c r="C87" s="102"/>
      <c r="D87" s="102"/>
      <c r="E87" s="102"/>
      <c r="F87" s="102"/>
    </row>
    <row r="88" spans="1:6">
      <c r="A88" s="299" t="s">
        <v>144</v>
      </c>
      <c r="B88" s="300"/>
      <c r="C88" s="102"/>
      <c r="D88" s="102"/>
      <c r="E88" s="102"/>
      <c r="F88" s="102"/>
    </row>
    <row r="89" spans="1:6">
      <c r="A89" s="299" t="s">
        <v>145</v>
      </c>
      <c r="B89" s="300"/>
      <c r="C89" s="102"/>
      <c r="D89" s="102"/>
      <c r="E89" s="102"/>
      <c r="F89" s="102"/>
    </row>
    <row r="90" spans="1:6">
      <c r="A90" s="299" t="s">
        <v>146</v>
      </c>
      <c r="B90" s="300"/>
      <c r="C90" s="102"/>
      <c r="D90" s="102"/>
      <c r="E90" s="102"/>
      <c r="F90" s="102"/>
    </row>
    <row r="91" spans="1:6">
      <c r="A91" s="299" t="s">
        <v>144</v>
      </c>
      <c r="B91" s="300"/>
      <c r="C91" s="102"/>
      <c r="D91" s="102"/>
      <c r="E91" s="102"/>
      <c r="F91" s="102"/>
    </row>
    <row r="92" spans="1:6">
      <c r="A92" s="299" t="s">
        <v>145</v>
      </c>
      <c r="B92" s="300"/>
      <c r="C92" s="102"/>
      <c r="D92" s="102"/>
      <c r="E92" s="102"/>
      <c r="F92" s="102"/>
    </row>
    <row r="93" spans="1:6">
      <c r="A93" s="299" t="s">
        <v>147</v>
      </c>
      <c r="B93" s="300"/>
      <c r="C93" s="102"/>
      <c r="D93" s="102"/>
      <c r="E93" s="102"/>
      <c r="F93" s="102"/>
    </row>
    <row r="94" spans="1:6">
      <c r="A94" s="299" t="s">
        <v>144</v>
      </c>
      <c r="B94" s="300"/>
      <c r="C94" s="102"/>
      <c r="D94" s="102"/>
      <c r="E94" s="102"/>
      <c r="F94" s="102"/>
    </row>
    <row r="95" spans="1:6">
      <c r="A95" s="299" t="s">
        <v>145</v>
      </c>
      <c r="B95" s="300"/>
      <c r="C95" s="102"/>
      <c r="D95" s="102"/>
      <c r="E95" s="102"/>
      <c r="F95" s="102"/>
    </row>
    <row r="96" spans="1:6">
      <c r="A96" s="299" t="s">
        <v>148</v>
      </c>
      <c r="B96" s="300"/>
      <c r="C96" s="102"/>
      <c r="D96" s="102"/>
      <c r="E96" s="102"/>
      <c r="F96" s="102"/>
    </row>
    <row r="97" spans="1:6">
      <c r="A97" s="299" t="s">
        <v>144</v>
      </c>
      <c r="B97" s="300"/>
      <c r="C97" s="102"/>
      <c r="D97" s="102"/>
      <c r="E97" s="102"/>
      <c r="F97" s="102"/>
    </row>
    <row r="98" spans="1:6">
      <c r="A98" s="299" t="s">
        <v>145</v>
      </c>
      <c r="B98" s="300"/>
      <c r="C98" s="102"/>
      <c r="D98" s="102"/>
      <c r="E98" s="102"/>
      <c r="F98" s="102"/>
    </row>
    <row r="99" spans="1:6">
      <c r="A99" s="299" t="s">
        <v>149</v>
      </c>
      <c r="B99" s="300"/>
      <c r="C99" s="102"/>
      <c r="D99" s="102"/>
      <c r="E99" s="102"/>
      <c r="F99" s="102"/>
    </row>
    <row r="100" spans="1:6">
      <c r="A100" s="301" t="s">
        <v>144</v>
      </c>
      <c r="B100" s="302"/>
      <c r="C100" s="102"/>
      <c r="D100" s="102"/>
      <c r="E100" s="102"/>
      <c r="F100" s="102"/>
    </row>
    <row r="101" spans="1:6">
      <c r="A101" s="295" t="s">
        <v>145</v>
      </c>
      <c r="B101" s="295"/>
      <c r="C101" s="108"/>
      <c r="D101" s="106"/>
      <c r="E101" s="106"/>
      <c r="F101" s="106"/>
    </row>
    <row r="102" spans="1:6">
      <c r="A102" s="295" t="s">
        <v>150</v>
      </c>
      <c r="B102" s="295"/>
      <c r="C102" s="109"/>
      <c r="D102" s="110"/>
      <c r="E102" s="110"/>
      <c r="F102" s="109"/>
    </row>
    <row r="104" spans="1:6">
      <c r="A104" s="296" t="s">
        <v>151</v>
      </c>
      <c r="B104" s="297"/>
      <c r="C104" s="297"/>
    </row>
    <row r="105" spans="1:6">
      <c r="A105" s="298"/>
      <c r="B105" s="298"/>
      <c r="C105" s="298"/>
    </row>
    <row r="106" spans="1:6">
      <c r="A106" s="389" t="s">
        <v>152</v>
      </c>
      <c r="B106" s="390"/>
      <c r="C106" s="111"/>
    </row>
    <row r="107" spans="1:6">
      <c r="A107" s="387" t="s">
        <v>153</v>
      </c>
      <c r="B107" s="388"/>
      <c r="C107" s="112" t="s">
        <v>154</v>
      </c>
    </row>
    <row r="108" spans="1:6">
      <c r="A108" s="391" t="s">
        <v>155</v>
      </c>
      <c r="B108" s="392"/>
      <c r="C108" s="123" t="s">
        <v>154</v>
      </c>
    </row>
    <row r="109" spans="1:6">
      <c r="A109" s="387" t="s">
        <v>156</v>
      </c>
      <c r="B109" s="388"/>
      <c r="C109" s="112" t="s">
        <v>157</v>
      </c>
    </row>
    <row r="110" spans="1:6">
      <c r="A110" s="387" t="s">
        <v>158</v>
      </c>
      <c r="B110" s="388"/>
      <c r="C110" s="112" t="s">
        <v>157</v>
      </c>
    </row>
    <row r="111" spans="1:6">
      <c r="A111" s="387" t="s">
        <v>159</v>
      </c>
      <c r="B111" s="388"/>
      <c r="C111" s="112" t="s">
        <v>157</v>
      </c>
    </row>
    <row r="112" spans="1:6">
      <c r="A112" s="387" t="s">
        <v>160</v>
      </c>
      <c r="B112" s="388"/>
      <c r="C112" s="112" t="s">
        <v>154</v>
      </c>
    </row>
    <row r="113" spans="1:3">
      <c r="A113" s="387" t="s">
        <v>161</v>
      </c>
      <c r="B113" s="388"/>
      <c r="C113" s="112" t="s">
        <v>157</v>
      </c>
    </row>
    <row r="114" spans="1:3">
      <c r="A114" s="387" t="s">
        <v>162</v>
      </c>
      <c r="B114" s="388"/>
      <c r="C114" s="112" t="s">
        <v>157</v>
      </c>
    </row>
    <row r="115" spans="1:3">
      <c r="A115" s="387" t="s">
        <v>163</v>
      </c>
      <c r="B115" s="388"/>
      <c r="C115" s="112" t="s">
        <v>157</v>
      </c>
    </row>
    <row r="116" spans="1:3">
      <c r="A116" s="387" t="s">
        <v>164</v>
      </c>
      <c r="B116" s="388"/>
      <c r="C116" s="160"/>
    </row>
    <row r="117" spans="1:3">
      <c r="A117" s="387" t="s">
        <v>245</v>
      </c>
      <c r="B117" s="388"/>
      <c r="C117" s="160"/>
    </row>
    <row r="118" spans="1:3">
      <c r="A118" s="387" t="s">
        <v>166</v>
      </c>
      <c r="B118" s="388"/>
      <c r="C118" s="160"/>
    </row>
    <row r="119" spans="1:3">
      <c r="A119" s="387" t="s">
        <v>167</v>
      </c>
      <c r="B119" s="388"/>
      <c r="C119" s="160" t="s">
        <v>154</v>
      </c>
    </row>
    <row r="120" spans="1:3">
      <c r="A120" s="387" t="s">
        <v>168</v>
      </c>
      <c r="B120" s="388"/>
      <c r="C120" s="160"/>
    </row>
    <row r="121" spans="1:3">
      <c r="A121" s="387" t="s">
        <v>169</v>
      </c>
      <c r="B121" s="388"/>
      <c r="C121" s="160">
        <v>81.295065958616448</v>
      </c>
    </row>
    <row r="122" spans="1:3">
      <c r="A122" s="387" t="s">
        <v>170</v>
      </c>
      <c r="B122" s="388"/>
      <c r="C122" s="114">
        <v>-3.7621370339627515E-2</v>
      </c>
    </row>
    <row r="123" spans="1:3">
      <c r="A123" s="387" t="s">
        <v>171</v>
      </c>
      <c r="B123" s="388"/>
      <c r="C123" s="189">
        <v>0</v>
      </c>
    </row>
    <row r="124" spans="1:3">
      <c r="A124" s="387" t="s">
        <v>172</v>
      </c>
      <c r="B124" s="388"/>
      <c r="C124" s="160">
        <v>81.332687328956069</v>
      </c>
    </row>
    <row r="125" spans="1:3">
      <c r="A125" s="387" t="s">
        <v>173</v>
      </c>
      <c r="B125" s="388"/>
      <c r="C125" s="189">
        <v>0</v>
      </c>
    </row>
    <row r="126" spans="1:3">
      <c r="A126" s="387" t="s">
        <v>174</v>
      </c>
      <c r="B126" s="388"/>
      <c r="C126" s="114" t="s">
        <v>202</v>
      </c>
    </row>
    <row r="127" spans="1:3" ht="13.5" customHeight="1">
      <c r="A127" s="391" t="s">
        <v>175</v>
      </c>
      <c r="B127" s="392"/>
      <c r="C127" s="394" t="s">
        <v>157</v>
      </c>
    </row>
    <row r="128" spans="1:3">
      <c r="A128" s="396" t="s">
        <v>204</v>
      </c>
      <c r="B128" s="397"/>
      <c r="C128" s="395"/>
    </row>
    <row r="129" spans="1:3" ht="26.25" customHeight="1">
      <c r="A129" s="391" t="s">
        <v>177</v>
      </c>
      <c r="B129" s="398"/>
      <c r="C129" s="115" t="s">
        <v>157</v>
      </c>
    </row>
    <row r="130" spans="1:3">
      <c r="A130" s="387" t="s">
        <v>178</v>
      </c>
      <c r="B130" s="393"/>
      <c r="C130" s="115"/>
    </row>
    <row r="131" spans="1:3">
      <c r="A131" s="387" t="s">
        <v>179</v>
      </c>
      <c r="B131" s="388"/>
      <c r="C131" s="116"/>
    </row>
    <row r="132" spans="1:3">
      <c r="A132" s="391" t="s">
        <v>180</v>
      </c>
      <c r="B132" s="392"/>
      <c r="C132" s="112" t="s">
        <v>157</v>
      </c>
    </row>
    <row r="133" spans="1:3">
      <c r="A133" s="387" t="s">
        <v>181</v>
      </c>
      <c r="B133" s="393"/>
      <c r="C133" s="115" t="s">
        <v>157</v>
      </c>
    </row>
    <row r="134" spans="1:3">
      <c r="A134" s="387" t="s">
        <v>182</v>
      </c>
      <c r="B134" s="388"/>
      <c r="C134" s="116"/>
    </row>
    <row r="135" spans="1:3">
      <c r="A135" s="387" t="s">
        <v>183</v>
      </c>
      <c r="B135" s="388"/>
      <c r="C135" s="112" t="s">
        <v>157</v>
      </c>
    </row>
    <row r="136" spans="1:3">
      <c r="A136" s="387" t="s">
        <v>184</v>
      </c>
      <c r="B136" s="388"/>
      <c r="C136" s="112" t="s">
        <v>157</v>
      </c>
    </row>
    <row r="137" spans="1:3">
      <c r="A137" s="387" t="s">
        <v>185</v>
      </c>
      <c r="B137" s="388"/>
      <c r="C137" s="112" t="s">
        <v>157</v>
      </c>
    </row>
    <row r="138" spans="1:3">
      <c r="A138" s="387" t="s">
        <v>186</v>
      </c>
      <c r="B138" s="388"/>
      <c r="C138" s="112" t="s">
        <v>157</v>
      </c>
    </row>
    <row r="139" spans="1:3">
      <c r="A139" s="389" t="s">
        <v>187</v>
      </c>
      <c r="B139" s="390"/>
      <c r="C139" s="117" t="s">
        <v>157</v>
      </c>
    </row>
    <row r="140" spans="1:3">
      <c r="A140" s="387" t="s">
        <v>188</v>
      </c>
      <c r="B140" s="388"/>
      <c r="C140" s="112" t="s">
        <v>157</v>
      </c>
    </row>
    <row r="141" spans="1:3">
      <c r="A141" s="387" t="s">
        <v>189</v>
      </c>
      <c r="B141" s="388"/>
      <c r="C141" s="118" t="s">
        <v>157</v>
      </c>
    </row>
    <row r="142" spans="1:3">
      <c r="A142" s="387" t="s">
        <v>190</v>
      </c>
      <c r="B142" s="388"/>
      <c r="C142" s="112" t="s">
        <v>157</v>
      </c>
    </row>
    <row r="143" spans="1:3">
      <c r="A143" s="387" t="s">
        <v>191</v>
      </c>
      <c r="B143" s="388"/>
      <c r="C143" s="119" t="s">
        <v>154</v>
      </c>
    </row>
    <row r="144" spans="1:3">
      <c r="C144" s="120" t="s">
        <v>154</v>
      </c>
    </row>
    <row r="145" spans="1:3">
      <c r="C145" s="120"/>
    </row>
    <row r="146" spans="1:3">
      <c r="A146" s="121" t="s">
        <v>210</v>
      </c>
      <c r="C146" s="120"/>
    </row>
    <row r="147" spans="1:3">
      <c r="A147" s="280" t="s">
        <v>192</v>
      </c>
      <c r="B147" s="280"/>
      <c r="C147" s="280"/>
    </row>
    <row r="148" spans="1:3" ht="31.5" customHeight="1">
      <c r="A148" s="278" t="s">
        <v>441</v>
      </c>
      <c r="B148" s="278"/>
      <c r="C148" s="278"/>
    </row>
    <row r="149" spans="1:3">
      <c r="A149" t="s">
        <v>193</v>
      </c>
      <c r="C149" s="120"/>
    </row>
    <row r="150" spans="1:3" ht="17.25" customHeight="1">
      <c r="A150" t="s">
        <v>432</v>
      </c>
      <c r="C150" s="120"/>
    </row>
    <row r="151" spans="1:3" ht="17.25" customHeight="1">
      <c r="A151" s="278" t="s">
        <v>433</v>
      </c>
      <c r="B151" s="278"/>
      <c r="C151" s="278"/>
    </row>
    <row r="152" spans="1:3">
      <c r="C152" s="120"/>
    </row>
    <row r="153" spans="1:3">
      <c r="A153" s="121" t="s">
        <v>211</v>
      </c>
      <c r="B153" s="121"/>
      <c r="C153" s="120" t="s">
        <v>157</v>
      </c>
    </row>
    <row r="154" spans="1:3" ht="61.5" customHeight="1">
      <c r="A154" s="278" t="s">
        <v>212</v>
      </c>
      <c r="B154" s="278"/>
      <c r="C154" s="278"/>
    </row>
    <row r="155" spans="1:3" ht="33" customHeight="1">
      <c r="A155" s="278" t="s">
        <v>213</v>
      </c>
      <c r="B155" s="278"/>
      <c r="C155" s="278"/>
    </row>
    <row r="156" spans="1:3" ht="18.75" customHeight="1">
      <c r="A156" t="s">
        <v>197</v>
      </c>
    </row>
    <row r="157" spans="1:3" ht="31.5" customHeight="1">
      <c r="A157" s="278" t="s">
        <v>214</v>
      </c>
      <c r="B157" s="278"/>
      <c r="C157" s="278"/>
    </row>
    <row r="158" spans="1:3" ht="17.25">
      <c r="A158" t="s">
        <v>198</v>
      </c>
    </row>
    <row r="159" spans="1:3" ht="48" customHeight="1">
      <c r="A159" s="278" t="s">
        <v>215</v>
      </c>
      <c r="B159" s="278"/>
      <c r="C159" s="278"/>
    </row>
    <row r="160" spans="1:3" ht="31.5" customHeight="1">
      <c r="A160" s="278" t="s">
        <v>216</v>
      </c>
      <c r="B160" s="278"/>
      <c r="C160" s="278"/>
    </row>
    <row r="161" spans="1:3" ht="33" customHeight="1">
      <c r="A161" s="278" t="s">
        <v>217</v>
      </c>
      <c r="B161" s="278"/>
      <c r="C161" s="278"/>
    </row>
    <row r="162" spans="1:3" ht="32.25" customHeight="1">
      <c r="A162" s="278" t="s">
        <v>218</v>
      </c>
      <c r="B162" s="278"/>
      <c r="C162" s="278"/>
    </row>
    <row r="163" spans="1:3" ht="32.25" customHeight="1">
      <c r="A163" s="278" t="s">
        <v>219</v>
      </c>
      <c r="B163" s="278"/>
      <c r="C163" s="278"/>
    </row>
    <row r="164" spans="1:3" ht="66" customHeight="1">
      <c r="A164" s="278" t="s">
        <v>234</v>
      </c>
      <c r="B164" s="278"/>
      <c r="C164" s="278"/>
    </row>
    <row r="165" spans="1:3" ht="17.25">
      <c r="A165" s="280" t="s">
        <v>199</v>
      </c>
      <c r="B165" s="280"/>
      <c r="C165" s="280"/>
    </row>
    <row r="166" spans="1:3" ht="48.75" customHeight="1">
      <c r="A166" s="278" t="s">
        <v>220</v>
      </c>
      <c r="B166" s="278"/>
      <c r="C166" s="278"/>
    </row>
    <row r="167" spans="1:3" ht="21" customHeight="1">
      <c r="A167" s="280" t="s">
        <v>200</v>
      </c>
      <c r="B167" s="280"/>
      <c r="C167" s="280"/>
    </row>
    <row r="168" spans="1:3" ht="75.75" customHeight="1">
      <c r="A168" s="278" t="s">
        <v>221</v>
      </c>
      <c r="B168" s="278"/>
      <c r="C168" s="278"/>
    </row>
    <row r="169" spans="1:3" ht="17.25">
      <c r="A169" s="280" t="s">
        <v>308</v>
      </c>
      <c r="B169" s="280"/>
      <c r="C169" s="280"/>
    </row>
    <row r="170" spans="1:3">
      <c r="A170" t="s">
        <v>235</v>
      </c>
    </row>
    <row r="171" spans="1:3" ht="32.25" customHeight="1">
      <c r="A171" s="278"/>
      <c r="B171" s="278"/>
      <c r="C171" s="278"/>
    </row>
    <row r="172" spans="1:3">
      <c r="A172" s="131" t="s">
        <v>70</v>
      </c>
    </row>
    <row r="173" spans="1:3" ht="15.75" customHeight="1">
      <c r="A173" s="132" t="s">
        <v>296</v>
      </c>
    </row>
    <row r="174" spans="1:3" ht="35.25" customHeight="1">
      <c r="A174" s="279"/>
      <c r="B174" s="279"/>
      <c r="C174" s="279"/>
    </row>
    <row r="175" spans="1:3">
      <c r="A175" s="280"/>
      <c r="B175" s="280"/>
      <c r="C175" s="280"/>
    </row>
    <row r="176" spans="1:3" ht="44.25" customHeight="1">
      <c r="A176" s="278"/>
      <c r="B176" s="278"/>
      <c r="C176" s="278"/>
    </row>
    <row r="178" spans="1:3" ht="76.5" customHeight="1">
      <c r="A178" s="278"/>
      <c r="B178" s="278"/>
      <c r="C178" s="278"/>
    </row>
  </sheetData>
  <mergeCells count="156">
    <mergeCell ref="A175:C175"/>
    <mergeCell ref="A176:C176"/>
    <mergeCell ref="A178:C178"/>
    <mergeCell ref="A148:C148"/>
    <mergeCell ref="A166:C166"/>
    <mergeCell ref="A167:C167"/>
    <mergeCell ref="A168:C168"/>
    <mergeCell ref="A169:C169"/>
    <mergeCell ref="A171:C171"/>
    <mergeCell ref="A174:C174"/>
    <mergeCell ref="A160:C160"/>
    <mergeCell ref="A161:C161"/>
    <mergeCell ref="A162:C162"/>
    <mergeCell ref="A163:C163"/>
    <mergeCell ref="A164:C164"/>
    <mergeCell ref="A165:C165"/>
    <mergeCell ref="A147:C147"/>
    <mergeCell ref="A151:C151"/>
    <mergeCell ref="A154:C154"/>
    <mergeCell ref="A155:C155"/>
    <mergeCell ref="A157:C157"/>
    <mergeCell ref="A159:C15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8:B28"/>
    <mergeCell ref="A29:B29"/>
    <mergeCell ref="A30:B30"/>
    <mergeCell ref="A31:B31"/>
    <mergeCell ref="E35:F35"/>
    <mergeCell ref="A36:B37"/>
    <mergeCell ref="C36:C37"/>
    <mergeCell ref="D36:F36"/>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3:B3"/>
    <mergeCell ref="A4:B4"/>
    <mergeCell ref="B5:B6"/>
    <mergeCell ref="A7:B7"/>
    <mergeCell ref="A8:B8"/>
    <mergeCell ref="A9:B9"/>
    <mergeCell ref="A16:B16"/>
    <mergeCell ref="A17:B17"/>
    <mergeCell ref="A18:B18"/>
  </mergeCells>
  <hyperlinks>
    <hyperlink ref="A173" r:id="rId1" xr:uid="{00000000-0004-0000-6200-000000000000}"/>
  </hyperlinks>
  <printOptions horizontalCentered="1"/>
  <pageMargins left="0.7" right="0.7" top="0.25" bottom="0" header="0.3" footer="0.3"/>
  <pageSetup paperSize="9" scale="73" orientation="landscape" horizontalDpi="4294967294" verticalDpi="4294967294" r:id="rId2"/>
  <headerFooter>
    <oddHeader xml:space="preserve">&amp;L&amp;"Calibri"&amp;10 [Public]&amp;1#_x000D_&amp;"Calibri"&amp;11 </oddHeader>
  </headerFooter>
  <rowBreaks count="4" manualBreakCount="4">
    <brk id="31" max="5" man="1"/>
    <brk id="54" max="5" man="1"/>
    <brk id="102" max="5" man="1"/>
    <brk id="15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152</vt:i4>
      </vt:variant>
      <vt:variant>
        <vt:lpstr>Named Ranges</vt:lpstr>
      </vt:variant>
      <vt:variant>
        <vt:i4>105</vt:i4>
      </vt:variant>
    </vt:vector>
  </HeadingPairs>
  <TitlesOfParts>
    <vt:vector size="257" baseType="lpstr">
      <vt:lpstr>Nov-2013</vt:lpstr>
      <vt:lpstr>Dec-2013</vt:lpstr>
      <vt:lpstr>Jan-2014</vt:lpstr>
      <vt:lpstr>Feb-2014</vt:lpstr>
      <vt:lpstr>Mar-2014</vt:lpstr>
      <vt:lpstr>April-2014</vt:lpstr>
      <vt:lpstr>May-2014</vt:lpstr>
      <vt:lpstr>Jun-2014</vt:lpstr>
      <vt:lpstr>Jul-2014</vt:lpstr>
      <vt:lpstr>Aug-2014</vt:lpstr>
      <vt:lpstr>Sep-2014</vt:lpstr>
      <vt:lpstr>Oct-2014</vt:lpstr>
      <vt:lpstr>Nov-2014</vt:lpstr>
      <vt:lpstr>Dec-2014</vt:lpstr>
      <vt:lpstr>Jan-2015</vt:lpstr>
      <vt:lpstr>Feb-2015</vt:lpstr>
      <vt:lpstr>Mar-2015</vt:lpstr>
      <vt:lpstr>Apr-2015</vt:lpstr>
      <vt:lpstr>May-15</vt:lpstr>
      <vt:lpstr>Jun-15</vt:lpstr>
      <vt:lpstr>Jul-15</vt:lpstr>
      <vt:lpstr>Aug-15</vt:lpstr>
      <vt:lpstr>Sep-15</vt:lpstr>
      <vt:lpstr>Oct-15</vt:lpstr>
      <vt:lpstr>Nov-15</vt:lpstr>
      <vt:lpstr>Dec-15</vt:lpstr>
      <vt:lpstr>Jan-16</vt:lpstr>
      <vt:lpstr>Feb-16</vt:lpstr>
      <vt:lpstr>Mar-16</vt:lpstr>
      <vt:lpstr>Apr-16</vt:lpstr>
      <vt:lpstr>May-16</vt:lpstr>
      <vt:lpstr>Jun-16</vt:lpstr>
      <vt:lpstr>Jul-16</vt:lpstr>
      <vt:lpstr>Aug-16</vt:lpstr>
      <vt:lpstr>Sep-16</vt:lpstr>
      <vt:lpstr>Oct-16</vt:lpstr>
      <vt:lpstr>Nov-16</vt:lpstr>
      <vt:lpstr>Dec-16</vt:lpstr>
      <vt:lpstr>Jan-17</vt:lpstr>
      <vt:lpstr>Feb-17</vt:lpstr>
      <vt:lpstr>Mar-17</vt:lpstr>
      <vt:lpstr>Apr-17</vt:lpstr>
      <vt:lpstr>May-17</vt:lpstr>
      <vt:lpstr>Jun-17</vt:lpstr>
      <vt:lpstr>Jul-17</vt:lpstr>
      <vt:lpstr>Aug-17</vt:lpstr>
      <vt:lpstr>Sep-17</vt:lpstr>
      <vt:lpstr>Oct-17</vt:lpstr>
      <vt:lpstr>Nov-17</vt:lpstr>
      <vt:lpstr>Dec-17</vt:lpstr>
      <vt:lpstr>Jan-18</vt:lpstr>
      <vt:lpstr>Feb-18</vt:lpstr>
      <vt:lpstr>Mar-18</vt:lpstr>
      <vt:lpstr>Apr-18</vt:lpstr>
      <vt:lpstr>May-18</vt:lpstr>
      <vt:lpstr>Jun-18</vt:lpstr>
      <vt:lpstr>Jul-18</vt:lpstr>
      <vt:lpstr>Aug-18</vt:lpstr>
      <vt:lpstr>Sep-18</vt:lpstr>
      <vt:lpstr>Oct-18</vt:lpstr>
      <vt:lpstr>Nov-18</vt:lpstr>
      <vt:lpstr>Dec-18</vt:lpstr>
      <vt:lpstr>Jan-19</vt:lpstr>
      <vt:lpstr>Feb-19</vt:lpstr>
      <vt:lpstr>Mar-19</vt:lpstr>
      <vt:lpstr>Apr-19</vt:lpstr>
      <vt:lpstr>May-19</vt:lpstr>
      <vt:lpstr>Jun-19</vt:lpstr>
      <vt:lpstr>Jul-19</vt:lpstr>
      <vt:lpstr>Aug-19</vt:lpstr>
      <vt:lpstr>Sep-19</vt:lpstr>
      <vt:lpstr>Oct-19</vt:lpstr>
      <vt:lpstr>Nov-19</vt:lpstr>
      <vt:lpstr>Dec-19</vt:lpstr>
      <vt:lpstr>Jan-20</vt:lpstr>
      <vt:lpstr>Feb-20</vt:lpstr>
      <vt:lpstr>Mar-20</vt:lpstr>
      <vt:lpstr>Apr-20</vt:lpstr>
      <vt:lpstr>May-20</vt:lpstr>
      <vt:lpstr>Jun-20</vt:lpstr>
      <vt:lpstr>Jul-20</vt:lpstr>
      <vt:lpstr>Aug-20</vt:lpstr>
      <vt:lpstr>Sep-20</vt:lpstr>
      <vt:lpstr>Oct-20</vt:lpstr>
      <vt:lpstr>Nov-20</vt:lpstr>
      <vt:lpstr>Dec-20</vt:lpstr>
      <vt:lpstr>Jan-21</vt:lpstr>
      <vt:lpstr>Feb-21</vt:lpstr>
      <vt:lpstr>Mar-21</vt:lpstr>
      <vt:lpstr>Apr-21</vt:lpstr>
      <vt:lpstr>May-21</vt:lpstr>
      <vt:lpstr>Jun-21</vt:lpstr>
      <vt:lpstr>Jul-21</vt:lpstr>
      <vt:lpstr>Aug-21</vt:lpstr>
      <vt:lpstr>Sep-21</vt:lpstr>
      <vt:lpstr>Oct-21</vt:lpstr>
      <vt:lpstr>Nov-21</vt:lpstr>
      <vt:lpstr>Dec-21</vt:lpstr>
      <vt:lpstr>Jan-22</vt:lpstr>
      <vt:lpstr>Feb-22</vt:lpstr>
      <vt:lpstr>Mar-22</vt:lpstr>
      <vt:lpstr>Apr-22</vt:lpstr>
      <vt:lpstr>May-22</vt:lpstr>
      <vt:lpstr>Jun-22</vt:lpstr>
      <vt:lpstr>Jul-22</vt:lpstr>
      <vt:lpstr>Aug-22</vt:lpstr>
      <vt:lpstr>Sep-22</vt:lpstr>
      <vt:lpstr>Oct-22</vt:lpstr>
      <vt:lpstr>Nov-22</vt:lpstr>
      <vt:lpstr>Dec-22</vt:lpstr>
      <vt:lpstr>Jan-23</vt:lpstr>
      <vt:lpstr>Feb-23</vt:lpstr>
      <vt:lpstr>Mar-23</vt:lpstr>
      <vt:lpstr>Apr-23</vt:lpstr>
      <vt:lpstr>May-23</vt:lpstr>
      <vt:lpstr>Jun-23</vt:lpstr>
      <vt:lpstr>July-23</vt:lpstr>
      <vt:lpstr>Aug-23</vt:lpstr>
      <vt:lpstr>Sep-23</vt:lpstr>
      <vt:lpstr>Oct-23</vt:lpstr>
      <vt:lpstr>Nov-23</vt:lpstr>
      <vt:lpstr>Dec-23</vt:lpstr>
      <vt:lpstr>Jan-24</vt:lpstr>
      <vt:lpstr>Feb-24</vt:lpstr>
      <vt:lpstr>Mar-24</vt:lpstr>
      <vt:lpstr>Apr-24</vt:lpstr>
      <vt:lpstr>May-24</vt:lpstr>
      <vt:lpstr>Jun-24</vt:lpstr>
      <vt:lpstr>Jul-24</vt:lpstr>
      <vt:lpstr>Aug-24</vt:lpstr>
      <vt:lpstr>Sep-24</vt:lpstr>
      <vt:lpstr>Oct-24</vt:lpstr>
      <vt:lpstr>Nov-24</vt:lpstr>
      <vt:lpstr>Dec-24</vt:lpstr>
      <vt:lpstr>Jan-25</vt:lpstr>
      <vt:lpstr>Feb-25</vt:lpstr>
      <vt:lpstr>Mar-25</vt:lpstr>
      <vt:lpstr>Apr-25</vt:lpstr>
      <vt:lpstr>May-25</vt:lpstr>
      <vt:lpstr>Jun-25</vt:lpstr>
      <vt:lpstr>Jul-25</vt:lpstr>
      <vt:lpstr>Aug-25</vt:lpstr>
      <vt:lpstr>Sep-25</vt:lpstr>
      <vt:lpstr>Oct-25</vt:lpstr>
      <vt:lpstr>Nov-25</vt:lpstr>
      <vt:lpstr>Dec-25</vt:lpstr>
      <vt:lpstr>Jan-26</vt:lpstr>
      <vt:lpstr>Feb-26</vt:lpstr>
      <vt:lpstr>Mar-26</vt:lpstr>
      <vt:lpstr>Apr-26</vt:lpstr>
      <vt:lpstr>May-26</vt:lpstr>
      <vt:lpstr>Jun-26</vt:lpstr>
      <vt:lpstr>'Apr-16'!Print_Area</vt:lpstr>
      <vt:lpstr>'Apr-17'!Print_Area</vt:lpstr>
      <vt:lpstr>'Apr-2015'!Print_Area</vt:lpstr>
      <vt:lpstr>'Apr-21'!Print_Area</vt:lpstr>
      <vt:lpstr>'Apr-22'!Print_Area</vt:lpstr>
      <vt:lpstr>'Apr-23'!Print_Area</vt:lpstr>
      <vt:lpstr>'Apr-24'!Print_Area</vt:lpstr>
      <vt:lpstr>'Apr-25'!Print_Area</vt:lpstr>
      <vt:lpstr>'Apr-26'!Print_Area</vt:lpstr>
      <vt:lpstr>'April-2014'!Print_Area</vt:lpstr>
      <vt:lpstr>'Aug-16'!Print_Area</vt:lpstr>
      <vt:lpstr>'Aug-2014'!Print_Area</vt:lpstr>
      <vt:lpstr>'Aug-21'!Print_Area</vt:lpstr>
      <vt:lpstr>'Aug-22'!Print_Area</vt:lpstr>
      <vt:lpstr>'Aug-23'!Print_Area</vt:lpstr>
      <vt:lpstr>'Aug-24'!Print_Area</vt:lpstr>
      <vt:lpstr>'Aug-25'!Print_Area</vt:lpstr>
      <vt:lpstr>'Dec-16'!Print_Area</vt:lpstr>
      <vt:lpstr>'Dec-2013'!Print_Area</vt:lpstr>
      <vt:lpstr>'Dec-2014'!Print_Area</vt:lpstr>
      <vt:lpstr>'Dec-21'!Print_Area</vt:lpstr>
      <vt:lpstr>'Dec-22'!Print_Area</vt:lpstr>
      <vt:lpstr>'Dec-23'!Print_Area</vt:lpstr>
      <vt:lpstr>'Dec-24'!Print_Area</vt:lpstr>
      <vt:lpstr>'Dec-25'!Print_Area</vt:lpstr>
      <vt:lpstr>'Feb-17'!Print_Area</vt:lpstr>
      <vt:lpstr>'Feb-18'!Print_Area</vt:lpstr>
      <vt:lpstr>'Feb-2014'!Print_Area</vt:lpstr>
      <vt:lpstr>'Feb-2015'!Print_Area</vt:lpstr>
      <vt:lpstr>'Feb-21'!Print_Area</vt:lpstr>
      <vt:lpstr>'Feb-22'!Print_Area</vt:lpstr>
      <vt:lpstr>'Feb-23'!Print_Area</vt:lpstr>
      <vt:lpstr>'Feb-24'!Print_Area</vt:lpstr>
      <vt:lpstr>'Feb-25'!Print_Area</vt:lpstr>
      <vt:lpstr>'Feb-26'!Print_Area</vt:lpstr>
      <vt:lpstr>'Jan-17'!Print_Area</vt:lpstr>
      <vt:lpstr>'Jan-19'!Print_Area</vt:lpstr>
      <vt:lpstr>'Jan-2014'!Print_Area</vt:lpstr>
      <vt:lpstr>'Jan-2015'!Print_Area</vt:lpstr>
      <vt:lpstr>'Jan-21'!Print_Area</vt:lpstr>
      <vt:lpstr>'Jan-22'!Print_Area</vt:lpstr>
      <vt:lpstr>'Jan-23'!Print_Area</vt:lpstr>
      <vt:lpstr>'Jan-24'!Print_Area</vt:lpstr>
      <vt:lpstr>'Jan-25'!Print_Area</vt:lpstr>
      <vt:lpstr>'Jan-26'!Print_Area</vt:lpstr>
      <vt:lpstr>'Jul-16'!Print_Area</vt:lpstr>
      <vt:lpstr>'Jul-17'!Print_Area</vt:lpstr>
      <vt:lpstr>'Jul-2014'!Print_Area</vt:lpstr>
      <vt:lpstr>'Jul-21'!Print_Area</vt:lpstr>
      <vt:lpstr>'Jul-22'!Print_Area</vt:lpstr>
      <vt:lpstr>'Jul-24'!Print_Area</vt:lpstr>
      <vt:lpstr>'Jul-25'!Print_Area</vt:lpstr>
      <vt:lpstr>'July-23'!Print_Area</vt:lpstr>
      <vt:lpstr>'Jun-16'!Print_Area</vt:lpstr>
      <vt:lpstr>'Jun-17'!Print_Area</vt:lpstr>
      <vt:lpstr>'Jun-2014'!Print_Area</vt:lpstr>
      <vt:lpstr>'Jun-21'!Print_Area</vt:lpstr>
      <vt:lpstr>'Jun-22'!Print_Area</vt:lpstr>
      <vt:lpstr>'Jun-23'!Print_Area</vt:lpstr>
      <vt:lpstr>'Jun-24'!Print_Area</vt:lpstr>
      <vt:lpstr>'Jun-25'!Print_Area</vt:lpstr>
      <vt:lpstr>'Jun-26'!Print_Area</vt:lpstr>
      <vt:lpstr>'Mar-17'!Print_Area</vt:lpstr>
      <vt:lpstr>'Mar-18'!Print_Area</vt:lpstr>
      <vt:lpstr>'Mar-2014'!Print_Area</vt:lpstr>
      <vt:lpstr>'Mar-2015'!Print_Area</vt:lpstr>
      <vt:lpstr>'Mar-21'!Print_Area</vt:lpstr>
      <vt:lpstr>'Mar-22'!Print_Area</vt:lpstr>
      <vt:lpstr>'Mar-23'!Print_Area</vt:lpstr>
      <vt:lpstr>'Mar-24'!Print_Area</vt:lpstr>
      <vt:lpstr>'Mar-25'!Print_Area</vt:lpstr>
      <vt:lpstr>'Mar-26'!Print_Area</vt:lpstr>
      <vt:lpstr>'May-15'!Print_Area</vt:lpstr>
      <vt:lpstr>'May-16'!Print_Area</vt:lpstr>
      <vt:lpstr>'May-17'!Print_Area</vt:lpstr>
      <vt:lpstr>'May-2014'!Print_Area</vt:lpstr>
      <vt:lpstr>'May-21'!Print_Area</vt:lpstr>
      <vt:lpstr>'May-22'!Print_Area</vt:lpstr>
      <vt:lpstr>'May-23'!Print_Area</vt:lpstr>
      <vt:lpstr>'May-24'!Print_Area</vt:lpstr>
      <vt:lpstr>'May-25'!Print_Area</vt:lpstr>
      <vt:lpstr>'May-26'!Print_Area</vt:lpstr>
      <vt:lpstr>'Nov-16'!Print_Area</vt:lpstr>
      <vt:lpstr>'Nov-18'!Print_Area</vt:lpstr>
      <vt:lpstr>'Nov-2013'!Print_Area</vt:lpstr>
      <vt:lpstr>'Nov-2014'!Print_Area</vt:lpstr>
      <vt:lpstr>'Nov-21'!Print_Area</vt:lpstr>
      <vt:lpstr>'Nov-22'!Print_Area</vt:lpstr>
      <vt:lpstr>'Nov-23'!Print_Area</vt:lpstr>
      <vt:lpstr>'Nov-24'!Print_Area</vt:lpstr>
      <vt:lpstr>'Nov-25'!Print_Area</vt:lpstr>
      <vt:lpstr>'Oct-16'!Print_Area</vt:lpstr>
      <vt:lpstr>'Oct-2014'!Print_Area</vt:lpstr>
      <vt:lpstr>'Oct-21'!Print_Area</vt:lpstr>
      <vt:lpstr>'Oct-22'!Print_Area</vt:lpstr>
      <vt:lpstr>'Oct-23'!Print_Area</vt:lpstr>
      <vt:lpstr>'Oct-24'!Print_Area</vt:lpstr>
      <vt:lpstr>'Oct-25'!Print_Area</vt:lpstr>
      <vt:lpstr>'Sep-16'!Print_Area</vt:lpstr>
      <vt:lpstr>'Sep-2014'!Print_Area</vt:lpstr>
      <vt:lpstr>'Sep-21'!Print_Area</vt:lpstr>
      <vt:lpstr>'Sep-22'!Print_Area</vt:lpstr>
      <vt:lpstr>'Sep-23'!Print_Area</vt:lpstr>
      <vt:lpstr>'Sep-24'!Print_Area</vt:lpstr>
      <vt:lpstr>'Sep-25'!Print_Area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Karunaratne SHKK</dc:creator>
  <cp:lastModifiedBy>Dissanayake KU</cp:lastModifiedBy>
  <cp:lastPrinted>2023-02-28T11:11:53Z</cp:lastPrinted>
  <dcterms:created xsi:type="dcterms:W3CDTF">2014-12-30T07:03:12Z</dcterms:created>
  <dcterms:modified xsi:type="dcterms:W3CDTF">2026-08-31T10:12:39Z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74d2ff-1278-46d5-b63d-66b6ef0ae9da_Enabled">
    <vt:lpwstr>true</vt:lpwstr>
  </property>
  <property fmtid="{D5CDD505-2E9C-101B-9397-08002B2CF9AE}" pid="3" name="MSIP_Label_0a74d2ff-1278-46d5-b63d-66b6ef0ae9da_SetDate">
    <vt:lpwstr>2023-01-31T07:37:37Z</vt:lpwstr>
  </property>
  <property fmtid="{D5CDD505-2E9C-101B-9397-08002B2CF9AE}" pid="4" name="MSIP_Label_0a74d2ff-1278-46d5-b63d-66b6ef0ae9da_Method">
    <vt:lpwstr>Privileged</vt:lpwstr>
  </property>
  <property fmtid="{D5CDD505-2E9C-101B-9397-08002B2CF9AE}" pid="5" name="MSIP_Label_0a74d2ff-1278-46d5-b63d-66b6ef0ae9da_Name">
    <vt:lpwstr>0a74d2ff-1278-46d5-b63d-66b6ef0ae9da</vt:lpwstr>
  </property>
  <property fmtid="{D5CDD505-2E9C-101B-9397-08002B2CF9AE}" pid="6" name="MSIP_Label_0a74d2ff-1278-46d5-b63d-66b6ef0ae9da_SiteId">
    <vt:lpwstr>deb56736-e31c-4f83-a094-a8aee555a992</vt:lpwstr>
  </property>
  <property fmtid="{D5CDD505-2E9C-101B-9397-08002B2CF9AE}" pid="7" name="MSIP_Label_0a74d2ff-1278-46d5-b63d-66b6ef0ae9da_ActionId">
    <vt:lpwstr>20ea7005-0116-45ad-b592-313758dda7c8</vt:lpwstr>
  </property>
  <property fmtid="{D5CDD505-2E9C-101B-9397-08002B2CF9AE}" pid="8" name="MSIP_Label_0a74d2ff-1278-46d5-b63d-66b6ef0ae9da_ContentBits">
    <vt:lpwstr>1</vt:lpwstr>
  </property>
</Properties>
</file>