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INTERNATIOAL_FINANCE\000000000000BOP\Data Reporting\Website data reporting\2026\Monthly Current Account\06. Jun 2026\"/>
    </mc:Choice>
  </mc:AlternateContent>
  <xr:revisionPtr revIDLastSave="0" documentId="13_ncr:1_{D97C30EE-C996-4FF6-897F-EF574D1F2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3" i="1" l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T42" i="1"/>
  <c r="T54" i="1" s="1"/>
  <c r="S42" i="1"/>
  <c r="S54" i="1" s="1"/>
  <c r="R42" i="1"/>
  <c r="R54" i="1" s="1"/>
  <c r="Q42" i="1"/>
  <c r="Q54" i="1" s="1"/>
  <c r="P42" i="1"/>
  <c r="P54" i="1" s="1"/>
  <c r="O42" i="1"/>
  <c r="O54" i="1" s="1"/>
  <c r="N42" i="1"/>
  <c r="N54" i="1" s="1"/>
  <c r="M42" i="1"/>
  <c r="M54" i="1" s="1"/>
  <c r="L42" i="1"/>
  <c r="L54" i="1" s="1"/>
  <c r="K42" i="1"/>
  <c r="K54" i="1" s="1"/>
  <c r="J42" i="1"/>
  <c r="J54" i="1" s="1"/>
  <c r="I42" i="1"/>
  <c r="I54" i="1" s="1"/>
  <c r="H42" i="1"/>
  <c r="H54" i="1" s="1"/>
  <c r="G42" i="1"/>
  <c r="G54" i="1" s="1"/>
  <c r="F42" i="1"/>
  <c r="F54" i="1" s="1"/>
  <c r="E42" i="1"/>
  <c r="E54" i="1" s="1"/>
  <c r="D42" i="1"/>
  <c r="D54" i="1" s="1"/>
  <c r="C42" i="1"/>
  <c r="C54" i="1" s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C18" i="1"/>
</calcChain>
</file>

<file path=xl/sharedStrings.xml><?xml version="1.0" encoding="utf-8"?>
<sst xmlns="http://schemas.openxmlformats.org/spreadsheetml/2006/main" count="42" uniqueCount="16">
  <si>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</si>
  <si>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</si>
  <si>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</si>
  <si>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</si>
  <si>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</si>
  <si>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</si>
  <si>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</si>
  <si>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</si>
  <si>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</si>
  <si>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</si>
  <si>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</si>
  <si>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</si>
  <si>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</si>
  <si>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Treasury Bills and Treasury Bonds - Net (USD mn)</t>
  </si>
  <si>
    <t>Treasury Bills and Treasury Bonds - Inflows (USD mn)</t>
  </si>
  <si>
    <t>Treasury Bills and Treasury Bonds - Outflows (USD 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</si>
</sst>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\-??_);_(@_)"/>
    <numFmt numFmtId="165" formatCode="_(* #,##0.0_);_(* \(#,##0.0\);_(* \-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2" fillId="2" borderId="0" xfId="0" applyNumberFormat="1" applyFont="1" applyFill="1"/>
    <xf numFmtId="164" fontId="3" fillId="2" borderId="0" xfId="0" applyNumberFormat="1" applyFont="1" applyFill="1"/>
    <xf numFmtId="43" fontId="2" fillId="2" borderId="0" xfId="0" applyNumberFormat="1" applyFont="1" applyFill="1"/>
    <xf numFmtId="17" fontId="4" fillId="2" borderId="3" xfId="0" applyNumberFormat="1" applyFont="1" applyFill="1" applyBorder="1" applyAlignment="1">
      <alignment horizontal="left"/>
    </xf>
    <xf numFmtId="165" fontId="5" fillId="2" borderId="2" xfId="1" applyNumberFormat="1" applyFont="1" applyFill="1" applyBorder="1"/>
    <xf numFmtId="165" fontId="5" fillId="2" borderId="3" xfId="1" applyNumberFormat="1" applyFont="1" applyFill="1" applyBorder="1"/>
    <xf numFmtId="165" fontId="4" fillId="2" borderId="3" xfId="1" applyNumberFormat="1" applyFont="1" applyFill="1" applyBorder="1"/>
    <xf numFmtId="165" fontId="4" fillId="2" borderId="4" xfId="1" applyNumberFormat="1" applyFont="1" applyFill="1" applyBorder="1"/>
    <xf numFmtId="0" fontId="4" fillId="2" borderId="0" xfId="0" applyFont="1" applyFill="1"/>
    <xf numFmtId="17" fontId="4" fillId="2" borderId="4" xfId="0" applyNumberFormat="1" applyFont="1" applyFill="1" applyBorder="1" applyAlignment="1">
      <alignment horizontal="left"/>
    </xf>
    <xf numFmtId="165" fontId="5" fillId="2" borderId="5" xfId="1" applyNumberFormat="1" applyFont="1" applyFill="1" applyBorder="1"/>
    <xf numFmtId="165" fontId="5" fillId="2" borderId="4" xfId="1" applyNumberFormat="1" applyFont="1" applyFill="1" applyBorder="1"/>
    <xf numFmtId="17" fontId="4" fillId="2" borderId="4" xfId="0" applyNumberFormat="1" applyFont="1" applyFill="1" applyBorder="1"/>
    <xf numFmtId="17" fontId="6" fillId="2" borderId="1" xfId="0" applyNumberFormat="1" applyFont="1" applyFill="1" applyBorder="1"/>
    <xf numFmtId="165" fontId="7" fillId="2" borderId="1" xfId="1" applyNumberFormat="1" applyFont="1" applyFill="1" applyBorder="1"/>
    <xf numFmtId="0" fontId="8" fillId="3" borderId="0" xfId="0" applyFont="1" applyFill="1"/>
    <xf numFmtId="0" fontId="9" fillId="3" borderId="0" xfId="0" applyFont="1" applyFill="1"/>
    <xf numFmtId="0" fontId="2" fillId="2" borderId="3" xfId="0" applyFont="1" applyFill="1" applyBorder="1"/>
    <xf numFmtId="0" fontId="3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3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0"/>
  <sheetViews>
    <sheetView tabSelected="1" workbookViewId="0">
      <selection activeCell="T54" sqref="T54"/>
    </sheetView>
  </sheetViews>
  <sheetFormatPr defaultRowHeight="14.25" x14ac:dyDescent="0.25"/>
  <cols>
    <col min="1" max="1" width="5.42578125" style="1" customWidth="1"/>
    <col min="2" max="2" width="11.7109375" style="1" customWidth="1"/>
    <col min="3" max="20" width="10" style="1" customWidth="1"/>
    <col min="21" max="16384" width="9.140625" style="1"/>
  </cols>
  <sheetData>
    <row r="1" spans="2:20" ht="9" customHeight="1" x14ac:dyDescent="0.25"/>
    <row r="2" spans="2:20" x14ac:dyDescent="0.25">
      <c r="B2" s="23" t="s">
        <v>14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2:20" ht="6.75" customHeight="1" thickBot="1" x14ac:dyDescent="0.3">
      <c r="B3" s="2"/>
      <c r="C3" s="2"/>
      <c r="D3" s="2"/>
      <c r="E3" s="2"/>
      <c r="F3" s="2"/>
      <c r="G3" s="2"/>
      <c r="H3" s="3"/>
      <c r="J3" s="3"/>
      <c r="K3" s="3"/>
      <c r="N3" s="3"/>
      <c r="O3" s="3"/>
      <c r="S3" s="3"/>
      <c r="T3" s="3"/>
    </row>
    <row r="4" spans="2:20" ht="15" thickBot="1" x14ac:dyDescent="0.3">
      <c r="B4" s="4"/>
      <c r="C4" s="5">
        <v>2009</v>
      </c>
      <c r="D4" s="5">
        <v>2010</v>
      </c>
      <c r="E4" s="6">
        <v>2011</v>
      </c>
      <c r="F4" s="6">
        <v>2012</v>
      </c>
      <c r="G4" s="7">
        <v>2013</v>
      </c>
      <c r="H4" s="7">
        <v>2014</v>
      </c>
      <c r="I4" s="7">
        <v>2015</v>
      </c>
      <c r="J4" s="7">
        <v>2016</v>
      </c>
      <c r="K4" s="7">
        <v>2017</v>
      </c>
      <c r="L4" s="7">
        <v>2018</v>
      </c>
      <c r="M4" s="7">
        <v>2019</v>
      </c>
      <c r="N4" s="7">
        <v>2020</v>
      </c>
      <c r="O4" s="7">
        <v>2021</v>
      </c>
      <c r="P4" s="7">
        <v>2022</v>
      </c>
      <c r="Q4" s="7">
        <v>2023</v>
      </c>
      <c r="R4" s="7">
        <v>2024</v>
      </c>
      <c r="S4" s="7">
        <v>2025</v>
      </c>
      <c r="T4" s="7">
        <v>2026</v>
      </c>
    </row>
    <row r="5" spans="2:20" ht="15" hidden="1" thickBot="1" x14ac:dyDescent="0.3">
      <c r="B5" s="25"/>
      <c r="C5" s="5"/>
      <c r="D5" s="5"/>
      <c r="E5" s="6"/>
      <c r="F5" s="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2:20" s="16" customFormat="1" ht="14.1" customHeight="1" x14ac:dyDescent="0.2">
      <c r="B6" s="11" t="s">
        <v>0</v>
      </c>
      <c r="C6" s="12">
        <v>10.82</v>
      </c>
      <c r="D6" s="13">
        <v>126.66</v>
      </c>
      <c r="E6" s="14">
        <v>97.550000000000011</v>
      </c>
      <c r="F6" s="14">
        <v>229.63672612486425</v>
      </c>
      <c r="G6" s="15">
        <v>676.21187530792145</v>
      </c>
      <c r="H6" s="15">
        <v>260.48389210025039</v>
      </c>
      <c r="I6" s="15">
        <v>81.239279669720702</v>
      </c>
      <c r="J6" s="15">
        <v>13.227109871228892</v>
      </c>
      <c r="K6" s="15">
        <v>82.84188992292043</v>
      </c>
      <c r="L6" s="15">
        <v>170.01864347387328</v>
      </c>
      <c r="M6" s="15">
        <v>72.494929130367979</v>
      </c>
      <c r="N6" s="15">
        <v>58.747164216325558</v>
      </c>
      <c r="O6" s="15">
        <v>3.1035921832884097</v>
      </c>
      <c r="P6" s="15">
        <v>5.1867725666674511</v>
      </c>
      <c r="Q6" s="15">
        <v>3.3995677512757774</v>
      </c>
      <c r="R6" s="15">
        <v>50.754187511786142</v>
      </c>
      <c r="S6" s="15">
        <v>54.232050785875771</v>
      </c>
      <c r="T6" s="15">
        <v>23.292693359120275</v>
      </c>
    </row>
    <row r="7" spans="2:20" s="16" customFormat="1" ht="14.1" customHeight="1" x14ac:dyDescent="0.2">
      <c r="B7" s="17" t="s">
        <v>1</v>
      </c>
      <c r="C7" s="18">
        <v>1.5</v>
      </c>
      <c r="D7" s="19">
        <v>98.37</v>
      </c>
      <c r="E7" s="15">
        <v>84.9</v>
      </c>
      <c r="F7" s="15">
        <v>384.96018445090544</v>
      </c>
      <c r="G7" s="15">
        <v>567.63834873195185</v>
      </c>
      <c r="H7" s="15">
        <v>120.52993349234531</v>
      </c>
      <c r="I7" s="15">
        <v>109.15706507009766</v>
      </c>
      <c r="J7" s="15">
        <v>9.7373457236921563</v>
      </c>
      <c r="K7" s="15">
        <v>129.92022868443019</v>
      </c>
      <c r="L7" s="15">
        <v>95.062752183198569</v>
      </c>
      <c r="M7" s="15">
        <v>94.54601431200993</v>
      </c>
      <c r="N7" s="15">
        <v>19.973942791166948</v>
      </c>
      <c r="O7" s="15">
        <v>1.12314783268449E-2</v>
      </c>
      <c r="P7" s="15">
        <v>0</v>
      </c>
      <c r="Q7" s="15">
        <v>30.580231694682759</v>
      </c>
      <c r="R7" s="15">
        <v>20.529396209046695</v>
      </c>
      <c r="S7" s="15">
        <v>19.075047772642556</v>
      </c>
      <c r="T7" s="15">
        <v>54.213173805544244</v>
      </c>
    </row>
    <row r="8" spans="2:20" s="16" customFormat="1" ht="14.1" customHeight="1" x14ac:dyDescent="0.2">
      <c r="B8" s="17" t="s">
        <v>2</v>
      </c>
      <c r="C8" s="18">
        <v>2.23</v>
      </c>
      <c r="D8" s="19">
        <v>142.44999999999999</v>
      </c>
      <c r="E8" s="15">
        <v>109.85</v>
      </c>
      <c r="F8" s="15">
        <v>185.64</v>
      </c>
      <c r="G8" s="15">
        <v>193.10937982633797</v>
      </c>
      <c r="H8" s="15">
        <v>188.83952541240376</v>
      </c>
      <c r="I8" s="15">
        <v>158.34539631964765</v>
      </c>
      <c r="J8" s="15">
        <v>20.378157456077208</v>
      </c>
      <c r="K8" s="15">
        <v>69.278922832989181</v>
      </c>
      <c r="L8" s="15">
        <v>92.790321264675811</v>
      </c>
      <c r="M8" s="15">
        <v>71.103138114521698</v>
      </c>
      <c r="N8" s="15">
        <v>4.082408732170248</v>
      </c>
      <c r="O8" s="15">
        <v>4.2929290075252524</v>
      </c>
      <c r="P8" s="15">
        <v>0</v>
      </c>
      <c r="Q8" s="15">
        <v>92.6594685318491</v>
      </c>
      <c r="R8" s="15">
        <v>65.984185917500639</v>
      </c>
      <c r="S8" s="15">
        <v>66.257746124750582</v>
      </c>
      <c r="T8" s="15">
        <v>17.018241393176687</v>
      </c>
    </row>
    <row r="9" spans="2:20" s="16" customFormat="1" ht="14.1" customHeight="1" x14ac:dyDescent="0.2">
      <c r="B9" s="17" t="s">
        <v>3</v>
      </c>
      <c r="C9" s="18">
        <v>8.91</v>
      </c>
      <c r="D9" s="19">
        <v>79.17</v>
      </c>
      <c r="E9" s="15">
        <v>34.659999999999997</v>
      </c>
      <c r="F9" s="15">
        <v>172.8</v>
      </c>
      <c r="G9" s="15">
        <v>144.89507108761657</v>
      </c>
      <c r="H9" s="15">
        <v>212.28231215360228</v>
      </c>
      <c r="I9" s="15">
        <v>167.2164271375523</v>
      </c>
      <c r="J9" s="15">
        <v>174.35043099369742</v>
      </c>
      <c r="K9" s="15">
        <v>103.19925063310654</v>
      </c>
      <c r="L9" s="15">
        <v>122.16394267772745</v>
      </c>
      <c r="M9" s="15">
        <v>28.997838371398508</v>
      </c>
      <c r="N9" s="15">
        <v>1.1755276396652867</v>
      </c>
      <c r="O9" s="15">
        <v>9.8769131645284905E-2</v>
      </c>
      <c r="P9" s="15">
        <v>3.8160258315000002</v>
      </c>
      <c r="Q9" s="15">
        <v>150.80556583640191</v>
      </c>
      <c r="R9" s="15">
        <v>47.489987911783821</v>
      </c>
      <c r="S9" s="15">
        <v>21.372727082102767</v>
      </c>
      <c r="T9" s="15">
        <v>4.2968315318621668</v>
      </c>
    </row>
    <row r="10" spans="2:20" s="16" customFormat="1" ht="14.1" customHeight="1" x14ac:dyDescent="0.2">
      <c r="B10" s="17" t="s">
        <v>4</v>
      </c>
      <c r="C10" s="18">
        <v>110.66</v>
      </c>
      <c r="D10" s="19">
        <v>79.59</v>
      </c>
      <c r="E10" s="15">
        <v>48.370000000000005</v>
      </c>
      <c r="F10" s="15">
        <v>120.78</v>
      </c>
      <c r="G10" s="15">
        <v>125.83672873084116</v>
      </c>
      <c r="H10" s="15">
        <v>92.783801235518467</v>
      </c>
      <c r="I10" s="15">
        <v>10.148832105141963</v>
      </c>
      <c r="J10" s="15">
        <v>189.73471964129072</v>
      </c>
      <c r="K10" s="15">
        <v>186.78583083035218</v>
      </c>
      <c r="L10" s="15">
        <v>25.273571136586977</v>
      </c>
      <c r="M10" s="15">
        <v>59.914862595447758</v>
      </c>
      <c r="N10" s="15">
        <v>2.4970692332908802</v>
      </c>
      <c r="O10" s="15">
        <v>6.5177915294163817</v>
      </c>
      <c r="P10" s="15">
        <v>0.12983237531335862</v>
      </c>
      <c r="Q10" s="15">
        <v>120.23145574523353</v>
      </c>
      <c r="R10" s="15">
        <v>18.341656145186569</v>
      </c>
      <c r="S10" s="15">
        <v>11.414628682815239</v>
      </c>
      <c r="T10" s="15">
        <v>2.4112141250892418</v>
      </c>
    </row>
    <row r="11" spans="2:20" s="16" customFormat="1" ht="14.1" customHeight="1" x14ac:dyDescent="0.2">
      <c r="B11" s="17" t="s">
        <v>5</v>
      </c>
      <c r="C11" s="18">
        <v>70.489999999999995</v>
      </c>
      <c r="D11" s="19">
        <v>65.09</v>
      </c>
      <c r="E11" s="15">
        <v>35.620000000000005</v>
      </c>
      <c r="F11" s="15">
        <v>57.570000000000007</v>
      </c>
      <c r="G11" s="15">
        <v>110.85038186171384</v>
      </c>
      <c r="H11" s="15">
        <v>67.005650078304328</v>
      </c>
      <c r="I11" s="15">
        <v>21.335433999999999</v>
      </c>
      <c r="J11" s="15">
        <v>193.62908316425688</v>
      </c>
      <c r="K11" s="15">
        <v>157.72478303495333</v>
      </c>
      <c r="L11" s="15">
        <v>47.775279040271528</v>
      </c>
      <c r="M11" s="15">
        <v>49.059643273744385</v>
      </c>
      <c r="N11" s="15">
        <v>3.2207205325600619</v>
      </c>
      <c r="O11" s="15">
        <v>0.14299894775961375</v>
      </c>
      <c r="P11" s="15">
        <v>2.1539839779346202</v>
      </c>
      <c r="Q11" s="15">
        <v>132.27529790736256</v>
      </c>
      <c r="R11" s="15">
        <v>9.5070245612864444</v>
      </c>
      <c r="S11" s="15">
        <v>40.082186363999583</v>
      </c>
      <c r="T11" s="15">
        <v>43.607234767977062</v>
      </c>
    </row>
    <row r="12" spans="2:20" s="16" customFormat="1" ht="14.1" customHeight="1" x14ac:dyDescent="0.2">
      <c r="B12" s="17" t="s">
        <v>6</v>
      </c>
      <c r="C12" s="18">
        <v>94.66</v>
      </c>
      <c r="D12" s="19">
        <v>172.14</v>
      </c>
      <c r="E12" s="15">
        <v>184.4</v>
      </c>
      <c r="F12" s="15">
        <v>573.61</v>
      </c>
      <c r="G12" s="15">
        <v>205.26634075394858</v>
      </c>
      <c r="H12" s="15">
        <v>467.76964403250815</v>
      </c>
      <c r="I12" s="15">
        <v>83.826991941213549</v>
      </c>
      <c r="J12" s="15">
        <v>308.39435364338976</v>
      </c>
      <c r="K12" s="15">
        <v>203.90441746634386</v>
      </c>
      <c r="L12" s="15">
        <v>28.921279077953422</v>
      </c>
      <c r="M12" s="15">
        <v>40.476353544823468</v>
      </c>
      <c r="N12" s="15">
        <v>1.2399266449703754</v>
      </c>
      <c r="O12" s="15">
        <v>1.3728626813406704</v>
      </c>
      <c r="P12" s="15">
        <v>4.2513549939261708</v>
      </c>
      <c r="Q12" s="15">
        <v>74.262487807222286</v>
      </c>
      <c r="R12" s="15">
        <v>0.44729835665729317</v>
      </c>
      <c r="S12" s="15">
        <v>22.269501261026832</v>
      </c>
      <c r="T12" s="15"/>
    </row>
    <row r="13" spans="2:20" s="16" customFormat="1" ht="14.1" customHeight="1" x14ac:dyDescent="0.2">
      <c r="B13" s="17" t="s">
        <v>7</v>
      </c>
      <c r="C13" s="18">
        <v>982.53</v>
      </c>
      <c r="D13" s="19">
        <v>104.28999999999999</v>
      </c>
      <c r="E13" s="15">
        <v>178.51</v>
      </c>
      <c r="F13" s="15">
        <v>142.36000000000001</v>
      </c>
      <c r="G13" s="15">
        <v>233.87687317201204</v>
      </c>
      <c r="H13" s="15">
        <v>137.15390584080771</v>
      </c>
      <c r="I13" s="15">
        <v>372.14969574532881</v>
      </c>
      <c r="J13" s="15">
        <v>127.09048160933081</v>
      </c>
      <c r="K13" s="15">
        <v>140.34645142575721</v>
      </c>
      <c r="L13" s="15">
        <v>74.800784423495358</v>
      </c>
      <c r="M13" s="15">
        <v>15.596712447122577</v>
      </c>
      <c r="N13" s="15">
        <v>0.50378456731419941</v>
      </c>
      <c r="O13" s="15">
        <v>0</v>
      </c>
      <c r="P13" s="15">
        <v>0.11059320096290381</v>
      </c>
      <c r="Q13" s="15">
        <v>52.442491799434634</v>
      </c>
      <c r="R13" s="15">
        <v>1.9541464472452621</v>
      </c>
      <c r="S13" s="15">
        <v>47.645895464832087</v>
      </c>
      <c r="T13" s="15"/>
    </row>
    <row r="14" spans="2:20" s="16" customFormat="1" ht="14.1" customHeight="1" x14ac:dyDescent="0.2">
      <c r="B14" s="17" t="s">
        <v>8</v>
      </c>
      <c r="C14" s="18">
        <v>267.41000000000003</v>
      </c>
      <c r="D14" s="19">
        <v>108.5</v>
      </c>
      <c r="E14" s="15">
        <v>92.68</v>
      </c>
      <c r="F14" s="15">
        <v>87.1</v>
      </c>
      <c r="G14" s="15">
        <v>29.631560662403842</v>
      </c>
      <c r="H14" s="15">
        <v>63.550698991215278</v>
      </c>
      <c r="I14" s="15">
        <v>88.328085629803056</v>
      </c>
      <c r="J14" s="15">
        <v>124.55647690301515</v>
      </c>
      <c r="K14" s="15">
        <v>187.15514403458295</v>
      </c>
      <c r="L14" s="15">
        <v>24.636706676747526</v>
      </c>
      <c r="M14" s="15">
        <v>21.944803943761222</v>
      </c>
      <c r="N14" s="15">
        <v>10.241244987894117</v>
      </c>
      <c r="O14" s="15">
        <v>0.68900023940975397</v>
      </c>
      <c r="P14" s="15">
        <v>38.721417936423819</v>
      </c>
      <c r="Q14" s="15">
        <v>52.072939595093352</v>
      </c>
      <c r="R14" s="15">
        <v>6.8969548110162915</v>
      </c>
      <c r="S14" s="15">
        <v>48.915007428406696</v>
      </c>
      <c r="T14" s="15"/>
    </row>
    <row r="15" spans="2:20" s="16" customFormat="1" ht="14.1" customHeight="1" x14ac:dyDescent="0.2">
      <c r="B15" s="17" t="s">
        <v>9</v>
      </c>
      <c r="C15" s="18">
        <v>120.47</v>
      </c>
      <c r="D15" s="19">
        <v>39.35</v>
      </c>
      <c r="E15" s="15">
        <v>48.15</v>
      </c>
      <c r="F15" s="15">
        <v>143.19</v>
      </c>
      <c r="G15" s="15">
        <v>41.54255361266555</v>
      </c>
      <c r="H15" s="15">
        <v>26.663298790803321</v>
      </c>
      <c r="I15" s="15">
        <v>43.213863650263079</v>
      </c>
      <c r="J15" s="15">
        <v>43.060310980592028</v>
      </c>
      <c r="K15" s="15">
        <v>141.82960699644221</v>
      </c>
      <c r="L15" s="15">
        <v>16.731967245097255</v>
      </c>
      <c r="M15" s="15">
        <v>56.50671153105678</v>
      </c>
      <c r="N15" s="15">
        <v>0.91699787208658723</v>
      </c>
      <c r="O15" s="15">
        <v>1.2795032447204969E-2</v>
      </c>
      <c r="P15" s="15">
        <v>6.6967968994486746</v>
      </c>
      <c r="Q15" s="15">
        <v>57.657921359809123</v>
      </c>
      <c r="R15" s="15">
        <v>47.279931891427822</v>
      </c>
      <c r="S15" s="15">
        <v>75.522700535139151</v>
      </c>
      <c r="T15" s="15"/>
    </row>
    <row r="16" spans="2:20" s="16" customFormat="1" ht="14.1" customHeight="1" x14ac:dyDescent="0.2">
      <c r="B16" s="17" t="s">
        <v>10</v>
      </c>
      <c r="C16" s="18">
        <v>58.88</v>
      </c>
      <c r="D16" s="19">
        <v>64.3</v>
      </c>
      <c r="E16" s="15">
        <v>76.739999999999995</v>
      </c>
      <c r="F16" s="15">
        <v>62.489999999999995</v>
      </c>
      <c r="G16" s="15">
        <v>76.143426533536584</v>
      </c>
      <c r="H16" s="15">
        <v>74.183163710085083</v>
      </c>
      <c r="I16" s="15">
        <v>70.056655495505538</v>
      </c>
      <c r="J16" s="15">
        <v>7.9153446910906826</v>
      </c>
      <c r="K16" s="15">
        <v>139.97694174297914</v>
      </c>
      <c r="L16" s="15">
        <v>0</v>
      </c>
      <c r="M16" s="15">
        <v>69.142930101984831</v>
      </c>
      <c r="N16" s="15">
        <v>0.68508925575595614</v>
      </c>
      <c r="O16" s="15">
        <v>0</v>
      </c>
      <c r="P16" s="15">
        <v>6.6723554183889006E-2</v>
      </c>
      <c r="Q16" s="15">
        <v>18.887033486925947</v>
      </c>
      <c r="R16" s="15">
        <v>28.759484283269117</v>
      </c>
      <c r="S16" s="15">
        <v>13.48337529622825</v>
      </c>
      <c r="T16" s="15"/>
    </row>
    <row r="17" spans="2:20" s="16" customFormat="1" ht="14.1" customHeight="1" thickBot="1" x14ac:dyDescent="0.25">
      <c r="B17" s="20" t="s">
        <v>11</v>
      </c>
      <c r="C17" s="18">
        <v>62.92</v>
      </c>
      <c r="D17" s="19">
        <v>98.17</v>
      </c>
      <c r="E17" s="15">
        <v>162.05000000000001</v>
      </c>
      <c r="F17" s="15">
        <v>76.22</v>
      </c>
      <c r="G17" s="15">
        <v>28.817139700519377</v>
      </c>
      <c r="H17" s="15">
        <v>64.22898826655333</v>
      </c>
      <c r="I17" s="15">
        <v>5.8467861258631206</v>
      </c>
      <c r="J17" s="15">
        <v>26.101960819855481</v>
      </c>
      <c r="K17" s="15">
        <v>123.82882971556876</v>
      </c>
      <c r="L17" s="15">
        <v>8.2105102337518385</v>
      </c>
      <c r="M17" s="15">
        <v>16.676161905045245</v>
      </c>
      <c r="N17" s="15">
        <v>16.378936814684504</v>
      </c>
      <c r="O17" s="15">
        <v>0.62174860899999995</v>
      </c>
      <c r="P17" s="15">
        <v>7.4526921075525543</v>
      </c>
      <c r="Q17" s="15">
        <v>38.706345899761232</v>
      </c>
      <c r="R17" s="15">
        <v>35.91600397082869</v>
      </c>
      <c r="S17" s="15">
        <v>10.584410020307482</v>
      </c>
      <c r="T17" s="15"/>
    </row>
    <row r="18" spans="2:20" s="16" customFormat="1" ht="14.1" customHeight="1" thickBot="1" x14ac:dyDescent="0.25">
      <c r="B18" s="21" t="s">
        <v>12</v>
      </c>
      <c r="C18" s="22">
        <f>SUM(C6:C17)</f>
        <v>1791.4800000000002</v>
      </c>
      <c r="D18" s="22">
        <f t="shared" ref="D18:T18" si="0">SUM(D6:D17)</f>
        <v>1178.0800000000002</v>
      </c>
      <c r="E18" s="22">
        <f t="shared" si="0"/>
        <v>1153.48</v>
      </c>
      <c r="F18" s="22">
        <f t="shared" si="0"/>
        <v>2236.3569105757692</v>
      </c>
      <c r="G18" s="22">
        <f t="shared" si="0"/>
        <v>2433.8196799814687</v>
      </c>
      <c r="H18" s="22">
        <f t="shared" si="0"/>
        <v>1775.4748141043979</v>
      </c>
      <c r="I18" s="22">
        <f t="shared" si="0"/>
        <v>1210.8645128901373</v>
      </c>
      <c r="J18" s="22">
        <f t="shared" si="0"/>
        <v>1238.1757754975174</v>
      </c>
      <c r="K18" s="22">
        <f t="shared" si="0"/>
        <v>1666.7922973204259</v>
      </c>
      <c r="L18" s="22">
        <f t="shared" si="0"/>
        <v>706.3857574333789</v>
      </c>
      <c r="M18" s="22">
        <f t="shared" si="0"/>
        <v>596.46009927128432</v>
      </c>
      <c r="N18" s="22">
        <f t="shared" si="0"/>
        <v>119.66281328788475</v>
      </c>
      <c r="O18" s="22">
        <f t="shared" si="0"/>
        <v>16.863718840159414</v>
      </c>
      <c r="P18" s="22">
        <f t="shared" si="0"/>
        <v>68.586193443913444</v>
      </c>
      <c r="Q18" s="22">
        <f t="shared" si="0"/>
        <v>823.98080741505225</v>
      </c>
      <c r="R18" s="22">
        <f t="shared" si="0"/>
        <v>333.86025801703477</v>
      </c>
      <c r="S18" s="22">
        <f t="shared" si="0"/>
        <v>430.85527681812704</v>
      </c>
      <c r="T18" s="22">
        <f t="shared" si="0"/>
        <v>144.83938898276966</v>
      </c>
    </row>
    <row r="20" spans="2:20" x14ac:dyDescent="0.25">
      <c r="B20" s="23" t="s">
        <v>15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2:20" ht="6.75" customHeight="1" thickBot="1" x14ac:dyDescent="0.3">
      <c r="B21" s="2"/>
      <c r="C21" s="2"/>
      <c r="D21" s="2"/>
      <c r="E21" s="2"/>
      <c r="F21" s="2"/>
      <c r="G21" s="2"/>
      <c r="H21" s="3"/>
      <c r="J21" s="3"/>
      <c r="K21" s="3"/>
      <c r="N21" s="3"/>
      <c r="O21" s="3"/>
      <c r="S21" s="3"/>
      <c r="T21" s="3"/>
    </row>
    <row r="22" spans="2:20" ht="15" thickBot="1" x14ac:dyDescent="0.3">
      <c r="B22" s="4"/>
      <c r="C22" s="5">
        <v>2009</v>
      </c>
      <c r="D22" s="5">
        <v>2010</v>
      </c>
      <c r="E22" s="6">
        <v>2011</v>
      </c>
      <c r="F22" s="6">
        <v>2012</v>
      </c>
      <c r="G22" s="7">
        <v>2013</v>
      </c>
      <c r="H22" s="7">
        <v>2014</v>
      </c>
      <c r="I22" s="7">
        <v>2015</v>
      </c>
      <c r="J22" s="7">
        <v>2016</v>
      </c>
      <c r="K22" s="7">
        <v>2017</v>
      </c>
      <c r="L22" s="7">
        <v>2018</v>
      </c>
      <c r="M22" s="7">
        <v>2019</v>
      </c>
      <c r="N22" s="7">
        <v>2020</v>
      </c>
      <c r="O22" s="7">
        <v>2021</v>
      </c>
      <c r="P22" s="7">
        <v>2022</v>
      </c>
      <c r="Q22" s="7">
        <v>2023</v>
      </c>
      <c r="R22" s="7">
        <v>2024</v>
      </c>
      <c r="S22" s="7">
        <v>2025</v>
      </c>
      <c r="T22" s="7">
        <v>2026</v>
      </c>
    </row>
    <row r="23" spans="2:20" ht="15" hidden="1" thickBot="1" x14ac:dyDescent="0.3">
      <c r="B23" s="25"/>
      <c r="C23" s="5"/>
      <c r="D23" s="5"/>
      <c r="E23" s="6"/>
      <c r="F23" s="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2:20" s="16" customFormat="1" ht="14.1" customHeight="1" x14ac:dyDescent="0.2">
      <c r="B24" s="11" t="s">
        <v>0</v>
      </c>
      <c r="C24" s="12">
        <v>54.096832367706142</v>
      </c>
      <c r="D24" s="13">
        <v>86.566537871268736</v>
      </c>
      <c r="E24" s="14">
        <v>83.25</v>
      </c>
      <c r="F24" s="14">
        <v>59.377781029092986</v>
      </c>
      <c r="G24" s="15">
        <v>387.26387134008257</v>
      </c>
      <c r="H24" s="15">
        <v>105.45569293135756</v>
      </c>
      <c r="I24" s="15">
        <v>110.78286763752135</v>
      </c>
      <c r="J24" s="15">
        <v>131.53732611734654</v>
      </c>
      <c r="K24" s="15">
        <v>233.54861360338708</v>
      </c>
      <c r="L24" s="15">
        <v>122.66953700661121</v>
      </c>
      <c r="M24" s="15">
        <v>101.35413818159083</v>
      </c>
      <c r="N24" s="15">
        <v>39.595227325406356</v>
      </c>
      <c r="O24" s="15">
        <v>0</v>
      </c>
      <c r="P24" s="15">
        <v>1.5958886865945097</v>
      </c>
      <c r="Q24" s="15">
        <v>3.7857633070299084</v>
      </c>
      <c r="R24" s="15">
        <v>61.020202525547468</v>
      </c>
      <c r="S24" s="15">
        <v>20.239090853211529</v>
      </c>
      <c r="T24" s="15">
        <v>6.6915851386589917</v>
      </c>
    </row>
    <row r="25" spans="2:20" s="16" customFormat="1" ht="14.1" customHeight="1" x14ac:dyDescent="0.2">
      <c r="B25" s="17" t="s">
        <v>1</v>
      </c>
      <c r="C25" s="18">
        <v>60.293940056074533</v>
      </c>
      <c r="D25" s="19">
        <v>31.633815251261396</v>
      </c>
      <c r="E25" s="15">
        <v>42.28</v>
      </c>
      <c r="F25" s="15">
        <v>155.60457002331839</v>
      </c>
      <c r="G25" s="15">
        <v>355.25689604360605</v>
      </c>
      <c r="H25" s="15">
        <v>154.39891390596517</v>
      </c>
      <c r="I25" s="15">
        <v>92.382953613420113</v>
      </c>
      <c r="J25" s="15">
        <v>144.99271378530898</v>
      </c>
      <c r="K25" s="15">
        <v>385.77626019187068</v>
      </c>
      <c r="L25" s="15">
        <v>150.68683186173789</v>
      </c>
      <c r="M25" s="15">
        <v>53.533670079567173</v>
      </c>
      <c r="N25" s="15">
        <v>138.42768883897682</v>
      </c>
      <c r="O25" s="15">
        <v>2.2898712553469927</v>
      </c>
      <c r="P25" s="15">
        <v>0</v>
      </c>
      <c r="Q25" s="15">
        <v>0.12981202457892757</v>
      </c>
      <c r="R25" s="15">
        <v>88.788951245425011</v>
      </c>
      <c r="S25" s="15">
        <v>9.7041369419336156</v>
      </c>
      <c r="T25" s="15">
        <v>0.75161772883452083</v>
      </c>
    </row>
    <row r="26" spans="2:20" s="16" customFormat="1" ht="14.1" customHeight="1" x14ac:dyDescent="0.2">
      <c r="B26" s="17" t="s">
        <v>2</v>
      </c>
      <c r="C26" s="18">
        <v>56.838701646627186</v>
      </c>
      <c r="D26" s="19">
        <v>54.763579138659608</v>
      </c>
      <c r="E26" s="15">
        <v>87.76</v>
      </c>
      <c r="F26" s="15">
        <v>178.79</v>
      </c>
      <c r="G26" s="15">
        <v>159.61659395401762</v>
      </c>
      <c r="H26" s="15">
        <v>217.10956667602659</v>
      </c>
      <c r="I26" s="15">
        <v>160.96662768905776</v>
      </c>
      <c r="J26" s="15">
        <v>339.08728184488922</v>
      </c>
      <c r="K26" s="15">
        <v>68.187307606402015</v>
      </c>
      <c r="L26" s="15">
        <v>110.85694098075196</v>
      </c>
      <c r="M26" s="15">
        <v>30.497888698402122</v>
      </c>
      <c r="N26" s="15">
        <v>265.37131095626512</v>
      </c>
      <c r="O26" s="15">
        <v>10.185304238593917</v>
      </c>
      <c r="P26" s="15">
        <v>0</v>
      </c>
      <c r="Q26" s="15">
        <v>10.490750931127867</v>
      </c>
      <c r="R26" s="15">
        <v>76.264442833764434</v>
      </c>
      <c r="S26" s="15">
        <v>17.081426483862529</v>
      </c>
      <c r="T26" s="15">
        <v>80.884569093850018</v>
      </c>
    </row>
    <row r="27" spans="2:20" s="16" customFormat="1" ht="14.1" customHeight="1" x14ac:dyDescent="0.2">
      <c r="B27" s="17" t="s">
        <v>3</v>
      </c>
      <c r="C27" s="18">
        <v>6.1101695664731759</v>
      </c>
      <c r="D27" s="19">
        <v>14.292186419961224</v>
      </c>
      <c r="E27" s="15">
        <v>33.119999999999997</v>
      </c>
      <c r="F27" s="15">
        <v>99.93</v>
      </c>
      <c r="G27" s="15">
        <v>68.032880245480925</v>
      </c>
      <c r="H27" s="15">
        <v>124.71580291537191</v>
      </c>
      <c r="I27" s="15">
        <v>126.1341604761885</v>
      </c>
      <c r="J27" s="15">
        <v>167.23051716996159</v>
      </c>
      <c r="K27" s="15">
        <v>58.15714104138096</v>
      </c>
      <c r="L27" s="15">
        <v>108.60728136361834</v>
      </c>
      <c r="M27" s="15">
        <v>108.35778099462047</v>
      </c>
      <c r="N27" s="15">
        <v>91.34514110799023</v>
      </c>
      <c r="O27" s="15">
        <v>8.5894132860399874E-2</v>
      </c>
      <c r="P27" s="15">
        <v>3.8010768190999999</v>
      </c>
      <c r="Q27" s="15">
        <v>10.812281797631252</v>
      </c>
      <c r="R27" s="15">
        <v>71.676647989580829</v>
      </c>
      <c r="S27" s="15">
        <v>33.610707566227198</v>
      </c>
      <c r="T27" s="15">
        <v>2.2786187793951691</v>
      </c>
    </row>
    <row r="28" spans="2:20" s="16" customFormat="1" ht="14.1" customHeight="1" x14ac:dyDescent="0.2">
      <c r="B28" s="17" t="s">
        <v>4</v>
      </c>
      <c r="C28" s="18">
        <v>0.12918410006055361</v>
      </c>
      <c r="D28" s="19">
        <v>51.722654995788709</v>
      </c>
      <c r="E28" s="15">
        <v>39.590000000000003</v>
      </c>
      <c r="F28" s="15">
        <v>104.34</v>
      </c>
      <c r="G28" s="15">
        <v>45.772171970838095</v>
      </c>
      <c r="H28" s="15">
        <v>43.84471630360904</v>
      </c>
      <c r="I28" s="15">
        <v>97.502993750782622</v>
      </c>
      <c r="J28" s="15">
        <v>67.452368901156049</v>
      </c>
      <c r="K28" s="15">
        <v>77.000712374729247</v>
      </c>
      <c r="L28" s="15">
        <v>114.60546199848122</v>
      </c>
      <c r="M28" s="15">
        <v>123.7979100620192</v>
      </c>
      <c r="N28" s="15">
        <v>5.5010821226466478</v>
      </c>
      <c r="O28" s="15">
        <v>15.016898599238475</v>
      </c>
      <c r="P28" s="15">
        <v>0</v>
      </c>
      <c r="Q28" s="15">
        <v>14.699518750814963</v>
      </c>
      <c r="R28" s="15">
        <v>64.723876022583241</v>
      </c>
      <c r="S28" s="15">
        <v>10.033666051617404</v>
      </c>
      <c r="T28" s="15">
        <v>62.684068971226672</v>
      </c>
    </row>
    <row r="29" spans="2:20" s="16" customFormat="1" ht="14.1" customHeight="1" x14ac:dyDescent="0.2">
      <c r="B29" s="17" t="s">
        <v>5</v>
      </c>
      <c r="C29" s="18">
        <v>2.4244031100988575</v>
      </c>
      <c r="D29" s="19">
        <v>44.237752856359506</v>
      </c>
      <c r="E29" s="15">
        <v>24.89</v>
      </c>
      <c r="F29" s="15">
        <v>112.08</v>
      </c>
      <c r="G29" s="15">
        <v>138.24238890668346</v>
      </c>
      <c r="H29" s="15">
        <v>99.916922938959374</v>
      </c>
      <c r="I29" s="15">
        <v>196.96582046</v>
      </c>
      <c r="J29" s="15">
        <v>122.51749836675643</v>
      </c>
      <c r="K29" s="15">
        <v>60.088706391072748</v>
      </c>
      <c r="L29" s="15">
        <v>121.86437874066863</v>
      </c>
      <c r="M29" s="15">
        <v>54.474449963767348</v>
      </c>
      <c r="N29" s="15">
        <v>41.421095955883153</v>
      </c>
      <c r="O29" s="15">
        <v>10.97742168708135</v>
      </c>
      <c r="P29" s="15">
        <v>0</v>
      </c>
      <c r="Q29" s="15">
        <v>64.062372048665836</v>
      </c>
      <c r="R29" s="15">
        <v>48.255428799468334</v>
      </c>
      <c r="S29" s="15">
        <v>31.656066102059661</v>
      </c>
      <c r="T29" s="15">
        <v>13.361745594255813</v>
      </c>
    </row>
    <row r="30" spans="2:20" s="16" customFormat="1" ht="14.1" customHeight="1" x14ac:dyDescent="0.2">
      <c r="B30" s="17" t="s">
        <v>6</v>
      </c>
      <c r="C30" s="18">
        <v>4.0636901866145427</v>
      </c>
      <c r="D30" s="19">
        <v>82.626884840486937</v>
      </c>
      <c r="E30" s="15">
        <v>156.81</v>
      </c>
      <c r="F30" s="15">
        <v>172.65</v>
      </c>
      <c r="G30" s="15">
        <v>159.39913129812629</v>
      </c>
      <c r="H30" s="15">
        <v>432.41899599683416</v>
      </c>
      <c r="I30" s="15">
        <v>271.2751189834122</v>
      </c>
      <c r="J30" s="15">
        <v>69.883702288966987</v>
      </c>
      <c r="K30" s="15">
        <v>69.273849049212259</v>
      </c>
      <c r="L30" s="15">
        <v>81.700519692719226</v>
      </c>
      <c r="M30" s="15">
        <v>73.605621110207693</v>
      </c>
      <c r="N30" s="15">
        <v>23.973737208191146</v>
      </c>
      <c r="O30" s="15">
        <v>1.2367596298149075</v>
      </c>
      <c r="P30" s="15">
        <v>3.5776071061534482</v>
      </c>
      <c r="Q30" s="15">
        <v>111.94975853009474</v>
      </c>
      <c r="R30" s="15">
        <v>23.799156171175987</v>
      </c>
      <c r="S30" s="15">
        <v>5.024128512380547</v>
      </c>
      <c r="T30" s="15"/>
    </row>
    <row r="31" spans="2:20" s="16" customFormat="1" ht="14.1" customHeight="1" x14ac:dyDescent="0.2">
      <c r="B31" s="17" t="s">
        <v>7</v>
      </c>
      <c r="C31" s="18">
        <v>75.513723297095353</v>
      </c>
      <c r="D31" s="19">
        <v>77.806293266126801</v>
      </c>
      <c r="E31" s="15">
        <v>133.70999999999998</v>
      </c>
      <c r="F31" s="15">
        <v>174.11</v>
      </c>
      <c r="G31" s="15">
        <v>374.75676508617596</v>
      </c>
      <c r="H31" s="15">
        <v>151.30592913612514</v>
      </c>
      <c r="I31" s="15">
        <v>581.34458895736248</v>
      </c>
      <c r="J31" s="15">
        <v>28.019089426079375</v>
      </c>
      <c r="K31" s="15">
        <v>53.9695903540144</v>
      </c>
      <c r="L31" s="15">
        <v>161.18644084864658</v>
      </c>
      <c r="M31" s="15">
        <v>171.29544103907429</v>
      </c>
      <c r="N31" s="15">
        <v>7.14967531876054</v>
      </c>
      <c r="O31" s="15">
        <v>2.02438301150575</v>
      </c>
      <c r="P31" s="15">
        <v>0.6515529454836041</v>
      </c>
      <c r="Q31" s="15">
        <v>89.107720129029374</v>
      </c>
      <c r="R31" s="15">
        <v>31.882956682008693</v>
      </c>
      <c r="S31" s="15">
        <v>14.770674364400024</v>
      </c>
      <c r="T31" s="15"/>
    </row>
    <row r="32" spans="2:20" s="16" customFormat="1" ht="14.1" customHeight="1" x14ac:dyDescent="0.2">
      <c r="B32" s="17" t="s">
        <v>8</v>
      </c>
      <c r="C32" s="18">
        <v>30.170232146901512</v>
      </c>
      <c r="D32" s="19">
        <v>55.626118764697779</v>
      </c>
      <c r="E32" s="15">
        <v>59.089999999999996</v>
      </c>
      <c r="F32" s="15">
        <v>76.847434855156507</v>
      </c>
      <c r="G32" s="15">
        <v>114.02831901168474</v>
      </c>
      <c r="H32" s="15">
        <v>180.94265353055823</v>
      </c>
      <c r="I32" s="15">
        <v>374.62904489890923</v>
      </c>
      <c r="J32" s="15">
        <v>42.405027736928943</v>
      </c>
      <c r="K32" s="15">
        <v>22.206789274658711</v>
      </c>
      <c r="L32" s="15">
        <v>177.07317364804382</v>
      </c>
      <c r="M32" s="15">
        <v>28.628894119000723</v>
      </c>
      <c r="N32" s="15">
        <v>1.1044204776063948</v>
      </c>
      <c r="O32" s="15">
        <v>1.8429412192297101</v>
      </c>
      <c r="P32" s="15">
        <v>0.33051735768144042</v>
      </c>
      <c r="Q32" s="15">
        <v>69.019257742330595</v>
      </c>
      <c r="R32" s="15">
        <v>11.756587893836336</v>
      </c>
      <c r="S32" s="15">
        <v>11.155366909904906</v>
      </c>
      <c r="T32" s="15"/>
    </row>
    <row r="33" spans="2:20" s="16" customFormat="1" ht="14.1" customHeight="1" x14ac:dyDescent="0.2">
      <c r="B33" s="17" t="s">
        <v>9</v>
      </c>
      <c r="C33" s="18">
        <v>46.927458529175048</v>
      </c>
      <c r="D33" s="19">
        <v>26.020641702260885</v>
      </c>
      <c r="E33" s="15">
        <v>18.46</v>
      </c>
      <c r="F33" s="15">
        <v>117.59</v>
      </c>
      <c r="G33" s="15">
        <v>38.724186326477984</v>
      </c>
      <c r="H33" s="15">
        <v>236.29999999999998</v>
      </c>
      <c r="I33" s="15">
        <v>166.27162490278604</v>
      </c>
      <c r="J33" s="15">
        <v>200.21029595232224</v>
      </c>
      <c r="K33" s="15">
        <v>64.589001032196308</v>
      </c>
      <c r="L33" s="15">
        <v>188.89409776540654</v>
      </c>
      <c r="M33" s="15">
        <v>44.85528444227247</v>
      </c>
      <c r="N33" s="15">
        <v>20.546038562912152</v>
      </c>
      <c r="O33" s="15">
        <v>0.18764542611464088</v>
      </c>
      <c r="P33" s="15">
        <v>1.3505704786928687</v>
      </c>
      <c r="Q33" s="15">
        <v>87.045207733528144</v>
      </c>
      <c r="R33" s="15">
        <v>8.5879891782089395</v>
      </c>
      <c r="S33" s="15">
        <v>5.3057364274440886</v>
      </c>
      <c r="T33" s="15"/>
    </row>
    <row r="34" spans="2:20" s="16" customFormat="1" ht="14.1" customHeight="1" x14ac:dyDescent="0.2">
      <c r="B34" s="17" t="s">
        <v>10</v>
      </c>
      <c r="C34" s="18">
        <v>41.777140304638749</v>
      </c>
      <c r="D34" s="19">
        <v>44.813228937106842</v>
      </c>
      <c r="E34" s="15">
        <v>121.30000000000001</v>
      </c>
      <c r="F34" s="15">
        <v>75.789999999999992</v>
      </c>
      <c r="G34" s="15">
        <v>58.164579373898754</v>
      </c>
      <c r="H34" s="15">
        <v>69.29947549941285</v>
      </c>
      <c r="I34" s="15">
        <v>118.96660291605733</v>
      </c>
      <c r="J34" s="15">
        <v>127.10114777152542</v>
      </c>
      <c r="K34" s="15">
        <v>87.928506316199417</v>
      </c>
      <c r="L34" s="15">
        <v>161.62461175178638</v>
      </c>
      <c r="M34" s="15">
        <v>23.249524930665906</v>
      </c>
      <c r="N34" s="15">
        <v>11.501949894148389</v>
      </c>
      <c r="O34" s="15">
        <v>0.34</v>
      </c>
      <c r="P34" s="15">
        <v>0</v>
      </c>
      <c r="Q34" s="15">
        <v>91.486203325929452</v>
      </c>
      <c r="R34" s="15">
        <v>8.5082648367400928</v>
      </c>
      <c r="S34" s="15">
        <v>9.2240817531830519</v>
      </c>
      <c r="T34" s="15"/>
    </row>
    <row r="35" spans="2:20" s="16" customFormat="1" ht="14.1" customHeight="1" thickBot="1" x14ac:dyDescent="0.25">
      <c r="B35" s="20" t="s">
        <v>11</v>
      </c>
      <c r="C35" s="18">
        <v>44.132854155661981</v>
      </c>
      <c r="D35" s="19">
        <v>76.800468955746979</v>
      </c>
      <c r="E35" s="15">
        <v>120.08000000000001</v>
      </c>
      <c r="F35" s="15">
        <v>65.92</v>
      </c>
      <c r="G35" s="15">
        <v>41.795742854652737</v>
      </c>
      <c r="H35" s="15">
        <v>72.890226122919316</v>
      </c>
      <c r="I35" s="15">
        <v>7.0748524191456834</v>
      </c>
      <c r="J35" s="15">
        <v>122.01653180183983</v>
      </c>
      <c r="K35" s="15">
        <v>45.490624563503516</v>
      </c>
      <c r="L35" s="15">
        <v>196.68723414902144</v>
      </c>
      <c r="M35" s="15">
        <v>116.46061143655933</v>
      </c>
      <c r="N35" s="15">
        <v>26.448383117145141</v>
      </c>
      <c r="O35" s="15">
        <v>0</v>
      </c>
      <c r="P35" s="15">
        <v>6.665617194150844</v>
      </c>
      <c r="Q35" s="15">
        <v>61.383404196250353</v>
      </c>
      <c r="R35" s="15">
        <v>17.499175687511727</v>
      </c>
      <c r="S35" s="15">
        <v>15.191649423527895</v>
      </c>
      <c r="T35" s="15"/>
    </row>
    <row r="36" spans="2:20" s="16" customFormat="1" ht="14.1" customHeight="1" thickBot="1" x14ac:dyDescent="0.25">
      <c r="B36" s="21" t="s">
        <v>12</v>
      </c>
      <c r="C36" s="22">
        <f>SUM(C24:C35)</f>
        <v>422.47832946712765</v>
      </c>
      <c r="D36" s="22">
        <f t="shared" ref="D36" si="1">SUM(D24:D35)</f>
        <v>646.91016299972534</v>
      </c>
      <c r="E36" s="22">
        <f t="shared" ref="E36" si="2">SUM(E24:E35)</f>
        <v>920.34</v>
      </c>
      <c r="F36" s="22">
        <f t="shared" ref="F36" si="3">SUM(F24:F35)</f>
        <v>1393.0297859075679</v>
      </c>
      <c r="G36" s="22">
        <f t="shared" ref="G36" si="4">SUM(G24:G35)</f>
        <v>1941.0535264117252</v>
      </c>
      <c r="H36" s="22">
        <f t="shared" ref="H36" si="5">SUM(H24:H35)</f>
        <v>1888.5988959571396</v>
      </c>
      <c r="I36" s="22">
        <f t="shared" ref="I36" si="6">SUM(I24:I35)</f>
        <v>2304.2972567046436</v>
      </c>
      <c r="J36" s="22">
        <f t="shared" ref="J36" si="7">SUM(J24:J35)</f>
        <v>1562.4535011630815</v>
      </c>
      <c r="K36" s="22">
        <f t="shared" ref="K36" si="8">SUM(K24:K35)</f>
        <v>1226.2171017986275</v>
      </c>
      <c r="L36" s="22">
        <f t="shared" ref="L36" si="9">SUM(L24:L35)</f>
        <v>1696.4565098074931</v>
      </c>
      <c r="M36" s="22">
        <f t="shared" ref="M36" si="10">SUM(M24:M35)</f>
        <v>930.11121505774747</v>
      </c>
      <c r="N36" s="22">
        <f t="shared" ref="N36" si="11">SUM(N24:N35)</f>
        <v>672.385750885932</v>
      </c>
      <c r="O36" s="22">
        <f t="shared" ref="O36" si="12">SUM(O24:O35)</f>
        <v>44.187119199786139</v>
      </c>
      <c r="P36" s="22">
        <f t="shared" ref="P36" si="13">SUM(P24:P35)</f>
        <v>17.972830587856716</v>
      </c>
      <c r="Q36" s="22">
        <f t="shared" ref="Q36" si="14">SUM(Q24:Q35)</f>
        <v>613.97205051701133</v>
      </c>
      <c r="R36" s="22">
        <f t="shared" ref="R36" si="15">SUM(R24:R35)</f>
        <v>512.76367986585103</v>
      </c>
      <c r="S36" s="22">
        <f t="shared" ref="S36" si="16">SUM(S24:S35)</f>
        <v>182.99673138975245</v>
      </c>
      <c r="T36" s="22">
        <f>SUM(T24:T35)</f>
        <v>166.65220530622119</v>
      </c>
    </row>
    <row r="38" spans="2:20" x14ac:dyDescent="0.25">
      <c r="B38" s="23" t="s">
        <v>13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2:20" ht="6.75" customHeight="1" thickBot="1" x14ac:dyDescent="0.3">
      <c r="B39" s="2"/>
      <c r="C39" s="2"/>
      <c r="D39" s="2"/>
      <c r="E39" s="2"/>
      <c r="F39" s="2"/>
      <c r="G39" s="2"/>
      <c r="H39" s="3"/>
      <c r="J39" s="3"/>
      <c r="K39" s="3"/>
      <c r="N39" s="3"/>
      <c r="O39" s="3"/>
      <c r="S39" s="3"/>
      <c r="T39" s="3"/>
    </row>
    <row r="40" spans="2:20" ht="15" thickBot="1" x14ac:dyDescent="0.3">
      <c r="B40" s="4"/>
      <c r="C40" s="5">
        <v>2009</v>
      </c>
      <c r="D40" s="5">
        <v>2010</v>
      </c>
      <c r="E40" s="6">
        <v>2011</v>
      </c>
      <c r="F40" s="6">
        <v>2012</v>
      </c>
      <c r="G40" s="7">
        <v>2013</v>
      </c>
      <c r="H40" s="7">
        <v>2014</v>
      </c>
      <c r="I40" s="7">
        <v>2015</v>
      </c>
      <c r="J40" s="7">
        <v>2016</v>
      </c>
      <c r="K40" s="7">
        <v>2017</v>
      </c>
      <c r="L40" s="7">
        <v>2018</v>
      </c>
      <c r="M40" s="7">
        <v>2019</v>
      </c>
      <c r="N40" s="7">
        <v>2020</v>
      </c>
      <c r="O40" s="7">
        <v>2021</v>
      </c>
      <c r="P40" s="7">
        <v>2022</v>
      </c>
      <c r="Q40" s="7">
        <v>2023</v>
      </c>
      <c r="R40" s="7">
        <v>2024</v>
      </c>
      <c r="S40" s="7">
        <v>2025</v>
      </c>
      <c r="T40" s="7">
        <v>2026</v>
      </c>
    </row>
    <row r="41" spans="2:20" ht="15" hidden="1" thickBot="1" x14ac:dyDescent="0.3">
      <c r="B41" s="25"/>
      <c r="C41" s="5"/>
      <c r="D41" s="5"/>
      <c r="E41" s="6"/>
      <c r="F41" s="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</row>
    <row r="42" spans="2:20" s="16" customFormat="1" ht="14.1" customHeight="1" x14ac:dyDescent="0.2">
      <c r="B42" s="11" t="s">
        <v>0</v>
      </c>
      <c r="C42" s="12">
        <f>C6-C24</f>
        <v>-43.276832367706142</v>
      </c>
      <c r="D42" s="13">
        <f t="shared" ref="D42:T42" si="17">D6-D24</f>
        <v>40.093462128731261</v>
      </c>
      <c r="E42" s="14">
        <f t="shared" si="17"/>
        <v>14.300000000000011</v>
      </c>
      <c r="F42" s="14">
        <f t="shared" si="17"/>
        <v>170.25894509577125</v>
      </c>
      <c r="G42" s="15">
        <f t="shared" si="17"/>
        <v>288.94800396783887</v>
      </c>
      <c r="H42" s="15">
        <f t="shared" si="17"/>
        <v>155.02819916889283</v>
      </c>
      <c r="I42" s="15">
        <f t="shared" si="17"/>
        <v>-29.543587967800647</v>
      </c>
      <c r="J42" s="15">
        <f t="shared" si="17"/>
        <v>-118.31021624611765</v>
      </c>
      <c r="K42" s="15">
        <f t="shared" si="17"/>
        <v>-150.70672368046667</v>
      </c>
      <c r="L42" s="15">
        <f t="shared" si="17"/>
        <v>47.349106467262075</v>
      </c>
      <c r="M42" s="15">
        <f t="shared" si="17"/>
        <v>-28.859209051222848</v>
      </c>
      <c r="N42" s="15">
        <f t="shared" si="17"/>
        <v>19.151936890919202</v>
      </c>
      <c r="O42" s="15">
        <f t="shared" si="17"/>
        <v>3.1035921832884097</v>
      </c>
      <c r="P42" s="15">
        <f t="shared" si="17"/>
        <v>3.5908838800729415</v>
      </c>
      <c r="Q42" s="15">
        <f t="shared" si="17"/>
        <v>-0.386195555754131</v>
      </c>
      <c r="R42" s="15">
        <f t="shared" si="17"/>
        <v>-10.266015013761326</v>
      </c>
      <c r="S42" s="15">
        <f t="shared" si="17"/>
        <v>33.992959932664242</v>
      </c>
      <c r="T42" s="15">
        <f t="shared" si="17"/>
        <v>16.601108220461285</v>
      </c>
    </row>
    <row r="43" spans="2:20" s="16" customFormat="1" ht="14.1" customHeight="1" x14ac:dyDescent="0.2">
      <c r="B43" s="17" t="s">
        <v>1</v>
      </c>
      <c r="C43" s="18">
        <f t="shared" ref="C43:T43" si="18">C7-C25</f>
        <v>-58.793940056074533</v>
      </c>
      <c r="D43" s="19">
        <f t="shared" si="18"/>
        <v>66.736184748738609</v>
      </c>
      <c r="E43" s="15">
        <f t="shared" si="18"/>
        <v>42.620000000000005</v>
      </c>
      <c r="F43" s="15">
        <f t="shared" si="18"/>
        <v>229.35561442758706</v>
      </c>
      <c r="G43" s="15">
        <f t="shared" si="18"/>
        <v>212.3814526883458</v>
      </c>
      <c r="H43" s="15">
        <f t="shared" si="18"/>
        <v>-33.868980413619866</v>
      </c>
      <c r="I43" s="15">
        <f t="shared" si="18"/>
        <v>16.774111456677545</v>
      </c>
      <c r="J43" s="15">
        <f t="shared" si="18"/>
        <v>-135.25536806161682</v>
      </c>
      <c r="K43" s="15">
        <f t="shared" si="18"/>
        <v>-255.85603150744049</v>
      </c>
      <c r="L43" s="15">
        <f t="shared" si="18"/>
        <v>-55.624079678539317</v>
      </c>
      <c r="M43" s="15">
        <f t="shared" si="18"/>
        <v>41.012344232442757</v>
      </c>
      <c r="N43" s="15">
        <f t="shared" si="18"/>
        <v>-118.45374604780987</v>
      </c>
      <c r="O43" s="15">
        <f t="shared" si="18"/>
        <v>-2.2786397770201479</v>
      </c>
      <c r="P43" s="15">
        <f t="shared" si="18"/>
        <v>0</v>
      </c>
      <c r="Q43" s="15">
        <f t="shared" si="18"/>
        <v>30.45041967010383</v>
      </c>
      <c r="R43" s="15">
        <f t="shared" si="18"/>
        <v>-68.259555036378316</v>
      </c>
      <c r="S43" s="15">
        <f t="shared" si="18"/>
        <v>9.3709108307089402</v>
      </c>
      <c r="T43" s="15">
        <f t="shared" si="18"/>
        <v>53.461556076709726</v>
      </c>
    </row>
    <row r="44" spans="2:20" s="16" customFormat="1" ht="14.1" customHeight="1" x14ac:dyDescent="0.2">
      <c r="B44" s="17" t="s">
        <v>2</v>
      </c>
      <c r="C44" s="18">
        <f t="shared" ref="C44:T44" si="19">C8-C26</f>
        <v>-54.608701646627189</v>
      </c>
      <c r="D44" s="19">
        <f t="shared" si="19"/>
        <v>87.68642086134038</v>
      </c>
      <c r="E44" s="15">
        <f t="shared" si="19"/>
        <v>22.089999999999989</v>
      </c>
      <c r="F44" s="15">
        <f t="shared" si="19"/>
        <v>6.8499999999999943</v>
      </c>
      <c r="G44" s="15">
        <f t="shared" si="19"/>
        <v>33.492785872320354</v>
      </c>
      <c r="H44" s="15">
        <f t="shared" si="19"/>
        <v>-28.270041263622829</v>
      </c>
      <c r="I44" s="15">
        <f t="shared" si="19"/>
        <v>-2.6212313694101113</v>
      </c>
      <c r="J44" s="15">
        <f t="shared" si="19"/>
        <v>-318.70912438881203</v>
      </c>
      <c r="K44" s="15">
        <f t="shared" si="19"/>
        <v>1.0916152265871659</v>
      </c>
      <c r="L44" s="15">
        <f t="shared" si="19"/>
        <v>-18.066619716076147</v>
      </c>
      <c r="M44" s="15">
        <f t="shared" si="19"/>
        <v>40.605249416119577</v>
      </c>
      <c r="N44" s="15">
        <f t="shared" si="19"/>
        <v>-261.2889022240949</v>
      </c>
      <c r="O44" s="15">
        <f t="shared" si="19"/>
        <v>-5.8923752310686641</v>
      </c>
      <c r="P44" s="15">
        <f t="shared" si="19"/>
        <v>0</v>
      </c>
      <c r="Q44" s="15">
        <f t="shared" si="19"/>
        <v>82.168717600721237</v>
      </c>
      <c r="R44" s="15">
        <f t="shared" si="19"/>
        <v>-10.280256916263795</v>
      </c>
      <c r="S44" s="15">
        <f t="shared" si="19"/>
        <v>49.176319640888053</v>
      </c>
      <c r="T44" s="15">
        <f t="shared" si="19"/>
        <v>-63.866327700673331</v>
      </c>
    </row>
    <row r="45" spans="2:20" s="16" customFormat="1" ht="14.1" customHeight="1" x14ac:dyDescent="0.2">
      <c r="B45" s="17" t="s">
        <v>3</v>
      </c>
      <c r="C45" s="18">
        <f t="shared" ref="C45:T45" si="20">C9-C27</f>
        <v>2.7998304335268243</v>
      </c>
      <c r="D45" s="19">
        <f t="shared" si="20"/>
        <v>64.877813580038776</v>
      </c>
      <c r="E45" s="15">
        <f t="shared" si="20"/>
        <v>1.5399999999999991</v>
      </c>
      <c r="F45" s="15">
        <f t="shared" si="20"/>
        <v>72.87</v>
      </c>
      <c r="G45" s="15">
        <f t="shared" si="20"/>
        <v>76.862190842135647</v>
      </c>
      <c r="H45" s="15">
        <f t="shared" si="20"/>
        <v>87.566509238230367</v>
      </c>
      <c r="I45" s="15">
        <f t="shared" si="20"/>
        <v>41.082266661363803</v>
      </c>
      <c r="J45" s="15">
        <f t="shared" si="20"/>
        <v>7.1199138237358284</v>
      </c>
      <c r="K45" s="15">
        <f t="shared" si="20"/>
        <v>45.042109591725584</v>
      </c>
      <c r="L45" s="15">
        <f t="shared" si="20"/>
        <v>13.556661314109107</v>
      </c>
      <c r="M45" s="15">
        <f t="shared" si="20"/>
        <v>-79.359942623221968</v>
      </c>
      <c r="N45" s="15">
        <f t="shared" si="20"/>
        <v>-90.16961346832494</v>
      </c>
      <c r="O45" s="15">
        <f t="shared" si="20"/>
        <v>1.2874998784885031E-2</v>
      </c>
      <c r="P45" s="15">
        <f t="shared" si="20"/>
        <v>1.4949012400000239E-2</v>
      </c>
      <c r="Q45" s="15">
        <f t="shared" si="20"/>
        <v>139.99328403877067</v>
      </c>
      <c r="R45" s="15">
        <f t="shared" si="20"/>
        <v>-24.186660077797008</v>
      </c>
      <c r="S45" s="15">
        <f t="shared" si="20"/>
        <v>-12.237980484124432</v>
      </c>
      <c r="T45" s="15">
        <f t="shared" si="20"/>
        <v>2.0182127524669977</v>
      </c>
    </row>
    <row r="46" spans="2:20" s="16" customFormat="1" ht="14.1" customHeight="1" x14ac:dyDescent="0.2">
      <c r="B46" s="17" t="s">
        <v>4</v>
      </c>
      <c r="C46" s="18">
        <f t="shared" ref="C46:T46" si="21">C10-C28</f>
        <v>110.53081589993944</v>
      </c>
      <c r="D46" s="19">
        <f t="shared" si="21"/>
        <v>27.867345004211295</v>
      </c>
      <c r="E46" s="15">
        <f t="shared" si="21"/>
        <v>8.7800000000000011</v>
      </c>
      <c r="F46" s="15">
        <f t="shared" si="21"/>
        <v>16.439999999999998</v>
      </c>
      <c r="G46" s="15">
        <f t="shared" si="21"/>
        <v>80.064556760003057</v>
      </c>
      <c r="H46" s="15">
        <f t="shared" si="21"/>
        <v>48.939084931909427</v>
      </c>
      <c r="I46" s="15">
        <f t="shared" si="21"/>
        <v>-87.354161645640659</v>
      </c>
      <c r="J46" s="15">
        <f t="shared" si="21"/>
        <v>122.28235074013467</v>
      </c>
      <c r="K46" s="15">
        <f t="shared" si="21"/>
        <v>109.78511845562294</v>
      </c>
      <c r="L46" s="15">
        <f t="shared" si="21"/>
        <v>-89.331890861894237</v>
      </c>
      <c r="M46" s="15">
        <f t="shared" si="21"/>
        <v>-63.883047466571441</v>
      </c>
      <c r="N46" s="15">
        <f t="shared" si="21"/>
        <v>-3.0040128893557676</v>
      </c>
      <c r="O46" s="15">
        <f t="shared" si="21"/>
        <v>-8.4991070698220934</v>
      </c>
      <c r="P46" s="15">
        <f t="shared" si="21"/>
        <v>0.12983237531335862</v>
      </c>
      <c r="Q46" s="15">
        <f t="shared" si="21"/>
        <v>105.53193699441857</v>
      </c>
      <c r="R46" s="15">
        <f t="shared" si="21"/>
        <v>-46.382219877396672</v>
      </c>
      <c r="S46" s="15">
        <f t="shared" si="21"/>
        <v>1.3809626311978356</v>
      </c>
      <c r="T46" s="15">
        <f t="shared" si="21"/>
        <v>-60.272854846137427</v>
      </c>
    </row>
    <row r="47" spans="2:20" s="16" customFormat="1" ht="14.1" customHeight="1" x14ac:dyDescent="0.2">
      <c r="B47" s="17" t="s">
        <v>5</v>
      </c>
      <c r="C47" s="18">
        <f t="shared" ref="C47:T47" si="22">C11-C29</f>
        <v>68.065596889901144</v>
      </c>
      <c r="D47" s="19">
        <f t="shared" si="22"/>
        <v>20.852247143640497</v>
      </c>
      <c r="E47" s="15">
        <f t="shared" si="22"/>
        <v>10.730000000000004</v>
      </c>
      <c r="F47" s="15">
        <f t="shared" si="22"/>
        <v>-54.509999999999991</v>
      </c>
      <c r="G47" s="15">
        <f t="shared" si="22"/>
        <v>-27.392007044969617</v>
      </c>
      <c r="H47" s="15">
        <f t="shared" si="22"/>
        <v>-32.911272860655046</v>
      </c>
      <c r="I47" s="15">
        <f t="shared" si="22"/>
        <v>-175.63038646000001</v>
      </c>
      <c r="J47" s="15">
        <f t="shared" si="22"/>
        <v>71.111584797500456</v>
      </c>
      <c r="K47" s="15">
        <f t="shared" si="22"/>
        <v>97.636076643880585</v>
      </c>
      <c r="L47" s="15">
        <f t="shared" si="22"/>
        <v>-74.089099700397099</v>
      </c>
      <c r="M47" s="15">
        <f t="shared" si="22"/>
        <v>-5.4148066900229637</v>
      </c>
      <c r="N47" s="15">
        <f t="shared" si="22"/>
        <v>-38.200375423323095</v>
      </c>
      <c r="O47" s="15">
        <f t="shared" si="22"/>
        <v>-10.834422739321736</v>
      </c>
      <c r="P47" s="15">
        <f t="shared" si="22"/>
        <v>2.1539839779346202</v>
      </c>
      <c r="Q47" s="15">
        <f t="shared" si="22"/>
        <v>68.212925858696721</v>
      </c>
      <c r="R47" s="15">
        <f t="shared" si="22"/>
        <v>-38.748404238181891</v>
      </c>
      <c r="S47" s="15">
        <f t="shared" si="22"/>
        <v>8.4261202619399214</v>
      </c>
      <c r="T47" s="15">
        <f t="shared" si="22"/>
        <v>30.245489173721246</v>
      </c>
    </row>
    <row r="48" spans="2:20" s="16" customFormat="1" ht="14.1" customHeight="1" x14ac:dyDescent="0.2">
      <c r="B48" s="17" t="s">
        <v>6</v>
      </c>
      <c r="C48" s="18">
        <f t="shared" ref="C48:T48" si="23">C12-C30</f>
        <v>90.59630981338546</v>
      </c>
      <c r="D48" s="19">
        <f t="shared" si="23"/>
        <v>89.513115159513049</v>
      </c>
      <c r="E48" s="15">
        <f t="shared" si="23"/>
        <v>27.590000000000003</v>
      </c>
      <c r="F48" s="15">
        <f t="shared" si="23"/>
        <v>400.96000000000004</v>
      </c>
      <c r="G48" s="15">
        <f t="shared" si="23"/>
        <v>45.867209455822291</v>
      </c>
      <c r="H48" s="15">
        <f t="shared" si="23"/>
        <v>35.350648035673998</v>
      </c>
      <c r="I48" s="15">
        <f t="shared" si="23"/>
        <v>-187.44812704219865</v>
      </c>
      <c r="J48" s="15">
        <f t="shared" si="23"/>
        <v>238.51065135442278</v>
      </c>
      <c r="K48" s="15">
        <f t="shared" si="23"/>
        <v>134.6305684171316</v>
      </c>
      <c r="L48" s="15">
        <f t="shared" si="23"/>
        <v>-52.779240614765804</v>
      </c>
      <c r="M48" s="15">
        <f t="shared" si="23"/>
        <v>-33.129267565384225</v>
      </c>
      <c r="N48" s="15">
        <f t="shared" si="23"/>
        <v>-22.733810563220771</v>
      </c>
      <c r="O48" s="15">
        <f t="shared" si="23"/>
        <v>0.13610305152576285</v>
      </c>
      <c r="P48" s="15">
        <f t="shared" si="23"/>
        <v>0.67374788777272254</v>
      </c>
      <c r="Q48" s="15">
        <f t="shared" si="23"/>
        <v>-37.687270722872455</v>
      </c>
      <c r="R48" s="15">
        <f t="shared" si="23"/>
        <v>-23.351857814518695</v>
      </c>
      <c r="S48" s="15">
        <f t="shared" si="23"/>
        <v>17.245372748646286</v>
      </c>
      <c r="T48" s="15">
        <f t="shared" si="23"/>
        <v>0</v>
      </c>
    </row>
    <row r="49" spans="2:20" s="16" customFormat="1" ht="14.1" customHeight="1" x14ac:dyDescent="0.2">
      <c r="B49" s="17" t="s">
        <v>7</v>
      </c>
      <c r="C49" s="18">
        <f t="shared" ref="C49:T49" si="24">C13-C31</f>
        <v>907.01627670290463</v>
      </c>
      <c r="D49" s="19">
        <f t="shared" si="24"/>
        <v>26.483706733873191</v>
      </c>
      <c r="E49" s="15">
        <f t="shared" si="24"/>
        <v>44.800000000000011</v>
      </c>
      <c r="F49" s="15">
        <f t="shared" si="24"/>
        <v>-31.75</v>
      </c>
      <c r="G49" s="15">
        <f t="shared" si="24"/>
        <v>-140.87989191416392</v>
      </c>
      <c r="H49" s="15">
        <f t="shared" si="24"/>
        <v>-14.152023295317434</v>
      </c>
      <c r="I49" s="15">
        <f t="shared" si="24"/>
        <v>-209.19489321203366</v>
      </c>
      <c r="J49" s="15">
        <f t="shared" si="24"/>
        <v>99.071392183251433</v>
      </c>
      <c r="K49" s="15">
        <f t="shared" si="24"/>
        <v>86.376861071742809</v>
      </c>
      <c r="L49" s="15">
        <f t="shared" si="24"/>
        <v>-86.385656425151225</v>
      </c>
      <c r="M49" s="15">
        <f t="shared" si="24"/>
        <v>-155.69872859195172</v>
      </c>
      <c r="N49" s="15">
        <f t="shared" si="24"/>
        <v>-6.6458907514463403</v>
      </c>
      <c r="O49" s="15">
        <f t="shared" si="24"/>
        <v>-2.02438301150575</v>
      </c>
      <c r="P49" s="15">
        <f t="shared" si="24"/>
        <v>-0.54095974452070028</v>
      </c>
      <c r="Q49" s="15">
        <f t="shared" si="24"/>
        <v>-36.66522832959474</v>
      </c>
      <c r="R49" s="15">
        <f t="shared" si="24"/>
        <v>-29.928810234763432</v>
      </c>
      <c r="S49" s="15">
        <f t="shared" si="24"/>
        <v>32.875221100432064</v>
      </c>
      <c r="T49" s="15">
        <f t="shared" si="24"/>
        <v>0</v>
      </c>
    </row>
    <row r="50" spans="2:20" s="16" customFormat="1" ht="14.1" customHeight="1" x14ac:dyDescent="0.2">
      <c r="B50" s="17" t="s">
        <v>8</v>
      </c>
      <c r="C50" s="18">
        <f t="shared" ref="C50:T50" si="25">C14-C32</f>
        <v>237.2397678530985</v>
      </c>
      <c r="D50" s="19">
        <f t="shared" si="25"/>
        <v>52.873881235302221</v>
      </c>
      <c r="E50" s="15">
        <f t="shared" si="25"/>
        <v>33.590000000000011</v>
      </c>
      <c r="F50" s="15">
        <f t="shared" si="25"/>
        <v>10.252565144843487</v>
      </c>
      <c r="G50" s="15">
        <f t="shared" si="25"/>
        <v>-84.396758349280901</v>
      </c>
      <c r="H50" s="15">
        <f t="shared" si="25"/>
        <v>-117.39195453934295</v>
      </c>
      <c r="I50" s="15">
        <f t="shared" si="25"/>
        <v>-286.30095926910616</v>
      </c>
      <c r="J50" s="15">
        <f t="shared" si="25"/>
        <v>82.151449166086209</v>
      </c>
      <c r="K50" s="15">
        <f t="shared" si="25"/>
        <v>164.94835475992423</v>
      </c>
      <c r="L50" s="15">
        <f t="shared" si="25"/>
        <v>-152.43646697129628</v>
      </c>
      <c r="M50" s="15">
        <f t="shared" si="25"/>
        <v>-6.6840901752395006</v>
      </c>
      <c r="N50" s="15">
        <f t="shared" si="25"/>
        <v>9.1368245102877221</v>
      </c>
      <c r="O50" s="15">
        <f t="shared" si="25"/>
        <v>-1.1539409798199562</v>
      </c>
      <c r="P50" s="15">
        <f t="shared" si="25"/>
        <v>38.390900578742375</v>
      </c>
      <c r="Q50" s="15">
        <f t="shared" si="25"/>
        <v>-16.946318147237243</v>
      </c>
      <c r="R50" s="15">
        <f t="shared" si="25"/>
        <v>-4.8596330828200447</v>
      </c>
      <c r="S50" s="15">
        <f t="shared" si="25"/>
        <v>37.75964051850179</v>
      </c>
      <c r="T50" s="15">
        <f t="shared" si="25"/>
        <v>0</v>
      </c>
    </row>
    <row r="51" spans="2:20" s="16" customFormat="1" ht="14.1" customHeight="1" x14ac:dyDescent="0.2">
      <c r="B51" s="17" t="s">
        <v>9</v>
      </c>
      <c r="C51" s="18">
        <f t="shared" ref="C51:T51" si="26">C15-C33</f>
        <v>73.542541470824943</v>
      </c>
      <c r="D51" s="19">
        <f t="shared" si="26"/>
        <v>13.329358297739116</v>
      </c>
      <c r="E51" s="15">
        <f t="shared" si="26"/>
        <v>29.689999999999998</v>
      </c>
      <c r="F51" s="15">
        <f t="shared" si="26"/>
        <v>25.599999999999994</v>
      </c>
      <c r="G51" s="15">
        <f t="shared" si="26"/>
        <v>2.8183672861875664</v>
      </c>
      <c r="H51" s="15">
        <f t="shared" si="26"/>
        <v>-209.63670120919667</v>
      </c>
      <c r="I51" s="15">
        <f t="shared" si="26"/>
        <v>-123.05776125252297</v>
      </c>
      <c r="J51" s="15">
        <f t="shared" si="26"/>
        <v>-157.14998497173022</v>
      </c>
      <c r="K51" s="15">
        <f t="shared" si="26"/>
        <v>77.240605964245901</v>
      </c>
      <c r="L51" s="15">
        <f t="shared" si="26"/>
        <v>-172.16213052030929</v>
      </c>
      <c r="M51" s="15">
        <f t="shared" si="26"/>
        <v>11.65142708878431</v>
      </c>
      <c r="N51" s="15">
        <f t="shared" si="26"/>
        <v>-19.629040690825565</v>
      </c>
      <c r="O51" s="15">
        <f t="shared" si="26"/>
        <v>-0.1748503936674359</v>
      </c>
      <c r="P51" s="15">
        <f t="shared" si="26"/>
        <v>5.3462264207558059</v>
      </c>
      <c r="Q51" s="15">
        <f t="shared" si="26"/>
        <v>-29.387286373719022</v>
      </c>
      <c r="R51" s="15">
        <f t="shared" si="26"/>
        <v>38.691942713218879</v>
      </c>
      <c r="S51" s="15">
        <f t="shared" si="26"/>
        <v>70.216964107695063</v>
      </c>
      <c r="T51" s="15">
        <f t="shared" si="26"/>
        <v>0</v>
      </c>
    </row>
    <row r="52" spans="2:20" s="16" customFormat="1" ht="14.1" customHeight="1" x14ac:dyDescent="0.2">
      <c r="B52" s="17" t="s">
        <v>10</v>
      </c>
      <c r="C52" s="18">
        <f t="shared" ref="C52:T52" si="27">C16-C34</f>
        <v>17.102859695361254</v>
      </c>
      <c r="D52" s="19">
        <f t="shared" si="27"/>
        <v>19.486771062893155</v>
      </c>
      <c r="E52" s="15">
        <f t="shared" si="27"/>
        <v>-44.560000000000016</v>
      </c>
      <c r="F52" s="15">
        <f t="shared" si="27"/>
        <v>-13.299999999999997</v>
      </c>
      <c r="G52" s="15">
        <f t="shared" si="27"/>
        <v>17.97884715963783</v>
      </c>
      <c r="H52" s="15">
        <f t="shared" si="27"/>
        <v>4.8836882106722328</v>
      </c>
      <c r="I52" s="15">
        <f t="shared" si="27"/>
        <v>-48.909947420551788</v>
      </c>
      <c r="J52" s="15">
        <f t="shared" si="27"/>
        <v>-119.18580308043474</v>
      </c>
      <c r="K52" s="15">
        <f t="shared" si="27"/>
        <v>52.048435426779719</v>
      </c>
      <c r="L52" s="15">
        <f t="shared" si="27"/>
        <v>-161.62461175178638</v>
      </c>
      <c r="M52" s="15">
        <f t="shared" si="27"/>
        <v>45.893405171318925</v>
      </c>
      <c r="N52" s="15">
        <f t="shared" si="27"/>
        <v>-10.816860638392432</v>
      </c>
      <c r="O52" s="15">
        <f t="shared" si="27"/>
        <v>-0.34</v>
      </c>
      <c r="P52" s="15">
        <f t="shared" si="27"/>
        <v>6.6723554183889006E-2</v>
      </c>
      <c r="Q52" s="15">
        <f t="shared" si="27"/>
        <v>-72.599169839003508</v>
      </c>
      <c r="R52" s="15">
        <f t="shared" si="27"/>
        <v>20.251219446529024</v>
      </c>
      <c r="S52" s="15">
        <f t="shared" si="27"/>
        <v>4.2592935430451977</v>
      </c>
      <c r="T52" s="15">
        <f t="shared" si="27"/>
        <v>0</v>
      </c>
    </row>
    <row r="53" spans="2:20" s="16" customFormat="1" ht="14.1" customHeight="1" thickBot="1" x14ac:dyDescent="0.25">
      <c r="B53" s="20" t="s">
        <v>11</v>
      </c>
      <c r="C53" s="18">
        <f t="shared" ref="C53:T53" si="28">C17-C35</f>
        <v>18.787145844338021</v>
      </c>
      <c r="D53" s="19">
        <f t="shared" si="28"/>
        <v>21.369531044253023</v>
      </c>
      <c r="E53" s="15">
        <f t="shared" si="28"/>
        <v>41.97</v>
      </c>
      <c r="F53" s="15">
        <f t="shared" si="28"/>
        <v>10.299999999999997</v>
      </c>
      <c r="G53" s="15">
        <f t="shared" si="28"/>
        <v>-12.97860315413336</v>
      </c>
      <c r="H53" s="15">
        <f t="shared" si="28"/>
        <v>-8.661237856365986</v>
      </c>
      <c r="I53" s="15">
        <f t="shared" si="28"/>
        <v>-1.2280662932825628</v>
      </c>
      <c r="J53" s="15">
        <f t="shared" si="28"/>
        <v>-95.914570981984355</v>
      </c>
      <c r="K53" s="15">
        <f t="shared" si="28"/>
        <v>78.338205152065242</v>
      </c>
      <c r="L53" s="15">
        <f t="shared" si="28"/>
        <v>-188.47672391526959</v>
      </c>
      <c r="M53" s="15">
        <f t="shared" si="28"/>
        <v>-99.784449531514085</v>
      </c>
      <c r="N53" s="15">
        <f t="shared" si="28"/>
        <v>-10.069446302460637</v>
      </c>
      <c r="O53" s="15">
        <f t="shared" si="28"/>
        <v>0.62174860899999995</v>
      </c>
      <c r="P53" s="15">
        <f t="shared" si="28"/>
        <v>0.78707491340171032</v>
      </c>
      <c r="Q53" s="15">
        <f t="shared" si="28"/>
        <v>-22.677058296489122</v>
      </c>
      <c r="R53" s="15">
        <f t="shared" si="28"/>
        <v>18.416828283316963</v>
      </c>
      <c r="S53" s="15">
        <f t="shared" si="28"/>
        <v>-4.6072394032204134</v>
      </c>
      <c r="T53" s="15">
        <f t="shared" si="28"/>
        <v>0</v>
      </c>
    </row>
    <row r="54" spans="2:20" s="16" customFormat="1" ht="14.1" customHeight="1" thickBot="1" x14ac:dyDescent="0.25">
      <c r="B54" s="21" t="s">
        <v>12</v>
      </c>
      <c r="C54" s="22">
        <f>SUM(C42:C53)</f>
        <v>1369.0016705328724</v>
      </c>
      <c r="D54" s="22">
        <f t="shared" ref="D54" si="29">SUM(D42:D53)</f>
        <v>531.16983700027458</v>
      </c>
      <c r="E54" s="22">
        <f t="shared" ref="E54" si="30">SUM(E42:E53)</f>
        <v>233.14000000000001</v>
      </c>
      <c r="F54" s="22">
        <f t="shared" ref="F54" si="31">SUM(F42:F53)</f>
        <v>843.3271246682018</v>
      </c>
      <c r="G54" s="22">
        <f t="shared" ref="G54" si="32">SUM(G42:G53)</f>
        <v>492.76615356974349</v>
      </c>
      <c r="H54" s="22">
        <f t="shared" ref="H54" si="33">SUM(H42:H53)</f>
        <v>-113.12408185274192</v>
      </c>
      <c r="I54" s="22">
        <f t="shared" ref="I54" si="34">SUM(I42:I53)</f>
        <v>-1093.432743814506</v>
      </c>
      <c r="J54" s="22">
        <f t="shared" ref="J54" si="35">SUM(J42:J53)</f>
        <v>-324.27772566556439</v>
      </c>
      <c r="K54" s="22">
        <f t="shared" ref="K54" si="36">SUM(K42:K53)</f>
        <v>440.57519552179861</v>
      </c>
      <c r="L54" s="22">
        <f t="shared" ref="L54" si="37">SUM(L42:L53)</f>
        <v>-990.07075237411414</v>
      </c>
      <c r="M54" s="22">
        <f t="shared" ref="M54" si="38">SUM(M42:M53)</f>
        <v>-333.65111578646315</v>
      </c>
      <c r="N54" s="22">
        <f t="shared" ref="N54" si="39">SUM(N42:N53)</f>
        <v>-552.72293759804745</v>
      </c>
      <c r="O54" s="22">
        <f t="shared" ref="O54" si="40">SUM(O42:O53)</f>
        <v>-27.323400359626731</v>
      </c>
      <c r="P54" s="22">
        <f t="shared" ref="P54" si="41">SUM(P42:P53)</f>
        <v>50.613362856056725</v>
      </c>
      <c r="Q54" s="22">
        <f t="shared" ref="Q54" si="42">SUM(Q42:Q53)</f>
        <v>210.00875689804079</v>
      </c>
      <c r="R54" s="22">
        <f t="shared" ref="R54" si="43">SUM(R42:R53)</f>
        <v>-178.90342184881632</v>
      </c>
      <c r="S54" s="22">
        <f t="shared" ref="S54" si="44">SUM(S42:S53)</f>
        <v>247.85854542837453</v>
      </c>
      <c r="T54" s="22">
        <f>SUM(T42:T53)</f>
        <v>-21.812816323451507</v>
      </c>
    </row>
    <row r="55" spans="2:20" x14ac:dyDescent="0.25">
      <c r="C55" s="8"/>
      <c r="D55" s="8"/>
      <c r="E55" s="8"/>
      <c r="F55" s="8"/>
      <c r="G55" s="8"/>
      <c r="H55" s="8"/>
    </row>
    <row r="56" spans="2:20" x14ac:dyDescent="0.25">
      <c r="C56" s="8"/>
      <c r="D56" s="8"/>
      <c r="E56" s="8"/>
      <c r="F56" s="8"/>
      <c r="G56" s="8"/>
      <c r="H56" s="8"/>
    </row>
    <row r="57" spans="2:20" x14ac:dyDescent="0.25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2:20" x14ac:dyDescent="0.25">
      <c r="C58" s="8"/>
      <c r="D58" s="8"/>
      <c r="E58" s="8"/>
      <c r="F58" s="8"/>
      <c r="G58" s="8"/>
      <c r="H58" s="8"/>
    </row>
    <row r="59" spans="2:20" x14ac:dyDescent="0.25">
      <c r="B59" s="2"/>
      <c r="C59" s="9"/>
      <c r="D59" s="9"/>
      <c r="E59" s="9"/>
      <c r="F59" s="9"/>
      <c r="G59" s="9"/>
      <c r="H59" s="9"/>
      <c r="N59" s="10"/>
    </row>
    <row r="60" spans="2:20" x14ac:dyDescent="0.25">
      <c r="M60" s="8"/>
    </row>
  </sheetData>
  <pageMargins left="0.7" right="0.7" top="0.75" bottom="0.75" header="0.3" footer="0.3"/>
  <pageSetup scale="65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viranga</dc:creator>
  <cp:lastModifiedBy>Senevirathne DSA</cp:lastModifiedBy>
  <cp:lastPrinted>2025-09-30T07:37:33Z</cp:lastPrinted>
  <dcterms:created xsi:type="dcterms:W3CDTF">2014-12-29T11:38:11Z</dcterms:created>
  <dcterms:modified xsi:type="dcterms:W3CDTF">2026-07-31T03:43:02Z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2023-06-27T04:51:08Z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4442247d-cede-460a-b6db-95534f231e7a</vt:lpwstr>
  </property>
  <property fmtid="{D5CDD505-2E9C-101B-9397-08002B2CF9AE}" pid="8" name="MSIP_Label_83c4ab6a-b8f9-4a41-a9e3-9d9b3c522aed_ContentBits">
    <vt:lpwstr>1</vt:lpwstr>
  </property>
</Properties>
</file>