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5\Monthly Current Account\10. Oct 2025 (28.11.2025)\"/>
    </mc:Choice>
  </mc:AlternateContent>
  <xr:revisionPtr revIDLastSave="0" documentId="13_ncr:1_{8DA8B579-A3E7-484C-91AE-04654B8B5C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5" i="1" l="1"/>
  <c r="F184" i="1" l="1"/>
  <c r="F183" i="1" l="1"/>
  <c r="F182" i="1" l="1"/>
  <c r="F181" i="1" l="1"/>
  <c r="F180" i="1"/>
  <c r="F179" i="1" l="1"/>
  <c r="F178" i="1"/>
  <c r="F177" i="1"/>
  <c r="F174" i="1"/>
  <c r="E188" i="1"/>
  <c r="D188" i="1"/>
  <c r="C188" i="1"/>
  <c r="F186" i="1"/>
  <c r="F188" i="1"/>
  <c r="F176" i="1"/>
  <c r="F171" i="1"/>
  <c r="F172" i="1"/>
  <c r="F173" i="1"/>
  <c r="F164" i="1"/>
  <c r="F165" i="1"/>
  <c r="F166" i="1"/>
  <c r="F167" i="1"/>
  <c r="F168" i="1"/>
  <c r="F169" i="1"/>
  <c r="F170" i="1"/>
  <c r="E175" i="1"/>
  <c r="D175" i="1"/>
  <c r="C175" i="1"/>
  <c r="F163" i="1"/>
  <c r="F158" i="1"/>
  <c r="F159" i="1"/>
  <c r="F160" i="1"/>
  <c r="F155" i="1"/>
  <c r="F156" i="1"/>
  <c r="F157" i="1"/>
  <c r="F151" i="1"/>
  <c r="F152" i="1"/>
  <c r="F153" i="1"/>
  <c r="F154" i="1"/>
  <c r="C162" i="1"/>
  <c r="F148" i="1"/>
  <c r="F137" i="1"/>
  <c r="F150" i="1"/>
  <c r="E162" i="1"/>
  <c r="D162" i="1"/>
  <c r="F175" i="1" l="1"/>
  <c r="F162" i="1"/>
  <c r="F145" i="1" l="1"/>
  <c r="F146" i="1"/>
  <c r="F147" i="1"/>
  <c r="F144" i="1"/>
  <c r="F142" i="1"/>
  <c r="F143" i="1"/>
  <c r="F141" i="1"/>
  <c r="F139" i="1"/>
  <c r="F140" i="1"/>
  <c r="F138" i="1"/>
  <c r="E149" i="1"/>
  <c r="D149" i="1"/>
  <c r="C149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1" i="1"/>
  <c r="F122" i="1"/>
  <c r="E136" i="1"/>
  <c r="D136" i="1"/>
  <c r="C136" i="1"/>
  <c r="F149" i="1" l="1"/>
  <c r="F136" i="1"/>
  <c r="F112" i="1"/>
  <c r="F113" i="1"/>
  <c r="F114" i="1"/>
  <c r="F115" i="1"/>
  <c r="F116" i="1"/>
  <c r="F117" i="1"/>
  <c r="F118" i="1"/>
  <c r="F119" i="1"/>
  <c r="F120" i="1"/>
  <c r="F111" i="1"/>
  <c r="C123" i="1" l="1"/>
  <c r="F123" i="1" l="1"/>
  <c r="F99" i="1"/>
  <c r="F100" i="1" l="1"/>
  <c r="F101" i="1"/>
  <c r="F102" i="1"/>
  <c r="F103" i="1"/>
  <c r="F104" i="1"/>
  <c r="F105" i="1"/>
  <c r="F106" i="1"/>
  <c r="F107" i="1"/>
  <c r="F108" i="1"/>
  <c r="F109" i="1"/>
  <c r="F98" i="1"/>
  <c r="E123" i="1" l="1"/>
  <c r="D123" i="1"/>
  <c r="E110" i="1" l="1"/>
  <c r="D110" i="1"/>
  <c r="C110" i="1"/>
  <c r="C97" i="1" l="1"/>
  <c r="D97" i="1"/>
  <c r="E97" i="1"/>
  <c r="F96" i="1"/>
  <c r="F95" i="1"/>
  <c r="F94" i="1"/>
  <c r="F93" i="1"/>
  <c r="F92" i="1"/>
  <c r="F91" i="1"/>
  <c r="F90" i="1"/>
  <c r="F89" i="1"/>
  <c r="F88" i="1"/>
  <c r="F87" i="1"/>
  <c r="F86" i="1"/>
  <c r="F85" i="1"/>
  <c r="C84" i="1"/>
  <c r="D84" i="1"/>
  <c r="E84" i="1"/>
  <c r="F83" i="1"/>
  <c r="F82" i="1"/>
  <c r="F81" i="1"/>
  <c r="F80" i="1"/>
  <c r="F79" i="1"/>
  <c r="F78" i="1"/>
  <c r="F77" i="1"/>
  <c r="F76" i="1"/>
  <c r="F75" i="1"/>
  <c r="F74" i="1"/>
  <c r="F73" i="1"/>
  <c r="F72" i="1"/>
  <c r="C71" i="1"/>
  <c r="D71" i="1"/>
  <c r="E71" i="1"/>
  <c r="F70" i="1"/>
  <c r="F69" i="1"/>
  <c r="F68" i="1"/>
  <c r="F67" i="1"/>
  <c r="F66" i="1"/>
  <c r="F65" i="1"/>
  <c r="F64" i="1"/>
  <c r="F63" i="1"/>
  <c r="F62" i="1"/>
  <c r="F61" i="1"/>
  <c r="F60" i="1"/>
  <c r="F59" i="1"/>
  <c r="C58" i="1"/>
  <c r="D58" i="1"/>
  <c r="E58" i="1"/>
  <c r="F57" i="1"/>
  <c r="F56" i="1"/>
  <c r="F55" i="1"/>
  <c r="F54" i="1"/>
  <c r="F53" i="1"/>
  <c r="F52" i="1"/>
  <c r="F51" i="1"/>
  <c r="F50" i="1"/>
  <c r="F49" i="1"/>
  <c r="F48" i="1"/>
  <c r="F47" i="1"/>
  <c r="F46" i="1"/>
  <c r="C45" i="1"/>
  <c r="D45" i="1"/>
  <c r="E45" i="1"/>
  <c r="F44" i="1"/>
  <c r="F43" i="1"/>
  <c r="F42" i="1"/>
  <c r="F41" i="1"/>
  <c r="F40" i="1"/>
  <c r="F39" i="1"/>
  <c r="F38" i="1"/>
  <c r="F37" i="1"/>
  <c r="F36" i="1"/>
  <c r="F35" i="1"/>
  <c r="F34" i="1"/>
  <c r="F33" i="1"/>
  <c r="C32" i="1"/>
  <c r="D32" i="1"/>
  <c r="E32" i="1"/>
  <c r="D19" i="1"/>
  <c r="E19" i="1"/>
  <c r="F21" i="1"/>
  <c r="F22" i="1"/>
  <c r="F23" i="1"/>
  <c r="F24" i="1"/>
  <c r="F25" i="1"/>
  <c r="F26" i="1"/>
  <c r="F27" i="1"/>
  <c r="F28" i="1"/>
  <c r="F29" i="1"/>
  <c r="F30" i="1"/>
  <c r="F31" i="1"/>
  <c r="F20" i="1"/>
  <c r="F8" i="1"/>
  <c r="F9" i="1"/>
  <c r="F10" i="1"/>
  <c r="F11" i="1"/>
  <c r="F12" i="1"/>
  <c r="F13" i="1"/>
  <c r="F14" i="1"/>
  <c r="F15" i="1"/>
  <c r="F16" i="1"/>
  <c r="F17" i="1"/>
  <c r="F18" i="1"/>
  <c r="F7" i="1"/>
  <c r="F32" i="1" l="1"/>
  <c r="F45" i="1"/>
  <c r="F71" i="1"/>
  <c r="F19" i="1"/>
  <c r="F97" i="1"/>
  <c r="F58" i="1"/>
  <c r="F84" i="1"/>
  <c r="F110" i="1"/>
</calcChain>
</file>

<file path=xl/sharedStrings.xml><?xml version="1.0" encoding="utf-8"?>
<sst xmlns="http://schemas.openxmlformats.org/spreadsheetml/2006/main" count="36" uniqueCount="24">
  <si>
    <t>USD Mn</t>
  </si>
  <si>
    <t>CSE net Inflows</t>
  </si>
  <si>
    <t xml:space="preserve">Inflows and outflows of the CSE market </t>
  </si>
  <si>
    <t>Total - 2013</t>
  </si>
  <si>
    <t>Total - 2016</t>
  </si>
  <si>
    <t>Total - 2012</t>
  </si>
  <si>
    <t>Total - 2014</t>
  </si>
  <si>
    <t>Total - 2015</t>
  </si>
  <si>
    <t>Total - 2017</t>
  </si>
  <si>
    <t>Total - 2018</t>
  </si>
  <si>
    <t>Total - 2019</t>
  </si>
  <si>
    <t>n.a.</t>
  </si>
  <si>
    <t>(USD Mn)</t>
  </si>
  <si>
    <t>Primary Market Inflows</t>
  </si>
  <si>
    <t>Inflows</t>
  </si>
  <si>
    <t xml:space="preserve">Secondary Market </t>
  </si>
  <si>
    <t>Outflows</t>
  </si>
  <si>
    <t>Month</t>
  </si>
  <si>
    <t>Total - 2020</t>
  </si>
  <si>
    <t>Total - 2021</t>
  </si>
  <si>
    <t>Total - 2022</t>
  </si>
  <si>
    <t>Total - 2023</t>
  </si>
  <si>
    <t>Total - 2024</t>
  </si>
  <si>
    <t>Total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</si>
</sst>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\-??_);_(@_)"/>
    <numFmt numFmtId="165" formatCode="_(* #,##0.0000_);_(* \(#,##0.0000\);_(* \-??_);_(@_)"/>
    <numFmt numFmtId="166" formatCode="#,##0.0"/>
    <numFmt numFmtId="167" formatCode="0.0"/>
    <numFmt numFmtId="168" formatCode="_(* #,##0_);_(* \(#,##0\);_(* &quot;-&quot;??_);_(@_)"/>
    <numFmt numFmtId="173" formatCode="_(* #,##0.0_);_(* \(#,##0.0\);_(* &quot;-&quot;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17" fontId="2" fillId="0" borderId="2" xfId="0" applyNumberFormat="1" applyFont="1" applyBorder="1" applyAlignment="1">
      <alignment horizontal="left"/>
    </xf>
    <xf numFmtId="3" fontId="2" fillId="0" borderId="2" xfId="1" applyNumberFormat="1" applyFont="1" applyFill="1" applyBorder="1" applyAlignment="1">
      <alignment horizontal="right"/>
    </xf>
    <xf numFmtId="4" fontId="2" fillId="0" borderId="0" xfId="0" applyNumberFormat="1" applyFont="1"/>
    <xf numFmtId="164" fontId="2" fillId="0" borderId="0" xfId="0" applyNumberFormat="1" applyFont="1"/>
    <xf numFmtId="17" fontId="2" fillId="0" borderId="3" xfId="0" applyNumberFormat="1" applyFont="1" applyBorder="1" applyAlignment="1">
      <alignment horizontal="left"/>
    </xf>
    <xf numFmtId="3" fontId="2" fillId="0" borderId="3" xfId="1" applyNumberFormat="1" applyFont="1" applyFill="1" applyBorder="1" applyAlignment="1">
      <alignment horizontal="right"/>
    </xf>
    <xf numFmtId="165" fontId="2" fillId="0" borderId="0" xfId="0" applyNumberFormat="1" applyFont="1"/>
    <xf numFmtId="2" fontId="2" fillId="0" borderId="0" xfId="0" applyNumberFormat="1" applyFont="1"/>
    <xf numFmtId="17" fontId="2" fillId="0" borderId="4" xfId="0" applyNumberFormat="1" applyFont="1" applyBorder="1" applyAlignment="1">
      <alignment horizontal="left"/>
    </xf>
    <xf numFmtId="3" fontId="2" fillId="0" borderId="4" xfId="1" applyNumberFormat="1" applyFont="1" applyFill="1" applyBorder="1" applyAlignment="1">
      <alignment horizontal="right"/>
    </xf>
    <xf numFmtId="17" fontId="3" fillId="0" borderId="1" xfId="0" applyNumberFormat="1" applyFont="1" applyBorder="1"/>
    <xf numFmtId="3" fontId="3" fillId="0" borderId="1" xfId="1" applyNumberFormat="1" applyFont="1" applyFill="1" applyBorder="1" applyAlignment="1">
      <alignment horizontal="right"/>
    </xf>
    <xf numFmtId="167" fontId="2" fillId="0" borderId="0" xfId="0" applyNumberFormat="1" applyFont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/>
    <xf numFmtId="43" fontId="2" fillId="0" borderId="0" xfId="0" applyNumberFormat="1" applyFont="1"/>
    <xf numFmtId="168" fontId="2" fillId="0" borderId="0" xfId="0" applyNumberFormat="1" applyFont="1"/>
    <xf numFmtId="3" fontId="2" fillId="0" borderId="0" xfId="0" applyNumberFormat="1" applyFont="1"/>
    <xf numFmtId="44" fontId="2" fillId="0" borderId="0" xfId="0" applyNumberFormat="1" applyFont="1"/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173" fontId="2" fillId="0" borderId="2" xfId="1" applyNumberFormat="1" applyFont="1" applyFill="1" applyBorder="1"/>
    <xf numFmtId="173" fontId="2" fillId="0" borderId="3" xfId="1" applyNumberFormat="1" applyFont="1" applyFill="1" applyBorder="1"/>
    <xf numFmtId="173" fontId="2" fillId="0" borderId="4" xfId="1" applyNumberFormat="1" applyFont="1" applyFill="1" applyBorder="1"/>
    <xf numFmtId="173" fontId="3" fillId="0" borderId="1" xfId="1" applyNumberFormat="1" applyFont="1" applyFill="1" applyBorder="1"/>
    <xf numFmtId="173" fontId="2" fillId="0" borderId="3" xfId="0" applyNumberFormat="1" applyFont="1" applyBorder="1"/>
    <xf numFmtId="173" fontId="2" fillId="0" borderId="3" xfId="1" applyNumberFormat="1" applyFont="1" applyFill="1" applyBorder="1" applyAlignment="1">
      <alignment horizontal="right"/>
    </xf>
    <xf numFmtId="173" fontId="6" fillId="0" borderId="3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88"/>
  <sheetViews>
    <sheetView tabSelected="1" workbookViewId="0">
      <pane xSplit="2" ySplit="6" topLeftCell="C161" activePane="bottomRight" state="frozen"/>
      <selection pane="topRight" activeCell="C1" sqref="C1"/>
      <selection pane="bottomLeft" activeCell="A7" sqref="A7"/>
      <selection pane="bottomRight" activeCell="H185" sqref="H185"/>
    </sheetView>
  </sheetViews>
  <sheetFormatPr defaultColWidth="9.140625" defaultRowHeight="15" x14ac:dyDescent="0.25"/>
  <cols>
    <col min="1" max="1" width="9.140625" style="2"/>
    <col min="2" max="2" width="14.7109375" style="2" customWidth="1"/>
    <col min="3" max="33" width="10.85546875" style="2" customWidth="1"/>
    <col min="34" max="37" width="9.140625" style="2"/>
    <col min="38" max="38" width="9.28515625" style="2" bestFit="1" customWidth="1"/>
    <col min="39" max="16384" width="9.140625" style="2"/>
  </cols>
  <sheetData>
    <row r="2" spans="2:38" ht="18.75" x14ac:dyDescent="0.3">
      <c r="B2" s="1" t="s">
        <v>2</v>
      </c>
    </row>
    <row r="3" spans="2:38" x14ac:dyDescent="0.25">
      <c r="N3" s="3"/>
      <c r="V3" s="3"/>
      <c r="Z3" s="3"/>
      <c r="AH3" s="3" t="s">
        <v>0</v>
      </c>
    </row>
    <row r="4" spans="2:38" ht="15.75" thickBot="1" x14ac:dyDescent="0.3">
      <c r="B4" s="4"/>
      <c r="F4" s="5" t="s">
        <v>12</v>
      </c>
      <c r="J4" s="4"/>
      <c r="N4" s="4"/>
      <c r="R4" s="4"/>
    </row>
    <row r="5" spans="2:38" ht="15.75" thickBot="1" x14ac:dyDescent="0.3">
      <c r="B5" s="27" t="s">
        <v>17</v>
      </c>
      <c r="C5" s="29" t="s">
        <v>13</v>
      </c>
      <c r="D5" s="31" t="s">
        <v>15</v>
      </c>
      <c r="E5" s="31"/>
      <c r="F5" s="29" t="s">
        <v>1</v>
      </c>
      <c r="J5" s="4"/>
      <c r="N5" s="4"/>
      <c r="R5" s="4"/>
    </row>
    <row r="6" spans="2:38" ht="28.5" customHeight="1" thickBot="1" x14ac:dyDescent="0.3">
      <c r="B6" s="28"/>
      <c r="C6" s="30"/>
      <c r="D6" s="6" t="s">
        <v>14</v>
      </c>
      <c r="E6" s="7" t="s">
        <v>16</v>
      </c>
      <c r="F6" s="30"/>
    </row>
    <row r="7" spans="2:38" x14ac:dyDescent="0.25">
      <c r="B7" s="8">
        <v>40909</v>
      </c>
      <c r="C7" s="9" t="s">
        <v>11</v>
      </c>
      <c r="D7" s="32">
        <v>32.880000000000003</v>
      </c>
      <c r="E7" s="32">
        <v>28.74</v>
      </c>
      <c r="F7" s="32">
        <f>+D7-E7</f>
        <v>4.1400000000000041</v>
      </c>
      <c r="G7" s="10"/>
      <c r="H7" s="10"/>
      <c r="AJ7" s="11"/>
    </row>
    <row r="8" spans="2:38" x14ac:dyDescent="0.25">
      <c r="B8" s="12">
        <v>40940</v>
      </c>
      <c r="C8" s="13" t="s">
        <v>11</v>
      </c>
      <c r="D8" s="33">
        <v>53.27</v>
      </c>
      <c r="E8" s="33">
        <v>36.979999999999997</v>
      </c>
      <c r="F8" s="33">
        <f t="shared" ref="F8:F18" si="0">+D8-E8</f>
        <v>16.290000000000006</v>
      </c>
      <c r="G8" s="10"/>
      <c r="H8" s="10"/>
      <c r="AJ8" s="11"/>
    </row>
    <row r="9" spans="2:38" x14ac:dyDescent="0.25">
      <c r="B9" s="12">
        <v>40969</v>
      </c>
      <c r="C9" s="13" t="s">
        <v>11</v>
      </c>
      <c r="D9" s="33">
        <v>163.52000000000001</v>
      </c>
      <c r="E9" s="33">
        <v>19.77</v>
      </c>
      <c r="F9" s="33">
        <f t="shared" si="0"/>
        <v>143.75</v>
      </c>
      <c r="G9" s="10"/>
      <c r="H9" s="10"/>
      <c r="AJ9" s="11"/>
    </row>
    <row r="10" spans="2:38" x14ac:dyDescent="0.25">
      <c r="B10" s="12">
        <v>41000</v>
      </c>
      <c r="C10" s="13" t="s">
        <v>11</v>
      </c>
      <c r="D10" s="33">
        <v>19.170000000000002</v>
      </c>
      <c r="E10" s="33">
        <v>11.87</v>
      </c>
      <c r="F10" s="33">
        <f t="shared" si="0"/>
        <v>7.3000000000000025</v>
      </c>
      <c r="G10" s="10"/>
      <c r="H10" s="10"/>
      <c r="AJ10" s="11"/>
    </row>
    <row r="11" spans="2:38" x14ac:dyDescent="0.25">
      <c r="B11" s="12">
        <v>41030</v>
      </c>
      <c r="C11" s="13" t="s">
        <v>11</v>
      </c>
      <c r="D11" s="33">
        <v>24.17</v>
      </c>
      <c r="E11" s="33">
        <v>13.79</v>
      </c>
      <c r="F11" s="33">
        <f t="shared" si="0"/>
        <v>10.380000000000003</v>
      </c>
      <c r="G11" s="10"/>
      <c r="H11" s="10"/>
      <c r="AJ11" s="11"/>
    </row>
    <row r="12" spans="2:38" x14ac:dyDescent="0.25">
      <c r="B12" s="12">
        <v>41061</v>
      </c>
      <c r="C12" s="13" t="s">
        <v>11</v>
      </c>
      <c r="D12" s="33">
        <v>17.07</v>
      </c>
      <c r="E12" s="33">
        <v>12.39</v>
      </c>
      <c r="F12" s="33">
        <f t="shared" si="0"/>
        <v>4.68</v>
      </c>
      <c r="G12" s="10"/>
      <c r="H12" s="10"/>
      <c r="AJ12" s="11"/>
    </row>
    <row r="13" spans="2:38" x14ac:dyDescent="0.25">
      <c r="B13" s="12">
        <v>41091</v>
      </c>
      <c r="C13" s="13" t="s">
        <v>11</v>
      </c>
      <c r="D13" s="33">
        <v>29.65</v>
      </c>
      <c r="E13" s="33">
        <v>11.09</v>
      </c>
      <c r="F13" s="33">
        <f t="shared" si="0"/>
        <v>18.559999999999999</v>
      </c>
      <c r="G13" s="10"/>
      <c r="H13" s="10"/>
      <c r="AJ13" s="14"/>
    </row>
    <row r="14" spans="2:38" x14ac:dyDescent="0.25">
      <c r="B14" s="12">
        <v>41122</v>
      </c>
      <c r="C14" s="13" t="s">
        <v>11</v>
      </c>
      <c r="D14" s="33">
        <v>34.14</v>
      </c>
      <c r="E14" s="33">
        <v>12.72</v>
      </c>
      <c r="F14" s="33">
        <f t="shared" si="0"/>
        <v>21.42</v>
      </c>
      <c r="G14" s="10"/>
      <c r="H14" s="10"/>
      <c r="AJ14" s="11"/>
    </row>
    <row r="15" spans="2:38" x14ac:dyDescent="0.25">
      <c r="B15" s="12">
        <v>41153</v>
      </c>
      <c r="C15" s="13" t="s">
        <v>11</v>
      </c>
      <c r="D15" s="33">
        <v>50.9</v>
      </c>
      <c r="E15" s="33">
        <v>27.63</v>
      </c>
      <c r="F15" s="33">
        <f t="shared" si="0"/>
        <v>23.27</v>
      </c>
      <c r="G15" s="10"/>
      <c r="H15" s="10"/>
      <c r="AJ15" s="11"/>
    </row>
    <row r="16" spans="2:38" x14ac:dyDescent="0.25">
      <c r="B16" s="12">
        <v>41183</v>
      </c>
      <c r="C16" s="13" t="s">
        <v>11</v>
      </c>
      <c r="D16" s="33">
        <v>46.36</v>
      </c>
      <c r="E16" s="33">
        <v>27.71</v>
      </c>
      <c r="F16" s="33">
        <f t="shared" si="0"/>
        <v>18.649999999999999</v>
      </c>
      <c r="G16" s="10"/>
      <c r="H16" s="10"/>
      <c r="AJ16" s="11"/>
      <c r="AL16" s="15"/>
    </row>
    <row r="17" spans="2:38" x14ac:dyDescent="0.25">
      <c r="B17" s="12">
        <v>41214</v>
      </c>
      <c r="C17" s="13" t="s">
        <v>11</v>
      </c>
      <c r="D17" s="33">
        <v>52.91</v>
      </c>
      <c r="E17" s="33">
        <v>41.1</v>
      </c>
      <c r="F17" s="33">
        <f t="shared" si="0"/>
        <v>11.809999999999995</v>
      </c>
      <c r="G17" s="10"/>
      <c r="H17" s="10"/>
      <c r="AJ17" s="11"/>
      <c r="AL17" s="15"/>
    </row>
    <row r="18" spans="2:38" ht="15.75" thickBot="1" x14ac:dyDescent="0.3">
      <c r="B18" s="16">
        <v>41244</v>
      </c>
      <c r="C18" s="17" t="s">
        <v>11</v>
      </c>
      <c r="D18" s="34">
        <v>49.54</v>
      </c>
      <c r="E18" s="34">
        <v>24.62</v>
      </c>
      <c r="F18" s="34">
        <f t="shared" si="0"/>
        <v>24.919999999999998</v>
      </c>
      <c r="G18" s="10"/>
      <c r="H18" s="10"/>
      <c r="AJ18" s="11"/>
      <c r="AL18" s="15"/>
    </row>
    <row r="19" spans="2:38" ht="15.75" thickBot="1" x14ac:dyDescent="0.3">
      <c r="B19" s="18" t="s">
        <v>5</v>
      </c>
      <c r="C19" s="19" t="s">
        <v>11</v>
      </c>
      <c r="D19" s="35">
        <f t="shared" ref="D19:E19" si="1">SUM(D7:D18)</f>
        <v>573.57999999999993</v>
      </c>
      <c r="E19" s="35">
        <f t="shared" si="1"/>
        <v>268.40999999999997</v>
      </c>
      <c r="F19" s="35">
        <f>SUM(F7:F18)</f>
        <v>305.17000000000007</v>
      </c>
      <c r="G19" s="10"/>
      <c r="H19" s="10"/>
      <c r="AL19" s="15"/>
    </row>
    <row r="20" spans="2:38" x14ac:dyDescent="0.25">
      <c r="B20" s="12">
        <v>41275</v>
      </c>
      <c r="C20" s="33">
        <v>0.4916666666666667</v>
      </c>
      <c r="D20" s="33">
        <v>90.767228022164304</v>
      </c>
      <c r="E20" s="33">
        <v>101.2007368132775</v>
      </c>
      <c r="F20" s="33">
        <f>+C20+D20-E20</f>
        <v>-9.9418421244465378</v>
      </c>
      <c r="G20" s="10"/>
      <c r="H20" s="10"/>
      <c r="I20" s="20"/>
      <c r="J20" s="20"/>
      <c r="K20" s="20"/>
      <c r="L20" s="20"/>
      <c r="M20" s="20"/>
      <c r="N20" s="20"/>
      <c r="R20" s="21"/>
      <c r="S20" s="22"/>
      <c r="U20" s="23"/>
      <c r="V20" s="21"/>
      <c r="W20" s="22"/>
      <c r="Y20" s="23"/>
      <c r="Z20" s="21"/>
      <c r="AA20" s="22"/>
      <c r="AD20" s="21"/>
      <c r="AH20" s="21"/>
      <c r="AL20" s="15"/>
    </row>
    <row r="21" spans="2:38" x14ac:dyDescent="0.25">
      <c r="B21" s="12">
        <v>41306</v>
      </c>
      <c r="C21" s="33">
        <v>0.4916666666666667</v>
      </c>
      <c r="D21" s="33">
        <v>69.897986389187594</v>
      </c>
      <c r="E21" s="33">
        <v>61.201437148740233</v>
      </c>
      <c r="F21" s="33">
        <f t="shared" ref="F21:F31" si="2">+C21+D21-E21</f>
        <v>9.1882159071140208</v>
      </c>
      <c r="G21" s="10"/>
      <c r="H21" s="10"/>
      <c r="I21" s="20"/>
      <c r="J21" s="20"/>
      <c r="K21" s="20"/>
      <c r="L21" s="20"/>
      <c r="M21" s="20"/>
      <c r="N21" s="20"/>
      <c r="R21" s="21"/>
      <c r="S21" s="22"/>
      <c r="U21" s="23"/>
      <c r="V21" s="21"/>
      <c r="W21" s="22"/>
      <c r="Y21" s="23"/>
      <c r="Z21" s="21"/>
      <c r="AA21" s="22"/>
      <c r="AD21" s="21"/>
      <c r="AH21" s="21"/>
      <c r="AL21" s="15"/>
    </row>
    <row r="22" spans="2:38" x14ac:dyDescent="0.25">
      <c r="B22" s="12">
        <v>41334</v>
      </c>
      <c r="C22" s="33">
        <v>0.4916666666666667</v>
      </c>
      <c r="D22" s="33">
        <v>69.564673892518698</v>
      </c>
      <c r="E22" s="33">
        <v>29.14782426263352</v>
      </c>
      <c r="F22" s="33">
        <f t="shared" si="2"/>
        <v>40.908516296551838</v>
      </c>
      <c r="G22" s="10"/>
      <c r="H22" s="10"/>
      <c r="I22" s="20"/>
      <c r="J22" s="20"/>
      <c r="K22" s="20"/>
      <c r="L22" s="20"/>
      <c r="M22" s="20"/>
      <c r="N22" s="20"/>
      <c r="R22" s="21"/>
      <c r="S22" s="22"/>
      <c r="U22" s="23"/>
      <c r="V22" s="21"/>
      <c r="W22" s="22"/>
      <c r="Y22" s="23"/>
      <c r="Z22" s="21"/>
      <c r="AA22" s="22"/>
      <c r="AD22" s="21"/>
      <c r="AH22" s="21"/>
      <c r="AL22" s="15"/>
    </row>
    <row r="23" spans="2:38" x14ac:dyDescent="0.25">
      <c r="B23" s="12">
        <v>41365</v>
      </c>
      <c r="C23" s="33">
        <v>0.65166666666666673</v>
      </c>
      <c r="D23" s="33">
        <v>57.09</v>
      </c>
      <c r="E23" s="33">
        <v>26.36</v>
      </c>
      <c r="F23" s="33">
        <f t="shared" si="2"/>
        <v>31.381666666666668</v>
      </c>
      <c r="G23" s="10"/>
      <c r="H23" s="10"/>
      <c r="I23" s="20"/>
      <c r="J23" s="20"/>
      <c r="K23" s="20"/>
      <c r="L23" s="20"/>
      <c r="M23" s="20"/>
      <c r="N23" s="20"/>
      <c r="R23" s="21"/>
      <c r="S23" s="22"/>
      <c r="U23" s="23"/>
      <c r="V23" s="21"/>
      <c r="W23" s="22"/>
      <c r="Y23" s="23"/>
      <c r="Z23" s="21"/>
      <c r="AA23" s="22"/>
      <c r="AD23" s="21"/>
      <c r="AH23" s="21"/>
    </row>
    <row r="24" spans="2:38" x14ac:dyDescent="0.25">
      <c r="B24" s="12">
        <v>41395</v>
      </c>
      <c r="C24" s="33">
        <v>0.4916666666666667</v>
      </c>
      <c r="D24" s="33">
        <v>70.810729760051501</v>
      </c>
      <c r="E24" s="33">
        <v>32.184996536153605</v>
      </c>
      <c r="F24" s="33">
        <f t="shared" si="2"/>
        <v>39.117399890564556</v>
      </c>
      <c r="G24" s="10"/>
      <c r="H24" s="10"/>
      <c r="I24" s="20"/>
      <c r="J24" s="20"/>
      <c r="K24" s="20"/>
      <c r="L24" s="20"/>
      <c r="M24" s="20"/>
      <c r="N24" s="20"/>
      <c r="R24" s="21"/>
      <c r="S24" s="22"/>
      <c r="U24" s="23"/>
      <c r="V24" s="21"/>
      <c r="W24" s="22"/>
      <c r="Y24" s="23"/>
      <c r="Z24" s="21"/>
      <c r="AA24" s="22"/>
      <c r="AD24" s="21"/>
      <c r="AH24" s="21"/>
    </row>
    <row r="25" spans="2:38" x14ac:dyDescent="0.25">
      <c r="B25" s="12">
        <v>41426</v>
      </c>
      <c r="C25" s="33">
        <v>0.4916666666666667</v>
      </c>
      <c r="D25" s="33">
        <v>63.810554185558999</v>
      </c>
      <c r="E25" s="33">
        <v>51.700579520559181</v>
      </c>
      <c r="F25" s="33">
        <f t="shared" si="2"/>
        <v>12.601641331666478</v>
      </c>
      <c r="G25" s="10"/>
      <c r="H25" s="10"/>
      <c r="I25" s="20"/>
      <c r="J25" s="20"/>
      <c r="K25" s="20"/>
      <c r="L25" s="20"/>
      <c r="M25" s="20"/>
      <c r="N25" s="20"/>
      <c r="R25" s="21"/>
      <c r="S25" s="22"/>
      <c r="U25" s="23"/>
      <c r="V25" s="21"/>
      <c r="W25" s="22"/>
      <c r="Y25" s="23"/>
      <c r="Z25" s="21"/>
      <c r="AA25" s="22"/>
      <c r="AD25" s="21"/>
      <c r="AH25" s="21"/>
    </row>
    <row r="26" spans="2:38" x14ac:dyDescent="0.25">
      <c r="B26" s="12">
        <v>41456</v>
      </c>
      <c r="C26" s="36">
        <v>2.4116666666666666</v>
      </c>
      <c r="D26" s="36">
        <v>30.9</v>
      </c>
      <c r="E26" s="36">
        <v>22.29</v>
      </c>
      <c r="F26" s="33">
        <f t="shared" si="2"/>
        <v>11.021666666666668</v>
      </c>
      <c r="G26" s="10"/>
      <c r="H26" s="10"/>
      <c r="I26" s="20"/>
      <c r="J26" s="20"/>
      <c r="K26" s="20"/>
      <c r="L26" s="20"/>
      <c r="M26" s="20"/>
      <c r="N26" s="20"/>
      <c r="R26" s="21"/>
      <c r="S26" s="22"/>
      <c r="U26" s="23"/>
      <c r="V26" s="21"/>
      <c r="W26" s="22"/>
      <c r="Y26" s="23"/>
      <c r="Z26" s="21"/>
      <c r="AA26" s="22"/>
      <c r="AD26" s="21"/>
      <c r="AH26" s="21"/>
    </row>
    <row r="27" spans="2:38" x14ac:dyDescent="0.25">
      <c r="B27" s="12">
        <v>41487</v>
      </c>
      <c r="C27" s="36">
        <v>0.4916666666666667</v>
      </c>
      <c r="D27" s="36">
        <v>51.409313518595702</v>
      </c>
      <c r="E27" s="36">
        <v>34.423032777025298</v>
      </c>
      <c r="F27" s="33">
        <f t="shared" si="2"/>
        <v>17.477947408237071</v>
      </c>
      <c r="G27" s="10"/>
      <c r="H27" s="10"/>
      <c r="I27" s="20"/>
      <c r="J27" s="20"/>
      <c r="K27" s="20"/>
      <c r="L27" s="20"/>
      <c r="M27" s="20"/>
      <c r="N27" s="20"/>
      <c r="R27" s="21"/>
      <c r="S27" s="22"/>
      <c r="U27" s="23"/>
      <c r="V27" s="21"/>
      <c r="W27" s="22"/>
      <c r="Y27" s="23"/>
      <c r="Z27" s="21"/>
      <c r="AA27" s="22"/>
      <c r="AD27" s="21"/>
      <c r="AH27" s="21"/>
    </row>
    <row r="28" spans="2:38" x14ac:dyDescent="0.25">
      <c r="B28" s="12">
        <v>41518</v>
      </c>
      <c r="C28" s="36">
        <v>0.50166666666666671</v>
      </c>
      <c r="D28" s="36">
        <v>40.527464368832298</v>
      </c>
      <c r="E28" s="36">
        <v>29.920348118054502</v>
      </c>
      <c r="F28" s="33">
        <f t="shared" si="2"/>
        <v>11.108782917444461</v>
      </c>
      <c r="G28" s="10"/>
      <c r="H28" s="10"/>
      <c r="I28" s="20"/>
      <c r="J28" s="20"/>
      <c r="K28" s="20"/>
      <c r="L28" s="20"/>
      <c r="M28" s="20"/>
      <c r="N28" s="20"/>
      <c r="R28" s="21"/>
      <c r="S28" s="22"/>
      <c r="U28" s="23"/>
      <c r="V28" s="21"/>
      <c r="W28" s="22"/>
      <c r="Y28" s="23"/>
      <c r="Z28" s="21"/>
      <c r="AA28" s="22"/>
      <c r="AD28" s="21"/>
      <c r="AH28" s="21"/>
    </row>
    <row r="29" spans="2:38" x14ac:dyDescent="0.25">
      <c r="B29" s="12">
        <v>41548</v>
      </c>
      <c r="C29" s="36">
        <v>0.4916666666666667</v>
      </c>
      <c r="D29" s="36">
        <v>47.245142726968197</v>
      </c>
      <c r="E29" s="36">
        <v>23.178954347523856</v>
      </c>
      <c r="F29" s="33">
        <f t="shared" si="2"/>
        <v>24.557855046111008</v>
      </c>
      <c r="G29" s="10"/>
      <c r="H29" s="10"/>
      <c r="I29" s="20"/>
      <c r="J29" s="20"/>
      <c r="K29" s="20"/>
      <c r="L29" s="20"/>
      <c r="M29" s="20"/>
      <c r="N29" s="20"/>
      <c r="R29" s="21"/>
      <c r="S29" s="22"/>
      <c r="U29" s="23"/>
      <c r="V29" s="21"/>
      <c r="W29" s="22"/>
      <c r="Y29" s="23"/>
      <c r="Z29" s="21"/>
      <c r="AA29" s="22"/>
      <c r="AD29" s="21"/>
      <c r="AH29" s="21"/>
    </row>
    <row r="30" spans="2:38" x14ac:dyDescent="0.25">
      <c r="B30" s="12">
        <v>41579</v>
      </c>
      <c r="C30" s="36">
        <v>83.691666666666663</v>
      </c>
      <c r="D30" s="36">
        <v>28.739138521114999</v>
      </c>
      <c r="E30" s="36">
        <v>32.613286648929574</v>
      </c>
      <c r="F30" s="33">
        <f t="shared" si="2"/>
        <v>79.817518538852084</v>
      </c>
      <c r="G30" s="10"/>
      <c r="H30" s="10"/>
      <c r="I30" s="20"/>
      <c r="J30" s="20"/>
      <c r="K30" s="20"/>
      <c r="L30" s="20"/>
      <c r="M30" s="20"/>
      <c r="N30" s="20"/>
      <c r="R30" s="21"/>
      <c r="V30" s="21"/>
      <c r="Z30" s="21"/>
      <c r="AD30" s="21"/>
      <c r="AH30" s="21"/>
    </row>
    <row r="31" spans="2:38" ht="15.75" thickBot="1" x14ac:dyDescent="0.3">
      <c r="B31" s="12">
        <v>41609</v>
      </c>
      <c r="C31" s="36">
        <v>0.4916666666666667</v>
      </c>
      <c r="D31" s="36">
        <v>31.754279707274499</v>
      </c>
      <c r="E31" s="36">
        <v>29.557295228349844</v>
      </c>
      <c r="F31" s="33">
        <f t="shared" si="2"/>
        <v>2.6886511455913222</v>
      </c>
      <c r="G31" s="10"/>
      <c r="H31" s="10"/>
    </row>
    <row r="32" spans="2:38" ht="15.75" thickBot="1" x14ac:dyDescent="0.3">
      <c r="B32" s="18" t="s">
        <v>3</v>
      </c>
      <c r="C32" s="35">
        <f>SUM(C20:C31)</f>
        <v>91.189999999999984</v>
      </c>
      <c r="D32" s="35">
        <f>SUM(D20:D31)</f>
        <v>652.5165110922668</v>
      </c>
      <c r="E32" s="35">
        <f>SUM(E20:E31)</f>
        <v>473.77849140124715</v>
      </c>
      <c r="F32" s="35">
        <f>SUM(F20:F31)</f>
        <v>269.92801969101964</v>
      </c>
      <c r="G32" s="10"/>
      <c r="H32" s="10"/>
    </row>
    <row r="33" spans="2:9" x14ac:dyDescent="0.25">
      <c r="B33" s="12">
        <v>41640</v>
      </c>
      <c r="C33" s="33">
        <v>4.2614584130524236</v>
      </c>
      <c r="D33" s="33">
        <v>62.314780541153851</v>
      </c>
      <c r="E33" s="33">
        <v>54.399645538023513</v>
      </c>
      <c r="F33" s="33">
        <f>+C33+D33-E33</f>
        <v>12.176593416182762</v>
      </c>
      <c r="G33" s="10"/>
      <c r="H33" s="10"/>
    </row>
    <row r="34" spans="2:9" x14ac:dyDescent="0.25">
      <c r="B34" s="12">
        <v>41671</v>
      </c>
      <c r="C34" s="33">
        <v>7.643761294671142E-2</v>
      </c>
      <c r="D34" s="33">
        <v>29.580633040361406</v>
      </c>
      <c r="E34" s="33">
        <v>68.410237951510709</v>
      </c>
      <c r="F34" s="33">
        <f t="shared" ref="F34:F44" si="3">+C34+D34-E34</f>
        <v>-38.753167298202591</v>
      </c>
      <c r="G34" s="10"/>
      <c r="H34" s="10"/>
    </row>
    <row r="35" spans="2:9" x14ac:dyDescent="0.25">
      <c r="B35" s="12">
        <v>41699</v>
      </c>
      <c r="C35" s="33">
        <v>1.5540291989072433E-2</v>
      </c>
      <c r="D35" s="33">
        <v>24.77848221081976</v>
      </c>
      <c r="E35" s="33">
        <v>46.260966261134321</v>
      </c>
      <c r="F35" s="33">
        <f t="shared" si="3"/>
        <v>-21.466943758325488</v>
      </c>
      <c r="G35" s="10"/>
      <c r="H35" s="10"/>
    </row>
    <row r="36" spans="2:9" x14ac:dyDescent="0.25">
      <c r="B36" s="12">
        <v>41730</v>
      </c>
      <c r="C36" s="33">
        <v>0</v>
      </c>
      <c r="D36" s="33">
        <v>59.87178455405185</v>
      </c>
      <c r="E36" s="33">
        <v>62.508315738643063</v>
      </c>
      <c r="F36" s="33">
        <f t="shared" si="3"/>
        <v>-2.6365311845912132</v>
      </c>
      <c r="G36" s="10"/>
      <c r="H36" s="10"/>
    </row>
    <row r="37" spans="2:9" x14ac:dyDescent="0.25">
      <c r="B37" s="12">
        <v>41760</v>
      </c>
      <c r="C37" s="33">
        <v>0</v>
      </c>
      <c r="D37" s="33">
        <v>101.06891424755507</v>
      </c>
      <c r="E37" s="33">
        <v>31.156916073539755</v>
      </c>
      <c r="F37" s="33">
        <f t="shared" si="3"/>
        <v>69.911998174015309</v>
      </c>
      <c r="G37" s="10"/>
      <c r="H37" s="10"/>
    </row>
    <row r="38" spans="2:9" x14ac:dyDescent="0.25">
      <c r="B38" s="12">
        <v>41791</v>
      </c>
      <c r="C38" s="33">
        <v>0</v>
      </c>
      <c r="D38" s="33">
        <v>59.915668636064979</v>
      </c>
      <c r="E38" s="33">
        <v>31.114815401605235</v>
      </c>
      <c r="F38" s="33">
        <f t="shared" si="3"/>
        <v>28.800853234459744</v>
      </c>
      <c r="G38" s="10"/>
      <c r="H38" s="10"/>
    </row>
    <row r="39" spans="2:9" x14ac:dyDescent="0.25">
      <c r="B39" s="12">
        <v>41821</v>
      </c>
      <c r="C39" s="36">
        <v>0</v>
      </c>
      <c r="D39" s="36">
        <v>78.996567815627614</v>
      </c>
      <c r="E39" s="36">
        <v>42.724145306689501</v>
      </c>
      <c r="F39" s="33">
        <f t="shared" si="3"/>
        <v>36.272422508938114</v>
      </c>
      <c r="G39" s="10"/>
      <c r="H39" s="10"/>
    </row>
    <row r="40" spans="2:9" x14ac:dyDescent="0.25">
      <c r="B40" s="12">
        <v>41852</v>
      </c>
      <c r="C40" s="36">
        <v>0</v>
      </c>
      <c r="D40" s="36">
        <v>77.355004312407914</v>
      </c>
      <c r="E40" s="36">
        <v>104.9590178908411</v>
      </c>
      <c r="F40" s="33">
        <f t="shared" si="3"/>
        <v>-27.604013578433182</v>
      </c>
      <c r="G40" s="10"/>
      <c r="H40" s="10"/>
    </row>
    <row r="41" spans="2:9" x14ac:dyDescent="0.25">
      <c r="B41" s="12">
        <v>41883</v>
      </c>
      <c r="C41" s="36">
        <v>0</v>
      </c>
      <c r="D41" s="36">
        <v>82.722461503663013</v>
      </c>
      <c r="E41" s="36">
        <v>92.254574449663721</v>
      </c>
      <c r="F41" s="33">
        <f t="shared" si="3"/>
        <v>-9.5321129460007086</v>
      </c>
      <c r="G41" s="10"/>
      <c r="H41" s="10"/>
    </row>
    <row r="42" spans="2:9" x14ac:dyDescent="0.25">
      <c r="B42" s="12">
        <v>41913</v>
      </c>
      <c r="C42" s="36">
        <v>0</v>
      </c>
      <c r="D42" s="36">
        <v>111.37419082237264</v>
      </c>
      <c r="E42" s="36">
        <v>51.650824657753162</v>
      </c>
      <c r="F42" s="33">
        <f t="shared" si="3"/>
        <v>59.723366164619478</v>
      </c>
      <c r="G42" s="10"/>
      <c r="H42" s="10"/>
    </row>
    <row r="43" spans="2:9" x14ac:dyDescent="0.25">
      <c r="B43" s="12">
        <v>41944</v>
      </c>
      <c r="C43" s="36">
        <v>0</v>
      </c>
      <c r="D43" s="36">
        <v>75.760000000000005</v>
      </c>
      <c r="E43" s="36">
        <v>32.43</v>
      </c>
      <c r="F43" s="33">
        <f t="shared" si="3"/>
        <v>43.330000000000005</v>
      </c>
      <c r="G43" s="10"/>
      <c r="H43" s="10"/>
    </row>
    <row r="44" spans="2:9" ht="15.75" thickBot="1" x14ac:dyDescent="0.3">
      <c r="B44" s="12">
        <v>41974</v>
      </c>
      <c r="C44" s="36">
        <v>0</v>
      </c>
      <c r="D44" s="36">
        <v>46.809628637648757</v>
      </c>
      <c r="E44" s="36">
        <v>34.412407456324374</v>
      </c>
      <c r="F44" s="33">
        <f t="shared" si="3"/>
        <v>12.397221181324383</v>
      </c>
      <c r="G44" s="10"/>
      <c r="H44" s="10"/>
    </row>
    <row r="45" spans="2:9" ht="15.75" thickBot="1" x14ac:dyDescent="0.3">
      <c r="B45" s="18" t="s">
        <v>6</v>
      </c>
      <c r="C45" s="35">
        <f t="shared" ref="C45:E45" si="4">SUM(C33:C44)</f>
        <v>4.3534363179882076</v>
      </c>
      <c r="D45" s="35">
        <f t="shared" si="4"/>
        <v>810.54811632172687</v>
      </c>
      <c r="E45" s="35">
        <f t="shared" si="4"/>
        <v>652.28186672572838</v>
      </c>
      <c r="F45" s="35">
        <f>SUM(F33:F44)</f>
        <v>162.61968591398659</v>
      </c>
      <c r="G45" s="10"/>
      <c r="H45" s="10"/>
      <c r="I45" s="23"/>
    </row>
    <row r="46" spans="2:9" x14ac:dyDescent="0.25">
      <c r="B46" s="12">
        <v>42005</v>
      </c>
      <c r="C46" s="33">
        <v>2.69281165568158E-2</v>
      </c>
      <c r="D46" s="33">
        <v>52.660691761715903</v>
      </c>
      <c r="E46" s="33">
        <v>51.782748320220144</v>
      </c>
      <c r="F46" s="33">
        <f>+C46+D46-E46</f>
        <v>0.90487155805257657</v>
      </c>
      <c r="G46" s="10"/>
      <c r="H46" s="10"/>
    </row>
    <row r="47" spans="2:9" x14ac:dyDescent="0.25">
      <c r="B47" s="12">
        <v>42036</v>
      </c>
      <c r="C47" s="33">
        <v>16.657129367436895</v>
      </c>
      <c r="D47" s="33">
        <v>67.157137798651306</v>
      </c>
      <c r="E47" s="33">
        <v>56.656448640731476</v>
      </c>
      <c r="F47" s="33">
        <f t="shared" ref="F47:F57" si="5">+C47+D47-E47</f>
        <v>27.157818525356724</v>
      </c>
      <c r="G47" s="10"/>
      <c r="H47" s="10"/>
    </row>
    <row r="48" spans="2:9" x14ac:dyDescent="0.25">
      <c r="B48" s="12">
        <v>42064</v>
      </c>
      <c r="C48" s="33">
        <v>2.5482066933774958E-2</v>
      </c>
      <c r="D48" s="33">
        <v>39.957056972197336</v>
      </c>
      <c r="E48" s="33">
        <v>29.437599112802303</v>
      </c>
      <c r="F48" s="33">
        <f t="shared" si="5"/>
        <v>10.544939926328809</v>
      </c>
      <c r="G48" s="10"/>
      <c r="H48" s="10"/>
    </row>
    <row r="49" spans="2:9" x14ac:dyDescent="0.25">
      <c r="B49" s="12">
        <v>42095</v>
      </c>
      <c r="C49" s="33">
        <v>1.5048992986733635E-2</v>
      </c>
      <c r="D49" s="33">
        <v>41.319052158316815</v>
      </c>
      <c r="E49" s="33">
        <v>35.058495199177379</v>
      </c>
      <c r="F49" s="33">
        <f t="shared" si="5"/>
        <v>6.2756059521261705</v>
      </c>
      <c r="G49" s="10"/>
      <c r="H49" s="10"/>
    </row>
    <row r="50" spans="2:9" x14ac:dyDescent="0.25">
      <c r="B50" s="12">
        <v>42125</v>
      </c>
      <c r="C50" s="33">
        <v>7.9806774284036424</v>
      </c>
      <c r="D50" s="33">
        <v>55.704269413171481</v>
      </c>
      <c r="E50" s="33">
        <v>50.399166749468193</v>
      </c>
      <c r="F50" s="33">
        <f t="shared" si="5"/>
        <v>13.285780092106933</v>
      </c>
      <c r="G50" s="10"/>
      <c r="H50" s="10"/>
    </row>
    <row r="51" spans="2:9" x14ac:dyDescent="0.25">
      <c r="B51" s="12">
        <v>42156</v>
      </c>
      <c r="C51" s="33">
        <v>6.4870878384402699</v>
      </c>
      <c r="D51" s="33">
        <v>23.206007440369003</v>
      </c>
      <c r="E51" s="33">
        <v>43.036100202864276</v>
      </c>
      <c r="F51" s="33">
        <f t="shared" si="5"/>
        <v>-13.343004924055002</v>
      </c>
      <c r="G51" s="10"/>
      <c r="H51" s="10"/>
    </row>
    <row r="52" spans="2:9" x14ac:dyDescent="0.25">
      <c r="B52" s="12">
        <v>42186</v>
      </c>
      <c r="C52" s="36">
        <v>1.4085076223389135</v>
      </c>
      <c r="D52" s="36">
        <v>65.372394548036596</v>
      </c>
      <c r="E52" s="36">
        <v>71.611630338545794</v>
      </c>
      <c r="F52" s="33">
        <f t="shared" si="5"/>
        <v>-4.8307281681702818</v>
      </c>
      <c r="G52" s="10"/>
      <c r="H52" s="10"/>
    </row>
    <row r="53" spans="2:9" x14ac:dyDescent="0.25">
      <c r="B53" s="12">
        <v>42217</v>
      </c>
      <c r="C53" s="36">
        <v>0</v>
      </c>
      <c r="D53" s="36">
        <v>50.592739048257656</v>
      </c>
      <c r="E53" s="36">
        <v>82.752427094576575</v>
      </c>
      <c r="F53" s="33">
        <f t="shared" si="5"/>
        <v>-32.159688046318919</v>
      </c>
      <c r="G53" s="10"/>
      <c r="H53" s="10"/>
    </row>
    <row r="54" spans="2:9" x14ac:dyDescent="0.25">
      <c r="B54" s="12">
        <v>42248</v>
      </c>
      <c r="C54" s="36">
        <v>0</v>
      </c>
      <c r="D54" s="36">
        <v>42.617089591733333</v>
      </c>
      <c r="E54" s="36">
        <v>41.280779254882532</v>
      </c>
      <c r="F54" s="33">
        <f t="shared" si="5"/>
        <v>1.3363103368508007</v>
      </c>
      <c r="G54" s="10"/>
      <c r="H54" s="10"/>
    </row>
    <row r="55" spans="2:9" x14ac:dyDescent="0.25">
      <c r="B55" s="12">
        <v>42278</v>
      </c>
      <c r="C55" s="36">
        <v>2.5110987299007417</v>
      </c>
      <c r="D55" s="36">
        <v>55.653544712580484</v>
      </c>
      <c r="E55" s="36">
        <v>59.437511808234454</v>
      </c>
      <c r="F55" s="33">
        <f t="shared" si="5"/>
        <v>-1.2728683657532258</v>
      </c>
      <c r="G55" s="10"/>
      <c r="H55" s="10"/>
    </row>
    <row r="56" spans="2:9" x14ac:dyDescent="0.25">
      <c r="B56" s="12">
        <v>42309</v>
      </c>
      <c r="C56" s="36">
        <v>5.4881401149280688E-2</v>
      </c>
      <c r="D56" s="36">
        <v>32.747972631502769</v>
      </c>
      <c r="E56" s="36">
        <v>33.245725110087676</v>
      </c>
      <c r="F56" s="33">
        <f t="shared" si="5"/>
        <v>-0.44287107743562615</v>
      </c>
      <c r="G56" s="10"/>
      <c r="H56" s="10"/>
    </row>
    <row r="57" spans="2:9" ht="15.75" thickBot="1" x14ac:dyDescent="0.3">
      <c r="B57" s="12">
        <v>42339</v>
      </c>
      <c r="C57" s="36">
        <v>1.1403756713592144</v>
      </c>
      <c r="D57" s="36">
        <v>99.692225453026978</v>
      </c>
      <c r="E57" s="36">
        <v>104.27341874021812</v>
      </c>
      <c r="F57" s="33">
        <f t="shared" si="5"/>
        <v>-3.4408176158319321</v>
      </c>
      <c r="G57" s="10"/>
      <c r="H57" s="10"/>
    </row>
    <row r="58" spans="2:9" ht="15.75" thickBot="1" x14ac:dyDescent="0.3">
      <c r="B58" s="18" t="s">
        <v>7</v>
      </c>
      <c r="C58" s="35">
        <f t="shared" ref="C58:E58" si="6">SUM(C46:C57)</f>
        <v>36.307217235506293</v>
      </c>
      <c r="D58" s="35">
        <f t="shared" si="6"/>
        <v>626.6801815295596</v>
      </c>
      <c r="E58" s="35">
        <f t="shared" si="6"/>
        <v>658.97205057180895</v>
      </c>
      <c r="F58" s="35">
        <f>SUM(F46:F57)</f>
        <v>4.0153481932570259</v>
      </c>
      <c r="G58" s="10"/>
      <c r="H58" s="10"/>
      <c r="I58" s="23"/>
    </row>
    <row r="59" spans="2:9" x14ac:dyDescent="0.25">
      <c r="B59" s="12">
        <v>42370</v>
      </c>
      <c r="C59" s="33">
        <v>0.15449812840751187</v>
      </c>
      <c r="D59" s="33">
        <v>27.681722736683302</v>
      </c>
      <c r="E59" s="33">
        <v>46.716695646465674</v>
      </c>
      <c r="F59" s="33">
        <f>+C59+D59-E59</f>
        <v>-18.880474781374861</v>
      </c>
      <c r="G59" s="10"/>
      <c r="H59" s="10"/>
    </row>
    <row r="60" spans="2:9" x14ac:dyDescent="0.25">
      <c r="B60" s="12">
        <v>42401</v>
      </c>
      <c r="C60" s="33">
        <v>2.0843702618287192E-3</v>
      </c>
      <c r="D60" s="33">
        <v>40.785642066438299</v>
      </c>
      <c r="E60" s="33">
        <v>32.005837478908752</v>
      </c>
      <c r="F60" s="33">
        <f t="shared" ref="F60:F70" si="7">+C60+D60-E60</f>
        <v>8.7818889577913737</v>
      </c>
      <c r="G60" s="10"/>
      <c r="H60" s="10"/>
    </row>
    <row r="61" spans="2:9" x14ac:dyDescent="0.25">
      <c r="B61" s="12">
        <v>42430</v>
      </c>
      <c r="C61" s="33">
        <v>1.1436767351900492</v>
      </c>
      <c r="D61" s="33">
        <v>49.375764470963993</v>
      </c>
      <c r="E61" s="33">
        <v>52.9213939406715</v>
      </c>
      <c r="F61" s="33">
        <f t="shared" si="7"/>
        <v>-2.4019527345174581</v>
      </c>
      <c r="G61" s="10"/>
      <c r="H61" s="10"/>
    </row>
    <row r="62" spans="2:9" x14ac:dyDescent="0.25">
      <c r="B62" s="12">
        <v>42461</v>
      </c>
      <c r="C62" s="33">
        <v>1.6379415021110511E-2</v>
      </c>
      <c r="D62" s="33">
        <v>28.5334726528733</v>
      </c>
      <c r="E62" s="33">
        <v>35.542380982737342</v>
      </c>
      <c r="F62" s="33">
        <f t="shared" si="7"/>
        <v>-6.9925289148429322</v>
      </c>
      <c r="G62" s="10"/>
      <c r="H62" s="10"/>
    </row>
    <row r="63" spans="2:9" x14ac:dyDescent="0.25">
      <c r="B63" s="12">
        <v>42491</v>
      </c>
      <c r="C63" s="33">
        <v>3.4775098146106218E-4</v>
      </c>
      <c r="D63" s="33">
        <v>48.249971660199726</v>
      </c>
      <c r="E63" s="33">
        <v>66.024814381756897</v>
      </c>
      <c r="F63" s="33">
        <f t="shared" si="7"/>
        <v>-17.774494970575709</v>
      </c>
      <c r="G63" s="10"/>
      <c r="H63" s="10"/>
    </row>
    <row r="64" spans="2:9" x14ac:dyDescent="0.25">
      <c r="B64" s="12">
        <v>42522</v>
      </c>
      <c r="C64" s="33">
        <v>3.1318062425001687E-2</v>
      </c>
      <c r="D64" s="33">
        <v>24.986560647813036</v>
      </c>
      <c r="E64" s="33">
        <v>28.650130715684071</v>
      </c>
      <c r="F64" s="33">
        <f t="shared" si="7"/>
        <v>-3.6322520054460341</v>
      </c>
      <c r="G64" s="10"/>
      <c r="H64" s="10"/>
    </row>
    <row r="65" spans="2:9" x14ac:dyDescent="0.25">
      <c r="B65" s="12">
        <v>42552</v>
      </c>
      <c r="C65" s="36">
        <v>2.1525787020525943E-2</v>
      </c>
      <c r="D65" s="36">
        <v>32.627376338175004</v>
      </c>
      <c r="E65" s="36">
        <v>22.550536472358459</v>
      </c>
      <c r="F65" s="33">
        <f t="shared" si="7"/>
        <v>10.098365652837074</v>
      </c>
      <c r="G65" s="10"/>
      <c r="H65" s="10"/>
    </row>
    <row r="66" spans="2:9" x14ac:dyDescent="0.25">
      <c r="B66" s="12">
        <v>42583</v>
      </c>
      <c r="C66" s="36">
        <v>4.2907067604764084E-3</v>
      </c>
      <c r="D66" s="36">
        <v>53.4869795189516</v>
      </c>
      <c r="E66" s="36">
        <v>46.763903551556169</v>
      </c>
      <c r="F66" s="33">
        <f t="shared" si="7"/>
        <v>6.7273666741559097</v>
      </c>
      <c r="G66" s="10"/>
      <c r="H66" s="10"/>
    </row>
    <row r="67" spans="2:9" x14ac:dyDescent="0.25">
      <c r="B67" s="12">
        <v>42614</v>
      </c>
      <c r="C67" s="36">
        <v>4.9387837751075428E-2</v>
      </c>
      <c r="D67" s="36">
        <v>39.251804458619198</v>
      </c>
      <c r="E67" s="36">
        <v>34.245196453224146</v>
      </c>
      <c r="F67" s="33">
        <f t="shared" si="7"/>
        <v>5.0559958431461283</v>
      </c>
      <c r="G67" s="10"/>
      <c r="H67" s="10"/>
    </row>
    <row r="68" spans="2:9" x14ac:dyDescent="0.25">
      <c r="B68" s="12">
        <v>42644</v>
      </c>
      <c r="C68" s="36">
        <v>0</v>
      </c>
      <c r="D68" s="36">
        <v>28.806568920171237</v>
      </c>
      <c r="E68" s="36">
        <v>20.543340017950911</v>
      </c>
      <c r="F68" s="33">
        <f t="shared" si="7"/>
        <v>8.2632289022203267</v>
      </c>
      <c r="G68" s="10"/>
      <c r="H68" s="10"/>
    </row>
    <row r="69" spans="2:9" x14ac:dyDescent="0.25">
      <c r="B69" s="12">
        <v>42675</v>
      </c>
      <c r="C69" s="36">
        <v>0.22940906975637304</v>
      </c>
      <c r="D69" s="36">
        <v>21.116143845127816</v>
      </c>
      <c r="E69" s="36">
        <v>19.304441775819271</v>
      </c>
      <c r="F69" s="33">
        <f t="shared" si="7"/>
        <v>2.0411111390649168</v>
      </c>
      <c r="G69" s="10"/>
      <c r="H69" s="10"/>
    </row>
    <row r="70" spans="2:9" ht="15.75" thickBot="1" x14ac:dyDescent="0.3">
      <c r="B70" s="12">
        <v>42705</v>
      </c>
      <c r="C70" s="36">
        <v>12.539662538105503</v>
      </c>
      <c r="D70" s="36">
        <v>117.99219864856515</v>
      </c>
      <c r="E70" s="36">
        <v>102.7344638742055</v>
      </c>
      <c r="F70" s="33">
        <f t="shared" si="7"/>
        <v>27.797397312465151</v>
      </c>
      <c r="G70" s="10"/>
      <c r="H70" s="10"/>
    </row>
    <row r="71" spans="2:9" ht="15.75" thickBot="1" x14ac:dyDescent="0.3">
      <c r="B71" s="18" t="s">
        <v>4</v>
      </c>
      <c r="C71" s="35">
        <f t="shared" ref="C71:E71" si="8">SUM(C59:C70)</f>
        <v>14.192580401680917</v>
      </c>
      <c r="D71" s="35">
        <f t="shared" si="8"/>
        <v>512.8942059645816</v>
      </c>
      <c r="E71" s="35">
        <f t="shared" si="8"/>
        <v>508.00313529133871</v>
      </c>
      <c r="F71" s="35">
        <f>SUM(F59:F70)</f>
        <v>19.083651074923885</v>
      </c>
      <c r="G71" s="10"/>
      <c r="H71" s="10"/>
      <c r="I71" s="23"/>
    </row>
    <row r="72" spans="2:9" x14ac:dyDescent="0.25">
      <c r="B72" s="12">
        <v>42736</v>
      </c>
      <c r="C72" s="33">
        <v>3.64421551084202E-2</v>
      </c>
      <c r="D72" s="33">
        <v>36.709220783529283</v>
      </c>
      <c r="E72" s="33">
        <v>47.734561698577139</v>
      </c>
      <c r="F72" s="33">
        <f>+C72+D72-E72</f>
        <v>-10.988898759939438</v>
      </c>
      <c r="G72" s="10"/>
      <c r="H72" s="10"/>
    </row>
    <row r="73" spans="2:9" x14ac:dyDescent="0.25">
      <c r="B73" s="12">
        <v>42767</v>
      </c>
      <c r="C73" s="33">
        <v>45.375165806016582</v>
      </c>
      <c r="D73" s="33">
        <v>46.701501179920065</v>
      </c>
      <c r="E73" s="33">
        <v>32.509262172309008</v>
      </c>
      <c r="F73" s="33">
        <f t="shared" ref="F73:F83" si="9">+C73+D73-E73</f>
        <v>59.567404813627633</v>
      </c>
      <c r="G73" s="10"/>
      <c r="H73" s="10"/>
    </row>
    <row r="74" spans="2:9" x14ac:dyDescent="0.25">
      <c r="B74" s="12">
        <v>42795</v>
      </c>
      <c r="C74" s="33">
        <v>2.7623329580831975</v>
      </c>
      <c r="D74" s="33">
        <v>86.537544479003614</v>
      </c>
      <c r="E74" s="33">
        <v>52.556816480945422</v>
      </c>
      <c r="F74" s="33">
        <f t="shared" si="9"/>
        <v>36.743060956141385</v>
      </c>
      <c r="G74" s="10"/>
      <c r="H74" s="10"/>
    </row>
    <row r="75" spans="2:9" x14ac:dyDescent="0.25">
      <c r="B75" s="12">
        <v>42826</v>
      </c>
      <c r="C75" s="33">
        <v>0</v>
      </c>
      <c r="D75" s="33">
        <v>124.87811134857391</v>
      </c>
      <c r="E75" s="33">
        <v>53.783486627509376</v>
      </c>
      <c r="F75" s="33">
        <f t="shared" si="9"/>
        <v>71.094624721064534</v>
      </c>
      <c r="G75" s="10"/>
      <c r="H75" s="10"/>
    </row>
    <row r="76" spans="2:9" x14ac:dyDescent="0.25">
      <c r="B76" s="12">
        <v>42856</v>
      </c>
      <c r="C76" s="33">
        <v>15.057303692189075</v>
      </c>
      <c r="D76" s="33">
        <v>42.241360769195055</v>
      </c>
      <c r="E76" s="33">
        <v>22.635626105808957</v>
      </c>
      <c r="F76" s="33">
        <f t="shared" si="9"/>
        <v>34.663038355575168</v>
      </c>
      <c r="G76" s="10"/>
      <c r="H76" s="10"/>
    </row>
    <row r="77" spans="2:9" x14ac:dyDescent="0.25">
      <c r="B77" s="12">
        <v>42887</v>
      </c>
      <c r="C77" s="33">
        <v>20.192004539401506</v>
      </c>
      <c r="D77" s="33">
        <v>80.292949772597765</v>
      </c>
      <c r="E77" s="33">
        <v>62.249619931625929</v>
      </c>
      <c r="F77" s="33">
        <f t="shared" si="9"/>
        <v>38.235334380373345</v>
      </c>
      <c r="G77" s="10"/>
      <c r="H77" s="10"/>
    </row>
    <row r="78" spans="2:9" x14ac:dyDescent="0.25">
      <c r="B78" s="12">
        <v>42917</v>
      </c>
      <c r="C78" s="36">
        <v>6.7679250307275864E-3</v>
      </c>
      <c r="D78" s="36">
        <v>53.560215357507403</v>
      </c>
      <c r="E78" s="36">
        <v>30.13656023692716</v>
      </c>
      <c r="F78" s="33">
        <f t="shared" si="9"/>
        <v>23.430423045610972</v>
      </c>
      <c r="G78" s="10"/>
      <c r="H78" s="10"/>
    </row>
    <row r="79" spans="2:9" x14ac:dyDescent="0.25">
      <c r="B79" s="12">
        <v>42948</v>
      </c>
      <c r="C79" s="36">
        <v>64.121893400034722</v>
      </c>
      <c r="D79" s="36">
        <v>43.353921870875396</v>
      </c>
      <c r="E79" s="36">
        <v>31.942787059021793</v>
      </c>
      <c r="F79" s="33">
        <f t="shared" si="9"/>
        <v>75.533028211888322</v>
      </c>
      <c r="G79" s="10"/>
      <c r="H79" s="10"/>
    </row>
    <row r="80" spans="2:9" x14ac:dyDescent="0.25">
      <c r="B80" s="12">
        <v>42979</v>
      </c>
      <c r="C80" s="36">
        <v>0</v>
      </c>
      <c r="D80" s="36">
        <v>50.915214227963538</v>
      </c>
      <c r="E80" s="36">
        <v>113.06662061663037</v>
      </c>
      <c r="F80" s="33">
        <f t="shared" si="9"/>
        <v>-62.151406388666835</v>
      </c>
      <c r="G80" s="10"/>
      <c r="H80" s="10"/>
    </row>
    <row r="81" spans="2:9" x14ac:dyDescent="0.25">
      <c r="B81" s="12">
        <v>43009</v>
      </c>
      <c r="C81" s="36">
        <v>6.5135481312614124E-3</v>
      </c>
      <c r="D81" s="36">
        <v>78.801249341514279</v>
      </c>
      <c r="E81" s="36">
        <v>65.998851807866345</v>
      </c>
      <c r="F81" s="33">
        <f t="shared" si="9"/>
        <v>12.8089110817792</v>
      </c>
      <c r="G81" s="10"/>
      <c r="H81" s="10"/>
    </row>
    <row r="82" spans="2:9" x14ac:dyDescent="0.25">
      <c r="B82" s="12">
        <v>43040</v>
      </c>
      <c r="C82" s="36">
        <v>0</v>
      </c>
      <c r="D82" s="36">
        <v>58.805034331132028</v>
      </c>
      <c r="E82" s="36">
        <v>70.251168248743426</v>
      </c>
      <c r="F82" s="33">
        <f t="shared" si="9"/>
        <v>-11.446133917611398</v>
      </c>
      <c r="G82" s="10"/>
      <c r="H82" s="10"/>
    </row>
    <row r="83" spans="2:9" ht="15.75" thickBot="1" x14ac:dyDescent="0.3">
      <c r="B83" s="12">
        <v>43070</v>
      </c>
      <c r="C83" s="36">
        <v>9.3831310779331165</v>
      </c>
      <c r="D83" s="36">
        <v>39.359181258823725</v>
      </c>
      <c r="E83" s="36">
        <v>37.648237103920252</v>
      </c>
      <c r="F83" s="33">
        <f t="shared" si="9"/>
        <v>11.094075232836587</v>
      </c>
      <c r="G83" s="10"/>
      <c r="H83" s="10"/>
    </row>
    <row r="84" spans="2:9" ht="15.75" thickBot="1" x14ac:dyDescent="0.3">
      <c r="B84" s="18" t="s">
        <v>8</v>
      </c>
      <c r="C84" s="35">
        <f t="shared" ref="C84:E84" si="10">SUM(C72:C83)</f>
        <v>156.94155510192863</v>
      </c>
      <c r="D84" s="35">
        <f t="shared" si="10"/>
        <v>742.15550472063603</v>
      </c>
      <c r="E84" s="35">
        <f t="shared" si="10"/>
        <v>620.51359808988502</v>
      </c>
      <c r="F84" s="35">
        <f>SUM(F72:F83)</f>
        <v>278.5834617326795</v>
      </c>
      <c r="G84" s="10"/>
      <c r="H84" s="10"/>
      <c r="I84" s="23"/>
    </row>
    <row r="85" spans="2:9" x14ac:dyDescent="0.25">
      <c r="B85" s="12">
        <v>43101</v>
      </c>
      <c r="C85" s="33">
        <v>10.583338234128082</v>
      </c>
      <c r="D85" s="33">
        <v>69.571420902243673</v>
      </c>
      <c r="E85" s="33">
        <v>43.307644450648326</v>
      </c>
      <c r="F85" s="33">
        <f>+C85+D85-E85</f>
        <v>36.847114685723426</v>
      </c>
      <c r="G85" s="10"/>
      <c r="H85" s="10"/>
    </row>
    <row r="86" spans="2:9" x14ac:dyDescent="0.25">
      <c r="B86" s="12">
        <v>43132</v>
      </c>
      <c r="C86" s="33">
        <v>4.554974281793025</v>
      </c>
      <c r="D86" s="33">
        <v>56.231388312060474</v>
      </c>
      <c r="E86" s="33">
        <v>43.165720472273577</v>
      </c>
      <c r="F86" s="33">
        <f t="shared" ref="F86:F96" si="11">+C86+D86-E86</f>
        <v>17.62064212157992</v>
      </c>
      <c r="G86" s="10"/>
      <c r="H86" s="10"/>
    </row>
    <row r="87" spans="2:9" x14ac:dyDescent="0.25">
      <c r="B87" s="12">
        <v>43160</v>
      </c>
      <c r="C87" s="33">
        <v>19.947382994292621</v>
      </c>
      <c r="D87" s="33">
        <v>67.370823276445108</v>
      </c>
      <c r="E87" s="33">
        <v>123.00629039921057</v>
      </c>
      <c r="F87" s="33">
        <f t="shared" si="11"/>
        <v>-35.688084128472838</v>
      </c>
      <c r="G87" s="10"/>
      <c r="H87" s="10"/>
    </row>
    <row r="88" spans="2:9" x14ac:dyDescent="0.25">
      <c r="B88" s="12">
        <v>43191</v>
      </c>
      <c r="C88" s="33">
        <v>17.648733304554892</v>
      </c>
      <c r="D88" s="33">
        <v>39.887481346208439</v>
      </c>
      <c r="E88" s="33">
        <v>29.096139034905299</v>
      </c>
      <c r="F88" s="33">
        <f t="shared" si="11"/>
        <v>28.440075615858028</v>
      </c>
      <c r="G88" s="10"/>
      <c r="H88" s="10"/>
    </row>
    <row r="89" spans="2:9" x14ac:dyDescent="0.25">
      <c r="B89" s="12">
        <v>43221</v>
      </c>
      <c r="C89" s="33">
        <v>8.2587446645870024</v>
      </c>
      <c r="D89" s="33">
        <v>45.434930158806537</v>
      </c>
      <c r="E89" s="33">
        <v>48.195960325293754</v>
      </c>
      <c r="F89" s="33">
        <f t="shared" si="11"/>
        <v>5.4977144980997821</v>
      </c>
      <c r="G89" s="10"/>
      <c r="H89" s="10"/>
    </row>
    <row r="90" spans="2:9" x14ac:dyDescent="0.25">
      <c r="B90" s="12">
        <v>43252</v>
      </c>
      <c r="C90" s="33">
        <v>4.799407950786377E-3</v>
      </c>
      <c r="D90" s="33">
        <v>37.90951653123998</v>
      </c>
      <c r="E90" s="33">
        <v>37.570228686421807</v>
      </c>
      <c r="F90" s="33">
        <f t="shared" si="11"/>
        <v>0.3440872527689578</v>
      </c>
      <c r="G90" s="10"/>
      <c r="H90" s="10"/>
    </row>
    <row r="91" spans="2:9" x14ac:dyDescent="0.25">
      <c r="B91" s="12">
        <v>43282</v>
      </c>
      <c r="C91" s="36">
        <v>4.864767388028751</v>
      </c>
      <c r="D91" s="36">
        <v>19.156777430562787</v>
      </c>
      <c r="E91" s="36">
        <v>26.735717171553059</v>
      </c>
      <c r="F91" s="33">
        <f t="shared" si="11"/>
        <v>-2.7141723529615227</v>
      </c>
      <c r="G91" s="10"/>
      <c r="H91" s="10"/>
    </row>
    <row r="92" spans="2:9" x14ac:dyDescent="0.25">
      <c r="B92" s="12">
        <v>43313</v>
      </c>
      <c r="C92" s="36">
        <v>4.178060364789804</v>
      </c>
      <c r="D92" s="36">
        <v>30.251243494733036</v>
      </c>
      <c r="E92" s="36">
        <v>40.527176872037685</v>
      </c>
      <c r="F92" s="33">
        <f t="shared" si="11"/>
        <v>-6.0978730125148459</v>
      </c>
      <c r="G92" s="10"/>
      <c r="H92" s="10"/>
    </row>
    <row r="93" spans="2:9" x14ac:dyDescent="0.25">
      <c r="B93" s="12">
        <v>43344</v>
      </c>
      <c r="C93" s="36">
        <v>3.0410802890332342</v>
      </c>
      <c r="D93" s="36">
        <v>23.35690096792213</v>
      </c>
      <c r="E93" s="36">
        <v>33.322386088652365</v>
      </c>
      <c r="F93" s="33">
        <f t="shared" si="11"/>
        <v>-6.9244048316970002</v>
      </c>
      <c r="G93" s="10"/>
      <c r="H93" s="10"/>
    </row>
    <row r="94" spans="2:9" x14ac:dyDescent="0.25">
      <c r="B94" s="12">
        <v>43374</v>
      </c>
      <c r="C94" s="36">
        <v>4.1193906880513032</v>
      </c>
      <c r="D94" s="36">
        <v>35.914222205795348</v>
      </c>
      <c r="E94" s="36">
        <v>76.507699611389683</v>
      </c>
      <c r="F94" s="33">
        <f t="shared" si="11"/>
        <v>-36.474086717543031</v>
      </c>
      <c r="G94" s="10"/>
      <c r="H94" s="10"/>
    </row>
    <row r="95" spans="2:9" x14ac:dyDescent="0.25">
      <c r="B95" s="12">
        <v>43405</v>
      </c>
      <c r="C95" s="36">
        <v>0</v>
      </c>
      <c r="D95" s="36">
        <v>26.582967551699912</v>
      </c>
      <c r="E95" s="36">
        <v>56.673057426934875</v>
      </c>
      <c r="F95" s="33">
        <f t="shared" si="11"/>
        <v>-30.090089875234963</v>
      </c>
      <c r="G95" s="10"/>
      <c r="H95" s="10"/>
    </row>
    <row r="96" spans="2:9" ht="15.75" thickBot="1" x14ac:dyDescent="0.3">
      <c r="B96" s="12">
        <v>43435</v>
      </c>
      <c r="C96" s="36">
        <v>0</v>
      </c>
      <c r="D96" s="36">
        <v>31.165179252435767</v>
      </c>
      <c r="E96" s="36">
        <v>57.316999339339894</v>
      </c>
      <c r="F96" s="33">
        <f t="shared" si="11"/>
        <v>-26.151820086904127</v>
      </c>
      <c r="G96" s="10"/>
      <c r="H96" s="10"/>
    </row>
    <row r="97" spans="2:9" ht="15.75" thickBot="1" x14ac:dyDescent="0.3">
      <c r="B97" s="18" t="s">
        <v>9</v>
      </c>
      <c r="C97" s="35">
        <f t="shared" ref="C97:E97" si="12">SUM(C85:C96)</f>
        <v>77.201271617209485</v>
      </c>
      <c r="D97" s="35">
        <f t="shared" si="12"/>
        <v>482.83285143015326</v>
      </c>
      <c r="E97" s="35">
        <f t="shared" si="12"/>
        <v>615.42501987866092</v>
      </c>
      <c r="F97" s="35">
        <f>SUM(F85:F96)</f>
        <v>-55.390896831298207</v>
      </c>
      <c r="G97" s="10"/>
      <c r="H97" s="10"/>
      <c r="I97" s="23"/>
    </row>
    <row r="98" spans="2:9" x14ac:dyDescent="0.25">
      <c r="B98" s="12">
        <v>43466</v>
      </c>
      <c r="C98" s="33">
        <v>0</v>
      </c>
      <c r="D98" s="33">
        <v>24.975665643478258</v>
      </c>
      <c r="E98" s="33">
        <v>39.049118982885503</v>
      </c>
      <c r="F98" s="33">
        <f>+C98+D98-E98</f>
        <v>-14.073453339407244</v>
      </c>
      <c r="G98" s="10"/>
      <c r="H98" s="10"/>
    </row>
    <row r="99" spans="2:9" x14ac:dyDescent="0.25">
      <c r="B99" s="12">
        <v>43497</v>
      </c>
      <c r="C99" s="33">
        <v>4.9794928507755097E-2</v>
      </c>
      <c r="D99" s="33">
        <v>30.900171705528066</v>
      </c>
      <c r="E99" s="33">
        <v>45.686910093919209</v>
      </c>
      <c r="F99" s="33">
        <f>+C99+D99-E99</f>
        <v>-14.736943459883388</v>
      </c>
      <c r="G99" s="10"/>
      <c r="H99" s="10"/>
    </row>
    <row r="100" spans="2:9" x14ac:dyDescent="0.25">
      <c r="B100" s="12">
        <v>43525</v>
      </c>
      <c r="C100" s="33">
        <v>1.4494879836836279</v>
      </c>
      <c r="D100" s="33">
        <v>30.669948696031614</v>
      </c>
      <c r="E100" s="33">
        <v>37.095784383504771</v>
      </c>
      <c r="F100" s="33">
        <f t="shared" ref="F100:F109" si="13">+C100+D100-E100</f>
        <v>-4.9763477037895285</v>
      </c>
      <c r="G100" s="10"/>
      <c r="H100" s="10"/>
    </row>
    <row r="101" spans="2:9" x14ac:dyDescent="0.25">
      <c r="B101" s="12">
        <v>43556</v>
      </c>
      <c r="C101" s="33">
        <v>4.2080263929560879E-2</v>
      </c>
      <c r="D101" s="33">
        <v>29.280000724137718</v>
      </c>
      <c r="E101" s="33">
        <v>19.315051188495584</v>
      </c>
      <c r="F101" s="33">
        <f t="shared" si="13"/>
        <v>10.007029799571693</v>
      </c>
      <c r="G101" s="10"/>
      <c r="H101" s="10"/>
    </row>
    <row r="102" spans="2:9" x14ac:dyDescent="0.25">
      <c r="B102" s="12">
        <v>43586</v>
      </c>
      <c r="C102" s="33">
        <v>10.485809082376928</v>
      </c>
      <c r="D102" s="33">
        <v>10.005042159111483</v>
      </c>
      <c r="E102" s="33">
        <v>16.75064200173448</v>
      </c>
      <c r="F102" s="33">
        <f t="shared" si="13"/>
        <v>3.7402092397539306</v>
      </c>
      <c r="G102" s="10"/>
      <c r="H102" s="10"/>
    </row>
    <row r="103" spans="2:9" x14ac:dyDescent="0.25">
      <c r="B103" s="12">
        <v>43617</v>
      </c>
      <c r="C103" s="33">
        <v>14.368425157883831</v>
      </c>
      <c r="D103" s="33">
        <v>7.1654791276073269</v>
      </c>
      <c r="E103" s="33">
        <v>11.617697966322257</v>
      </c>
      <c r="F103" s="33">
        <f t="shared" si="13"/>
        <v>9.9162063191689001</v>
      </c>
      <c r="G103" s="10"/>
      <c r="H103" s="10"/>
    </row>
    <row r="104" spans="2:9" x14ac:dyDescent="0.25">
      <c r="B104" s="12">
        <v>43647</v>
      </c>
      <c r="C104" s="36">
        <v>3.1833595667196088</v>
      </c>
      <c r="D104" s="36">
        <v>74.673146689877129</v>
      </c>
      <c r="E104" s="36">
        <v>33.983999300901928</v>
      </c>
      <c r="F104" s="33">
        <f t="shared" si="13"/>
        <v>43.872506955694803</v>
      </c>
      <c r="G104" s="10"/>
      <c r="H104" s="10"/>
    </row>
    <row r="105" spans="2:9" x14ac:dyDescent="0.25">
      <c r="B105" s="12">
        <v>43678</v>
      </c>
      <c r="C105" s="37">
        <v>2.8094545337263494E-3</v>
      </c>
      <c r="D105" s="36">
        <v>16.240206380447347</v>
      </c>
      <c r="E105" s="36">
        <v>28.217078627416992</v>
      </c>
      <c r="F105" s="33">
        <f t="shared" si="13"/>
        <v>-11.97406279243592</v>
      </c>
      <c r="G105" s="10"/>
      <c r="H105" s="10"/>
    </row>
    <row r="106" spans="2:9" x14ac:dyDescent="0.25">
      <c r="B106" s="12">
        <v>43709</v>
      </c>
      <c r="C106" s="36">
        <v>1.2169812249668347E-2</v>
      </c>
      <c r="D106" s="36">
        <v>36.235160960538792</v>
      </c>
      <c r="E106" s="36">
        <v>43.144793965682837</v>
      </c>
      <c r="F106" s="33">
        <f t="shared" si="13"/>
        <v>-6.8974631928943779</v>
      </c>
      <c r="G106" s="10"/>
      <c r="H106" s="10"/>
    </row>
    <row r="107" spans="2:9" x14ac:dyDescent="0.25">
      <c r="B107" s="12">
        <v>43739</v>
      </c>
      <c r="C107" s="36">
        <v>6.8227740238489903E-2</v>
      </c>
      <c r="D107" s="36">
        <v>28.208162443225937</v>
      </c>
      <c r="E107" s="36">
        <v>37.859352172560293</v>
      </c>
      <c r="F107" s="33">
        <f t="shared" si="13"/>
        <v>-9.5829619890958639</v>
      </c>
      <c r="G107" s="10"/>
      <c r="H107" s="10"/>
    </row>
    <row r="108" spans="2:9" x14ac:dyDescent="0.25">
      <c r="B108" s="12">
        <v>43770</v>
      </c>
      <c r="C108" s="36">
        <v>0</v>
      </c>
      <c r="D108" s="36">
        <v>16.90391003033622</v>
      </c>
      <c r="E108" s="36">
        <v>52.493242756517809</v>
      </c>
      <c r="F108" s="33">
        <f t="shared" si="13"/>
        <v>-35.589332726181588</v>
      </c>
      <c r="G108" s="10"/>
      <c r="H108" s="10"/>
    </row>
    <row r="109" spans="2:9" ht="15.75" thickBot="1" x14ac:dyDescent="0.3">
      <c r="B109" s="12">
        <v>43800</v>
      </c>
      <c r="C109" s="36">
        <v>0.79721852345143895</v>
      </c>
      <c r="D109" s="36">
        <v>12.34763083920849</v>
      </c>
      <c r="E109" s="36">
        <v>17.726955085154383</v>
      </c>
      <c r="F109" s="33">
        <f t="shared" si="13"/>
        <v>-4.5821057224944539</v>
      </c>
      <c r="G109" s="10"/>
      <c r="H109" s="10"/>
    </row>
    <row r="110" spans="2:9" ht="15.75" thickBot="1" x14ac:dyDescent="0.3">
      <c r="B110" s="18" t="s">
        <v>10</v>
      </c>
      <c r="C110" s="35">
        <f>SUM(C98:C109)</f>
        <v>30.459382513574635</v>
      </c>
      <c r="D110" s="35">
        <f>SUM(D98:D109)</f>
        <v>317.60452539952837</v>
      </c>
      <c r="E110" s="35">
        <f>SUM(E98:E109)</f>
        <v>382.94062652509604</v>
      </c>
      <c r="F110" s="35">
        <f>SUM(F98:F109)</f>
        <v>-34.876718611993027</v>
      </c>
      <c r="G110" s="10"/>
      <c r="H110" s="10"/>
      <c r="I110" s="24"/>
    </row>
    <row r="111" spans="2:9" x14ac:dyDescent="0.25">
      <c r="B111" s="12">
        <v>43831</v>
      </c>
      <c r="C111" s="33">
        <v>0.6372961213962075</v>
      </c>
      <c r="D111" s="33">
        <v>150.0507614956511</v>
      </c>
      <c r="E111" s="33">
        <v>166.4696725300997</v>
      </c>
      <c r="F111" s="33">
        <f>+C111+D111-E111</f>
        <v>-15.78161491305238</v>
      </c>
      <c r="G111" s="10"/>
    </row>
    <row r="112" spans="2:9" x14ac:dyDescent="0.25">
      <c r="B112" s="12">
        <v>43862</v>
      </c>
      <c r="C112" s="37">
        <v>2.7538680831095352E-2</v>
      </c>
      <c r="D112" s="33">
        <v>10.162194630061553</v>
      </c>
      <c r="E112" s="33">
        <v>16.14058896279662</v>
      </c>
      <c r="F112" s="33">
        <f t="shared" ref="F112:F122" si="14">+C112+D112-E112</f>
        <v>-5.9508556519039715</v>
      </c>
      <c r="G112" s="10"/>
    </row>
    <row r="113" spans="2:7" x14ac:dyDescent="0.25">
      <c r="B113" s="12">
        <v>43891</v>
      </c>
      <c r="C113" s="33">
        <v>0</v>
      </c>
      <c r="D113" s="33">
        <v>8.0858259827512491</v>
      </c>
      <c r="E113" s="33">
        <v>14.479931739283941</v>
      </c>
      <c r="F113" s="33">
        <f t="shared" si="14"/>
        <v>-6.3941057565326922</v>
      </c>
    </row>
    <row r="114" spans="2:7" x14ac:dyDescent="0.25">
      <c r="B114" s="12">
        <v>43922</v>
      </c>
      <c r="C114" s="33">
        <v>0</v>
      </c>
      <c r="D114" s="33">
        <v>0</v>
      </c>
      <c r="E114" s="33">
        <v>0</v>
      </c>
      <c r="F114" s="33">
        <f t="shared" si="14"/>
        <v>0</v>
      </c>
    </row>
    <row r="115" spans="2:7" x14ac:dyDescent="0.25">
      <c r="B115" s="12">
        <v>43952</v>
      </c>
      <c r="C115" s="33">
        <v>0</v>
      </c>
      <c r="D115" s="33">
        <v>20.317255273700436</v>
      </c>
      <c r="E115" s="33">
        <v>56.654998019304706</v>
      </c>
      <c r="F115" s="33">
        <f t="shared" si="14"/>
        <v>-36.337742745604274</v>
      </c>
    </row>
    <row r="116" spans="2:7" x14ac:dyDescent="0.25">
      <c r="B116" s="12">
        <v>43983</v>
      </c>
      <c r="C116" s="33">
        <v>0</v>
      </c>
      <c r="D116" s="33">
        <v>20.581850345729571</v>
      </c>
      <c r="E116" s="33">
        <v>66.964307938002037</v>
      </c>
      <c r="F116" s="33">
        <f t="shared" si="14"/>
        <v>-46.382457592272466</v>
      </c>
    </row>
    <row r="117" spans="2:7" x14ac:dyDescent="0.25">
      <c r="B117" s="12">
        <v>44013</v>
      </c>
      <c r="C117" s="36">
        <v>0</v>
      </c>
      <c r="D117" s="36">
        <v>25.451878633562249</v>
      </c>
      <c r="E117" s="36">
        <v>43.582979738523129</v>
      </c>
      <c r="F117" s="33">
        <f t="shared" si="14"/>
        <v>-18.13110110496088</v>
      </c>
    </row>
    <row r="118" spans="2:7" x14ac:dyDescent="0.25">
      <c r="B118" s="12">
        <v>44044</v>
      </c>
      <c r="C118" s="37">
        <v>0</v>
      </c>
      <c r="D118" s="36">
        <v>9.1476673898536394</v>
      </c>
      <c r="E118" s="36">
        <v>52.819240792199786</v>
      </c>
      <c r="F118" s="33">
        <f t="shared" si="14"/>
        <v>-43.671573402346148</v>
      </c>
    </row>
    <row r="119" spans="2:7" x14ac:dyDescent="0.25">
      <c r="B119" s="12">
        <v>44075</v>
      </c>
      <c r="C119" s="36">
        <v>2.7022392530207759E-2</v>
      </c>
      <c r="D119" s="36">
        <v>13.905376701560233</v>
      </c>
      <c r="E119" s="36">
        <v>55.791777397330293</v>
      </c>
      <c r="F119" s="33">
        <f t="shared" si="14"/>
        <v>-41.859378303239851</v>
      </c>
    </row>
    <row r="120" spans="2:7" x14ac:dyDescent="0.25">
      <c r="B120" s="12">
        <v>44105</v>
      </c>
      <c r="C120" s="36">
        <v>49.966814739984862</v>
      </c>
      <c r="D120" s="36">
        <v>10.454304301406877</v>
      </c>
      <c r="E120" s="36">
        <v>39.520581502205225</v>
      </c>
      <c r="F120" s="33">
        <f t="shared" si="14"/>
        <v>20.900537539186516</v>
      </c>
    </row>
    <row r="121" spans="2:7" x14ac:dyDescent="0.25">
      <c r="B121" s="12">
        <v>44136</v>
      </c>
      <c r="C121" s="36">
        <v>0</v>
      </c>
      <c r="D121" s="36">
        <v>9.3732693051485025</v>
      </c>
      <c r="E121" s="36">
        <v>24.487642467614279</v>
      </c>
      <c r="F121" s="33">
        <f t="shared" si="14"/>
        <v>-15.114373162465776</v>
      </c>
    </row>
    <row r="122" spans="2:7" ht="15.75" thickBot="1" x14ac:dyDescent="0.3">
      <c r="B122" s="12">
        <v>44166</v>
      </c>
      <c r="C122" s="36">
        <v>0</v>
      </c>
      <c r="D122" s="36">
        <v>12.459152930177574</v>
      </c>
      <c r="E122" s="36">
        <v>28.95452094501729</v>
      </c>
      <c r="F122" s="33">
        <f t="shared" si="14"/>
        <v>-16.495368014839716</v>
      </c>
    </row>
    <row r="123" spans="2:7" ht="15.75" thickBot="1" x14ac:dyDescent="0.3">
      <c r="B123" s="18" t="s">
        <v>18</v>
      </c>
      <c r="C123" s="35">
        <f>SUM(C111:C122)</f>
        <v>50.658671934742372</v>
      </c>
      <c r="D123" s="35">
        <f>SUM(D111:D122)</f>
        <v>289.98953698960298</v>
      </c>
      <c r="E123" s="35">
        <f>SUM(E111:E122)</f>
        <v>565.86624203237693</v>
      </c>
      <c r="F123" s="35">
        <f>SUM(F111:F122)</f>
        <v>-225.21803310803168</v>
      </c>
    </row>
    <row r="124" spans="2:7" x14ac:dyDescent="0.25">
      <c r="B124" s="12">
        <v>44197</v>
      </c>
      <c r="C124" s="33">
        <v>0</v>
      </c>
      <c r="D124" s="33">
        <v>18.104370643567833</v>
      </c>
      <c r="E124" s="33">
        <v>62.107377627449708</v>
      </c>
      <c r="F124" s="33">
        <f>+C124+D124-E124</f>
        <v>-44.003006983881875</v>
      </c>
      <c r="G124" s="10"/>
    </row>
    <row r="125" spans="2:7" x14ac:dyDescent="0.25">
      <c r="B125" s="12">
        <v>44228</v>
      </c>
      <c r="C125" s="36">
        <v>0</v>
      </c>
      <c r="D125" s="33">
        <v>13.25582986959339</v>
      </c>
      <c r="E125" s="33">
        <v>38.83016972456398</v>
      </c>
      <c r="F125" s="33">
        <f t="shared" ref="F125:F135" si="15">+C125+D125-E125</f>
        <v>-25.574339854970589</v>
      </c>
      <c r="G125" s="10"/>
    </row>
    <row r="126" spans="2:7" x14ac:dyDescent="0.25">
      <c r="B126" s="12">
        <v>44256</v>
      </c>
      <c r="C126" s="33">
        <v>0</v>
      </c>
      <c r="D126" s="33">
        <v>45.005162110766541</v>
      </c>
      <c r="E126" s="33">
        <v>66.36998051531522</v>
      </c>
      <c r="F126" s="33">
        <f t="shared" si="15"/>
        <v>-21.364818404548679</v>
      </c>
    </row>
    <row r="127" spans="2:7" x14ac:dyDescent="0.25">
      <c r="B127" s="12">
        <v>44287</v>
      </c>
      <c r="C127" s="33">
        <v>2.9275019723578368</v>
      </c>
      <c r="D127" s="33">
        <v>10.622193757437262</v>
      </c>
      <c r="E127" s="33">
        <v>29.498488480956127</v>
      </c>
      <c r="F127" s="33">
        <f t="shared" si="15"/>
        <v>-15.948792751161028</v>
      </c>
    </row>
    <row r="128" spans="2:7" x14ac:dyDescent="0.25">
      <c r="B128" s="12">
        <v>44317</v>
      </c>
      <c r="C128" s="33">
        <v>7.318891956740508</v>
      </c>
      <c r="D128" s="33">
        <v>12.654952640093473</v>
      </c>
      <c r="E128" s="33">
        <v>31.911937323611021</v>
      </c>
      <c r="F128" s="33">
        <f t="shared" si="15"/>
        <v>-11.93809272677704</v>
      </c>
    </row>
    <row r="129" spans="2:11" x14ac:dyDescent="0.25">
      <c r="B129" s="12">
        <v>44348</v>
      </c>
      <c r="C129" s="33">
        <v>1.5614360378531941E-3</v>
      </c>
      <c r="D129" s="33">
        <v>12.642300577734597</v>
      </c>
      <c r="E129" s="33">
        <v>18.368561803951945</v>
      </c>
      <c r="F129" s="33">
        <f t="shared" si="15"/>
        <v>-5.7246997901794945</v>
      </c>
    </row>
    <row r="130" spans="2:11" x14ac:dyDescent="0.25">
      <c r="B130" s="12">
        <v>44378</v>
      </c>
      <c r="C130" s="36">
        <v>0</v>
      </c>
      <c r="D130" s="36">
        <v>10.270145209224378</v>
      </c>
      <c r="E130" s="36">
        <v>51.105090185189709</v>
      </c>
      <c r="F130" s="33">
        <f t="shared" si="15"/>
        <v>-40.834944975965328</v>
      </c>
    </row>
    <row r="131" spans="2:11" x14ac:dyDescent="0.25">
      <c r="B131" s="12">
        <v>44409</v>
      </c>
      <c r="C131" s="37">
        <v>0.82131247977181021</v>
      </c>
      <c r="D131" s="36">
        <v>10.444313615069921</v>
      </c>
      <c r="E131" s="36">
        <v>27.200304973246968</v>
      </c>
      <c r="F131" s="33">
        <f t="shared" si="15"/>
        <v>-15.934678878405236</v>
      </c>
    </row>
    <row r="132" spans="2:11" x14ac:dyDescent="0.25">
      <c r="B132" s="12">
        <v>44440</v>
      </c>
      <c r="C132" s="36">
        <v>2.7229631157318031E-2</v>
      </c>
      <c r="D132" s="36">
        <v>12.187548706055816</v>
      </c>
      <c r="E132" s="36">
        <v>45.945125270296941</v>
      </c>
      <c r="F132" s="33">
        <f t="shared" si="15"/>
        <v>-33.730346933083808</v>
      </c>
    </row>
    <row r="133" spans="2:11" x14ac:dyDescent="0.25">
      <c r="B133" s="12">
        <v>44470</v>
      </c>
      <c r="C133" s="36">
        <v>0</v>
      </c>
      <c r="D133" s="36">
        <v>4.6659954876101395</v>
      </c>
      <c r="E133" s="36">
        <v>11.734700403605672</v>
      </c>
      <c r="F133" s="33">
        <f t="shared" si="15"/>
        <v>-7.0687049159955322</v>
      </c>
    </row>
    <row r="134" spans="2:11" x14ac:dyDescent="0.25">
      <c r="B134" s="12">
        <v>44501</v>
      </c>
      <c r="C134" s="36">
        <v>3.8471766511693165E-2</v>
      </c>
      <c r="D134" s="36">
        <v>10.54</v>
      </c>
      <c r="E134" s="36">
        <v>30.37</v>
      </c>
      <c r="F134" s="33">
        <f t="shared" si="15"/>
        <v>-19.791528233488307</v>
      </c>
    </row>
    <row r="135" spans="2:11" ht="15.75" thickBot="1" x14ac:dyDescent="0.3">
      <c r="B135" s="12">
        <v>44531</v>
      </c>
      <c r="C135" s="36">
        <v>15.448829780748422</v>
      </c>
      <c r="D135" s="36">
        <v>11.45112881</v>
      </c>
      <c r="E135" s="36">
        <v>22.967411949999999</v>
      </c>
      <c r="F135" s="33">
        <f t="shared" si="15"/>
        <v>3.9325466407484235</v>
      </c>
    </row>
    <row r="136" spans="2:11" ht="15.75" thickBot="1" x14ac:dyDescent="0.3">
      <c r="B136" s="18" t="s">
        <v>19</v>
      </c>
      <c r="C136" s="35">
        <f>SUM(C124:C135)</f>
        <v>26.58379902332544</v>
      </c>
      <c r="D136" s="35">
        <f>SUM(D124:D135)</f>
        <v>171.84394142715334</v>
      </c>
      <c r="E136" s="35">
        <f>SUM(E124:E135)</f>
        <v>436.40914825818726</v>
      </c>
      <c r="F136" s="35">
        <f>SUM(F124:F135)</f>
        <v>-237.98140780770851</v>
      </c>
    </row>
    <row r="137" spans="2:11" x14ac:dyDescent="0.25">
      <c r="B137" s="12">
        <v>44562</v>
      </c>
      <c r="C137" s="33">
        <v>49.882130667494856</v>
      </c>
      <c r="D137" s="33">
        <v>75.931935985204277</v>
      </c>
      <c r="E137" s="33">
        <v>89.500031805367115</v>
      </c>
      <c r="F137" s="33">
        <f>+C137+D137-E137</f>
        <v>36.31403484733201</v>
      </c>
      <c r="G137" s="10"/>
      <c r="H137" s="25"/>
      <c r="I137" s="25"/>
      <c r="J137" s="26"/>
      <c r="K137" s="26"/>
    </row>
    <row r="138" spans="2:11" x14ac:dyDescent="0.25">
      <c r="B138" s="12">
        <v>44593</v>
      </c>
      <c r="C138" s="36">
        <v>50.615858408158779</v>
      </c>
      <c r="D138" s="33">
        <v>9.099655651518038</v>
      </c>
      <c r="E138" s="33">
        <v>11.025877281916685</v>
      </c>
      <c r="F138" s="33">
        <f>+C138+D138-E138</f>
        <v>48.689636777760136</v>
      </c>
      <c r="G138" s="10"/>
      <c r="H138" s="25"/>
      <c r="I138" s="25"/>
      <c r="J138" s="26"/>
      <c r="K138" s="26"/>
    </row>
    <row r="139" spans="2:11" x14ac:dyDescent="0.25">
      <c r="B139" s="12">
        <v>44621</v>
      </c>
      <c r="C139" s="33">
        <v>0</v>
      </c>
      <c r="D139" s="33">
        <v>10.255552368737417</v>
      </c>
      <c r="E139" s="33">
        <v>4.7846911250629436</v>
      </c>
      <c r="F139" s="33">
        <f t="shared" ref="F139:F143" si="16">+C139+D139-E139</f>
        <v>5.4708612436744737</v>
      </c>
      <c r="H139" s="25"/>
      <c r="I139" s="25"/>
      <c r="J139" s="26"/>
      <c r="K139" s="26"/>
    </row>
    <row r="140" spans="2:11" x14ac:dyDescent="0.25">
      <c r="B140" s="12">
        <v>44652</v>
      </c>
      <c r="C140" s="33">
        <v>0.32556930540936529</v>
      </c>
      <c r="D140" s="33">
        <v>4.3043898345143257</v>
      </c>
      <c r="E140" s="33">
        <v>3.111623761729712</v>
      </c>
      <c r="F140" s="33">
        <f t="shared" si="16"/>
        <v>1.5183353781939788</v>
      </c>
      <c r="H140" s="25"/>
      <c r="I140" s="25"/>
      <c r="J140" s="26"/>
      <c r="K140" s="26"/>
    </row>
    <row r="141" spans="2:11" x14ac:dyDescent="0.25">
      <c r="B141" s="12">
        <v>44682</v>
      </c>
      <c r="C141" s="33">
        <v>0</v>
      </c>
      <c r="D141" s="33">
        <v>3.9234882608499193</v>
      </c>
      <c r="E141" s="33">
        <v>3.4890475164328389</v>
      </c>
      <c r="F141" s="33">
        <f t="shared" si="16"/>
        <v>0.43444074441708036</v>
      </c>
      <c r="H141" s="25"/>
      <c r="I141" s="25"/>
      <c r="J141" s="26"/>
      <c r="K141" s="26"/>
    </row>
    <row r="142" spans="2:11" x14ac:dyDescent="0.25">
      <c r="B142" s="12">
        <v>44713</v>
      </c>
      <c r="C142" s="33">
        <v>0</v>
      </c>
      <c r="D142" s="33">
        <v>3.6283139529887727</v>
      </c>
      <c r="E142" s="33">
        <v>3.639187064530899</v>
      </c>
      <c r="F142" s="33">
        <f t="shared" si="16"/>
        <v>-1.0873111542126335E-2</v>
      </c>
      <c r="H142" s="25"/>
      <c r="I142" s="25"/>
      <c r="J142" s="26"/>
      <c r="K142" s="26"/>
    </row>
    <row r="143" spans="2:11" x14ac:dyDescent="0.25">
      <c r="B143" s="12">
        <v>44743</v>
      </c>
      <c r="C143" s="36">
        <v>0</v>
      </c>
      <c r="D143" s="36">
        <v>4.6002633698403805</v>
      </c>
      <c r="E143" s="36">
        <v>2.4277799363790575</v>
      </c>
      <c r="F143" s="33">
        <f t="shared" si="16"/>
        <v>2.172483433461323</v>
      </c>
      <c r="H143" s="25"/>
      <c r="I143" s="25"/>
      <c r="J143" s="26"/>
      <c r="K143" s="26"/>
    </row>
    <row r="144" spans="2:11" x14ac:dyDescent="0.25">
      <c r="B144" s="12">
        <v>44774</v>
      </c>
      <c r="C144" s="37">
        <v>6.6580650139340261E-5</v>
      </c>
      <c r="D144" s="36">
        <v>12.228357732191439</v>
      </c>
      <c r="E144" s="36">
        <v>9.6448647472955127</v>
      </c>
      <c r="F144" s="33">
        <f>+C144+D144-E144</f>
        <v>2.5835595655460661</v>
      </c>
      <c r="H144" s="25"/>
      <c r="I144" s="25"/>
      <c r="J144" s="26"/>
      <c r="K144" s="26"/>
    </row>
    <row r="145" spans="2:11" x14ac:dyDescent="0.25">
      <c r="B145" s="12">
        <v>44805</v>
      </c>
      <c r="C145" s="36">
        <v>9.2220770299434734E-3</v>
      </c>
      <c r="D145" s="36">
        <v>50.612621223900895</v>
      </c>
      <c r="E145" s="36">
        <v>9.9977996667799438</v>
      </c>
      <c r="F145" s="33">
        <f t="shared" ref="F145:F147" si="17">+C145+D145-E145</f>
        <v>40.624043634150894</v>
      </c>
      <c r="H145" s="25"/>
      <c r="I145" s="25"/>
      <c r="J145" s="26"/>
      <c r="K145" s="26"/>
    </row>
    <row r="146" spans="2:11" x14ac:dyDescent="0.25">
      <c r="B146" s="12">
        <v>44835</v>
      </c>
      <c r="C146" s="36">
        <v>0.41305425358922399</v>
      </c>
      <c r="D146" s="36">
        <v>8.9957401862545776</v>
      </c>
      <c r="E146" s="36">
        <v>2.146845522742673</v>
      </c>
      <c r="F146" s="33">
        <f t="shared" si="17"/>
        <v>7.2619489171011278</v>
      </c>
      <c r="H146" s="25"/>
      <c r="I146" s="25"/>
      <c r="J146" s="26"/>
      <c r="K146" s="26"/>
    </row>
    <row r="147" spans="2:11" x14ac:dyDescent="0.25">
      <c r="B147" s="12">
        <v>44866</v>
      </c>
      <c r="C147" s="36">
        <v>0</v>
      </c>
      <c r="D147" s="36">
        <v>5.0168719480283324</v>
      </c>
      <c r="E147" s="36">
        <v>5.4772900719761868</v>
      </c>
      <c r="F147" s="33">
        <f t="shared" si="17"/>
        <v>-0.46041812394785442</v>
      </c>
      <c r="H147" s="25"/>
      <c r="I147" s="25"/>
      <c r="J147" s="26"/>
      <c r="K147" s="26"/>
    </row>
    <row r="148" spans="2:11" ht="15.75" thickBot="1" x14ac:dyDescent="0.3">
      <c r="B148" s="12">
        <v>44896</v>
      </c>
      <c r="C148" s="36">
        <v>1.3470664355248367</v>
      </c>
      <c r="D148" s="36">
        <v>38.857589313573044</v>
      </c>
      <c r="E148" s="36">
        <v>2.9541895247908281</v>
      </c>
      <c r="F148" s="33">
        <f>+C148+D148-E148</f>
        <v>37.250466224307054</v>
      </c>
      <c r="H148" s="25"/>
      <c r="I148" s="25"/>
      <c r="J148" s="26"/>
      <c r="K148" s="26"/>
    </row>
    <row r="149" spans="2:11" ht="15.75" thickBot="1" x14ac:dyDescent="0.3">
      <c r="B149" s="18" t="s">
        <v>20</v>
      </c>
      <c r="C149" s="35">
        <f>SUM(C137:C148)</f>
        <v>102.59296772785714</v>
      </c>
      <c r="D149" s="35">
        <f>SUM(D137:D148)</f>
        <v>227.45477982760141</v>
      </c>
      <c r="E149" s="35">
        <f>SUM(E137:E148)</f>
        <v>148.1992280250044</v>
      </c>
      <c r="F149" s="35">
        <f>SUM(F137:F148)</f>
        <v>181.84851953045418</v>
      </c>
    </row>
    <row r="150" spans="2:11" x14ac:dyDescent="0.25">
      <c r="B150" s="12">
        <v>44927</v>
      </c>
      <c r="C150" s="33">
        <v>0.10589774607845769</v>
      </c>
      <c r="D150" s="33">
        <v>4.4739951028344631</v>
      </c>
      <c r="E150" s="33">
        <v>3.3337257239229237</v>
      </c>
      <c r="F150" s="33">
        <f>+C150+D150-E150</f>
        <v>1.2461671249899968</v>
      </c>
    </row>
    <row r="151" spans="2:11" x14ac:dyDescent="0.25">
      <c r="B151" s="12">
        <v>44958</v>
      </c>
      <c r="C151" s="36">
        <v>7.6275645596608502E-2</v>
      </c>
      <c r="D151" s="33">
        <v>16.260588368023452</v>
      </c>
      <c r="E151" s="33">
        <v>8.426711864043563</v>
      </c>
      <c r="F151" s="33">
        <f t="shared" ref="F151:F160" si="18">+C151+D151-E151</f>
        <v>7.9101521495764988</v>
      </c>
      <c r="H151" s="25"/>
    </row>
    <row r="152" spans="2:11" x14ac:dyDescent="0.25">
      <c r="B152" s="12">
        <v>44986</v>
      </c>
      <c r="C152" s="33">
        <v>5.4878905828999527E-3</v>
      </c>
      <c r="D152" s="33">
        <v>12.007343467983199</v>
      </c>
      <c r="E152" s="33">
        <v>20.016758540672321</v>
      </c>
      <c r="F152" s="33">
        <f t="shared" si="18"/>
        <v>-8.0039271821062208</v>
      </c>
    </row>
    <row r="153" spans="2:11" x14ac:dyDescent="0.25">
      <c r="B153" s="12">
        <v>45017</v>
      </c>
      <c r="C153" s="33">
        <v>0</v>
      </c>
      <c r="D153" s="33">
        <v>7.209462546881265</v>
      </c>
      <c r="E153" s="33">
        <v>4.4462360605909312</v>
      </c>
      <c r="F153" s="33">
        <f t="shared" si="18"/>
        <v>2.7632264862903337</v>
      </c>
    </row>
    <row r="154" spans="2:11" x14ac:dyDescent="0.25">
      <c r="B154" s="12">
        <v>45047</v>
      </c>
      <c r="C154" s="33">
        <v>0</v>
      </c>
      <c r="D154" s="33">
        <v>4.5859011973710313</v>
      </c>
      <c r="E154" s="33">
        <v>5.1898055484726333</v>
      </c>
      <c r="F154" s="33">
        <f t="shared" si="18"/>
        <v>-0.60390435110160201</v>
      </c>
    </row>
    <row r="155" spans="2:11" x14ac:dyDescent="0.25">
      <c r="B155" s="12">
        <v>45078</v>
      </c>
      <c r="C155" s="33">
        <v>0.21358324516924559</v>
      </c>
      <c r="D155" s="33">
        <v>6.1613765236523452</v>
      </c>
      <c r="E155" s="33">
        <v>7.2602896163607875</v>
      </c>
      <c r="F155" s="33">
        <f t="shared" si="18"/>
        <v>-0.88532984753919663</v>
      </c>
    </row>
    <row r="156" spans="2:11" x14ac:dyDescent="0.25">
      <c r="B156" s="12">
        <v>45108</v>
      </c>
      <c r="C156" s="36">
        <v>0</v>
      </c>
      <c r="D156" s="36">
        <v>19.359538604613231</v>
      </c>
      <c r="E156" s="36">
        <v>12.377195896468317</v>
      </c>
      <c r="F156" s="33">
        <f t="shared" si="18"/>
        <v>6.9823427081449143</v>
      </c>
    </row>
    <row r="157" spans="2:11" x14ac:dyDescent="0.25">
      <c r="B157" s="12">
        <v>45139</v>
      </c>
      <c r="C157" s="37">
        <v>0.3160370583633052</v>
      </c>
      <c r="D157" s="36">
        <v>24.333023246633449</v>
      </c>
      <c r="E157" s="36">
        <v>18.619380727472681</v>
      </c>
      <c r="F157" s="33">
        <f t="shared" si="18"/>
        <v>6.0296795775240746</v>
      </c>
    </row>
    <row r="158" spans="2:11" x14ac:dyDescent="0.25">
      <c r="B158" s="12">
        <v>45170</v>
      </c>
      <c r="C158" s="36">
        <v>1.5172757259038735E-3</v>
      </c>
      <c r="D158" s="36">
        <v>3.1397635776668982</v>
      </c>
      <c r="E158" s="36">
        <v>7.6671990548178988</v>
      </c>
      <c r="F158" s="33">
        <f t="shared" si="18"/>
        <v>-4.5259182014250969</v>
      </c>
    </row>
    <row r="159" spans="2:11" x14ac:dyDescent="0.25">
      <c r="B159" s="12">
        <v>45200</v>
      </c>
      <c r="C159" s="36">
        <v>0</v>
      </c>
      <c r="D159" s="36">
        <v>9.7648635240859782</v>
      </c>
      <c r="E159" s="36">
        <v>8.2771359002688314</v>
      </c>
      <c r="F159" s="33">
        <f t="shared" si="18"/>
        <v>1.4877276238171468</v>
      </c>
    </row>
    <row r="160" spans="2:11" x14ac:dyDescent="0.25">
      <c r="B160" s="12">
        <v>45231</v>
      </c>
      <c r="C160" s="36">
        <v>4.8800207297629878</v>
      </c>
      <c r="D160" s="36">
        <v>14.182342121422694</v>
      </c>
      <c r="E160" s="36">
        <v>11.557771660422139</v>
      </c>
      <c r="F160" s="33">
        <f t="shared" si="18"/>
        <v>7.5045911907635432</v>
      </c>
    </row>
    <row r="161" spans="2:8" ht="15.75" thickBot="1" x14ac:dyDescent="0.3">
      <c r="B161" s="12">
        <v>45261</v>
      </c>
      <c r="C161" s="36">
        <v>0.29778817179002887</v>
      </c>
      <c r="D161" s="36">
        <v>4.9704307850905725</v>
      </c>
      <c r="E161" s="36">
        <v>6.971250750246055</v>
      </c>
      <c r="F161" s="33"/>
    </row>
    <row r="162" spans="2:8" ht="15.75" thickBot="1" x14ac:dyDescent="0.3">
      <c r="B162" s="18" t="s">
        <v>21</v>
      </c>
      <c r="C162" s="35">
        <f>SUM(C150:C161)</f>
        <v>5.8966077630694373</v>
      </c>
      <c r="D162" s="35">
        <f>SUM(D150:D161)</f>
        <v>126.44862906625856</v>
      </c>
      <c r="E162" s="35">
        <f>SUM(E150:E161)</f>
        <v>114.14346134375909</v>
      </c>
      <c r="F162" s="35">
        <f>SUM(F150:F161)</f>
        <v>19.904807278934392</v>
      </c>
    </row>
    <row r="163" spans="2:8" x14ac:dyDescent="0.25">
      <c r="B163" s="12">
        <v>45292</v>
      </c>
      <c r="C163" s="33">
        <v>1.4078959696053541</v>
      </c>
      <c r="D163" s="33">
        <v>4.9147223188690541</v>
      </c>
      <c r="E163" s="33">
        <v>11.50577731691939</v>
      </c>
      <c r="F163" s="33">
        <f>+C163+D163-E163</f>
        <v>-5.1831590284449822</v>
      </c>
    </row>
    <row r="164" spans="2:8" x14ac:dyDescent="0.25">
      <c r="B164" s="12">
        <v>45323</v>
      </c>
      <c r="C164" s="36">
        <v>46.283111949026065</v>
      </c>
      <c r="D164" s="33">
        <v>43.477647185264047</v>
      </c>
      <c r="E164" s="33">
        <v>48.369271990107151</v>
      </c>
      <c r="F164" s="33">
        <f t="shared" ref="F164:F174" si="19">+C164+D164-E164</f>
        <v>41.39148714418296</v>
      </c>
      <c r="H164" s="25"/>
    </row>
    <row r="165" spans="2:8" x14ac:dyDescent="0.25">
      <c r="B165" s="12">
        <v>45352</v>
      </c>
      <c r="C165" s="33">
        <v>0</v>
      </c>
      <c r="D165" s="33">
        <v>5.1611208669631594</v>
      </c>
      <c r="E165" s="33">
        <v>19.084590206970965</v>
      </c>
      <c r="F165" s="33">
        <f t="shared" si="19"/>
        <v>-13.923469340007806</v>
      </c>
    </row>
    <row r="166" spans="2:8" x14ac:dyDescent="0.25">
      <c r="B166" s="12">
        <v>45383</v>
      </c>
      <c r="C166" s="33">
        <v>0.44084762623855472</v>
      </c>
      <c r="D166" s="33">
        <v>14.613686302255713</v>
      </c>
      <c r="E166" s="33">
        <v>14.729059525428378</v>
      </c>
      <c r="F166" s="33">
        <f t="shared" si="19"/>
        <v>0.32547440306588982</v>
      </c>
    </row>
    <row r="167" spans="2:8" x14ac:dyDescent="0.25">
      <c r="B167" s="12">
        <v>45413</v>
      </c>
      <c r="C167" s="33">
        <v>0</v>
      </c>
      <c r="D167" s="33">
        <v>10.900579790050214</v>
      </c>
      <c r="E167" s="33">
        <v>11.495404264296051</v>
      </c>
      <c r="F167" s="33">
        <f t="shared" si="19"/>
        <v>-0.5948244742458364</v>
      </c>
    </row>
    <row r="168" spans="2:8" x14ac:dyDescent="0.25">
      <c r="B168" s="12">
        <v>45444</v>
      </c>
      <c r="C168" s="33">
        <v>2.975776988896681E-2</v>
      </c>
      <c r="D168" s="33">
        <v>8.7143380238337294</v>
      </c>
      <c r="E168" s="33">
        <v>11.691261702712316</v>
      </c>
      <c r="F168" s="33">
        <f t="shared" si="19"/>
        <v>-2.9471659089896196</v>
      </c>
    </row>
    <row r="169" spans="2:8" x14ac:dyDescent="0.25">
      <c r="B169" s="12">
        <v>45474</v>
      </c>
      <c r="C169" s="36">
        <v>5.2921762833425742E-2</v>
      </c>
      <c r="D169" s="36">
        <v>27.547037892186882</v>
      </c>
      <c r="E169" s="36">
        <v>15.764097463029096</v>
      </c>
      <c r="F169" s="33">
        <f t="shared" si="19"/>
        <v>11.835862191991211</v>
      </c>
    </row>
    <row r="170" spans="2:8" x14ac:dyDescent="0.25">
      <c r="B170" s="12">
        <v>45505</v>
      </c>
      <c r="C170" s="37">
        <v>12.440933959449671</v>
      </c>
      <c r="D170" s="36">
        <v>4.023284828278296</v>
      </c>
      <c r="E170" s="36">
        <v>3.7526468743074886</v>
      </c>
      <c r="F170" s="33">
        <f t="shared" si="19"/>
        <v>12.711571913420476</v>
      </c>
    </row>
    <row r="171" spans="2:8" x14ac:dyDescent="0.25">
      <c r="B171" s="12">
        <v>45536</v>
      </c>
      <c r="C171" s="36">
        <v>0.18492414922107053</v>
      </c>
      <c r="D171" s="36">
        <v>4.7766772605473191</v>
      </c>
      <c r="E171" s="36">
        <v>6.890619767080719</v>
      </c>
      <c r="F171" s="33">
        <f t="shared" si="19"/>
        <v>-1.9290183573123292</v>
      </c>
    </row>
    <row r="172" spans="2:8" x14ac:dyDescent="0.25">
      <c r="B172" s="12">
        <v>45566</v>
      </c>
      <c r="C172" s="36">
        <v>4.6603617353719109</v>
      </c>
      <c r="D172" s="36">
        <v>9.9485140785811002</v>
      </c>
      <c r="E172" s="36">
        <v>11.143810802943886</v>
      </c>
      <c r="F172" s="33">
        <f t="shared" si="19"/>
        <v>3.4650650110091252</v>
      </c>
    </row>
    <row r="173" spans="2:8" x14ac:dyDescent="0.25">
      <c r="B173" s="12">
        <v>45597</v>
      </c>
      <c r="C173" s="36">
        <v>0</v>
      </c>
      <c r="D173" s="36">
        <v>7.7065024700361775</v>
      </c>
      <c r="E173" s="36">
        <v>18.350502634943428</v>
      </c>
      <c r="F173" s="33">
        <f t="shared" si="19"/>
        <v>-10.644000164907251</v>
      </c>
    </row>
    <row r="174" spans="2:8" ht="15.75" thickBot="1" x14ac:dyDescent="0.3">
      <c r="B174" s="12">
        <v>45627</v>
      </c>
      <c r="C174" s="36">
        <v>3.4284086561245389E-2</v>
      </c>
      <c r="D174" s="36">
        <v>19.185010261177677</v>
      </c>
      <c r="E174" s="36">
        <v>20.77130988667686</v>
      </c>
      <c r="F174" s="33">
        <f t="shared" si="19"/>
        <v>-1.5520155389379369</v>
      </c>
    </row>
    <row r="175" spans="2:8" ht="15.75" thickBot="1" x14ac:dyDescent="0.3">
      <c r="B175" s="18" t="s">
        <v>22</v>
      </c>
      <c r="C175" s="35">
        <f>SUM(C163:C174)</f>
        <v>65.535039008196264</v>
      </c>
      <c r="D175" s="35">
        <f>SUM(D163:D174)</f>
        <v>160.96912127804336</v>
      </c>
      <c r="E175" s="35">
        <f>SUM(E163:E174)</f>
        <v>193.54835243541572</v>
      </c>
      <c r="F175" s="35">
        <f>SUM(F163:F174)</f>
        <v>32.955807850823902</v>
      </c>
    </row>
    <row r="176" spans="2:8" x14ac:dyDescent="0.25">
      <c r="B176" s="12">
        <v>45658</v>
      </c>
      <c r="C176" s="33">
        <v>0</v>
      </c>
      <c r="D176" s="33">
        <v>17.665752589492836</v>
      </c>
      <c r="E176" s="33">
        <v>39.381152313225101</v>
      </c>
      <c r="F176" s="33">
        <f t="shared" ref="F176:F183" si="20">+C176+D176-E176</f>
        <v>-21.715399723732265</v>
      </c>
    </row>
    <row r="177" spans="2:8" x14ac:dyDescent="0.25">
      <c r="B177" s="12">
        <v>45689</v>
      </c>
      <c r="C177" s="36">
        <v>0</v>
      </c>
      <c r="D177" s="33">
        <v>16.126189784746654</v>
      </c>
      <c r="E177" s="33">
        <v>24.711092896726658</v>
      </c>
      <c r="F177" s="33">
        <f t="shared" si="20"/>
        <v>-8.5849031119800046</v>
      </c>
      <c r="H177" s="25"/>
    </row>
    <row r="178" spans="2:8" x14ac:dyDescent="0.25">
      <c r="B178" s="12">
        <v>45717</v>
      </c>
      <c r="C178" s="33">
        <v>0</v>
      </c>
      <c r="D178" s="33">
        <v>7.6404110341151474</v>
      </c>
      <c r="E178" s="33">
        <v>13.303244528426067</v>
      </c>
      <c r="F178" s="33">
        <f t="shared" si="20"/>
        <v>-5.6628334943109193</v>
      </c>
    </row>
    <row r="179" spans="2:8" x14ac:dyDescent="0.25">
      <c r="B179" s="12">
        <v>45748</v>
      </c>
      <c r="C179" s="33">
        <v>2.8509609548518142E-2</v>
      </c>
      <c r="D179" s="33">
        <v>13.084242698821166</v>
      </c>
      <c r="E179" s="33">
        <v>10.403267505764088</v>
      </c>
      <c r="F179" s="33">
        <f t="shared" si="20"/>
        <v>2.709484802605596</v>
      </c>
    </row>
    <row r="180" spans="2:8" x14ac:dyDescent="0.25">
      <c r="B180" s="12">
        <v>45778</v>
      </c>
      <c r="C180" s="33">
        <v>0.279469053043508</v>
      </c>
      <c r="D180" s="33">
        <v>21.063551712040397</v>
      </c>
      <c r="E180" s="33">
        <v>20.613885589743724</v>
      </c>
      <c r="F180" s="33">
        <f t="shared" si="20"/>
        <v>0.72913517534018268</v>
      </c>
    </row>
    <row r="181" spans="2:8" x14ac:dyDescent="0.25">
      <c r="B181" s="12">
        <v>45809</v>
      </c>
      <c r="C181" s="33">
        <v>0</v>
      </c>
      <c r="D181" s="33">
        <v>12.633222649120405</v>
      </c>
      <c r="E181" s="33">
        <v>19.332137164312908</v>
      </c>
      <c r="F181" s="33">
        <f t="shared" si="20"/>
        <v>-6.6989145151925023</v>
      </c>
    </row>
    <row r="182" spans="2:8" x14ac:dyDescent="0.25">
      <c r="B182" s="12">
        <v>45839</v>
      </c>
      <c r="C182" s="36">
        <v>5.0523403768101565</v>
      </c>
      <c r="D182" s="36">
        <v>19.769329645752848</v>
      </c>
      <c r="E182" s="36">
        <v>39.470947041939461</v>
      </c>
      <c r="F182" s="33">
        <f t="shared" si="20"/>
        <v>-14.649277019376456</v>
      </c>
    </row>
    <row r="183" spans="2:8" x14ac:dyDescent="0.25">
      <c r="B183" s="12">
        <v>45870</v>
      </c>
      <c r="C183" s="37">
        <v>0</v>
      </c>
      <c r="D183" s="36">
        <v>14.474522994166813</v>
      </c>
      <c r="E183" s="36">
        <v>29.672793514410877</v>
      </c>
      <c r="F183" s="33">
        <f t="shared" si="20"/>
        <v>-15.198270520244064</v>
      </c>
    </row>
    <row r="184" spans="2:8" x14ac:dyDescent="0.25">
      <c r="B184" s="12">
        <v>45901</v>
      </c>
      <c r="C184" s="36">
        <v>0</v>
      </c>
      <c r="D184" s="36">
        <v>34.240115145990401</v>
      </c>
      <c r="E184" s="36">
        <v>49.742836685733344</v>
      </c>
      <c r="F184" s="33">
        <f>+C184+D184-E184</f>
        <v>-15.502721539742943</v>
      </c>
    </row>
    <row r="185" spans="2:8" x14ac:dyDescent="0.25">
      <c r="B185" s="12">
        <v>45931</v>
      </c>
      <c r="C185" s="36">
        <v>1.4854682582342694E-2</v>
      </c>
      <c r="D185" s="36">
        <v>18.545038208941119</v>
      </c>
      <c r="E185" s="36">
        <v>37.293145443098247</v>
      </c>
      <c r="F185" s="33">
        <f>+C185+D185-E185</f>
        <v>-18.733252551574786</v>
      </c>
    </row>
    <row r="186" spans="2:8" x14ac:dyDescent="0.25">
      <c r="B186" s="12">
        <v>45962</v>
      </c>
      <c r="C186" s="36"/>
      <c r="D186" s="36"/>
      <c r="E186" s="36"/>
      <c r="F186" s="38">
        <f t="shared" ref="F185:F186" si="21">+C186+D186-E186</f>
        <v>0</v>
      </c>
    </row>
    <row r="187" spans="2:8" ht="15.75" thickBot="1" x14ac:dyDescent="0.3">
      <c r="B187" s="12">
        <v>45992</v>
      </c>
      <c r="C187" s="36"/>
      <c r="D187" s="36"/>
      <c r="E187" s="36"/>
      <c r="F187" s="38"/>
    </row>
    <row r="188" spans="2:8" ht="15.75" thickBot="1" x14ac:dyDescent="0.3">
      <c r="B188" s="18" t="s">
        <v>23</v>
      </c>
      <c r="C188" s="35">
        <f>SUM(C176:C187)</f>
        <v>5.3751737219845248</v>
      </c>
      <c r="D188" s="35">
        <f>SUM(D176:D187)</f>
        <v>175.24237646318778</v>
      </c>
      <c r="E188" s="35">
        <f>SUM(E176:E187)</f>
        <v>283.92450268338047</v>
      </c>
      <c r="F188" s="35">
        <f>SUM(F176:F187)</f>
        <v>-103.30695249820818</v>
      </c>
    </row>
  </sheetData>
  <mergeCells count="4">
    <mergeCell ref="B5:B6"/>
    <mergeCell ref="C5:C6"/>
    <mergeCell ref="D5:E5"/>
    <mergeCell ref="F5:F6"/>
  </mergeCells>
  <pageMargins left="0.7" right="0.7" top="0.75" bottom="0.75" header="0.3" footer="0.3"/>
  <pageSetup orientation="portrait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dcterms:created xsi:type="dcterms:W3CDTF">2014-12-29T11:37:42Z</dcterms:created>
  <dcterms:modified xsi:type="dcterms:W3CDTF">2025-11-25T02:18:43Z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2023-06-27T04:50:31Z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c8b8def0-b471-4f96-98cd-bc666a35a604</vt:lpwstr>
  </property>
  <property fmtid="{D5CDD505-2E9C-101B-9397-08002B2CF9AE}" pid="8" name="MSIP_Label_83c4ab6a-b8f9-4a41-a9e3-9d9b3c522aed_ContentBits">
    <vt:lpwstr>1</vt:lpwstr>
  </property>
</Properties>
</file>