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202300"/>
  <mc:AlternateContent xmlns:mc="http://schemas.openxmlformats.org/markup-compatibility/2006">
    <mc:Choice Requires="x15">
      <x15ac:absPath xmlns:x15ac="http://schemas.microsoft.com/office/spreadsheetml/2010/11/ac" url="\\datastore-a\erd$\ERD_ADMINISTRATION\1830-Wathugala\Monthly Belletin\2026\Jan to Apr 2026\"/>
    </mc:Choice>
  </mc:AlternateContent>
  <xr:revisionPtr revIDLastSave="0" documentId="8_{3C0D3FF1-B045-4BA1-8338-C188149BC9ED}" xr6:coauthVersionLast="47" xr6:coauthVersionMax="47" xr10:uidLastSave="{00000000-0000-0000-0000-000000000000}"/>
  <bookViews>
    <workbookView xWindow="-120" yWindow="-120" windowWidth="29040" windowHeight="15720" tabRatio="643" xr2:uid="{11A8C88E-37EC-4EF5-952E-56129B0852DB}"/>
  </bookViews>
  <sheets>
    <sheet name="Contents" sheetId="59" r:id="rId1"/>
    <sheet name="TABLE 24" sheetId="125" r:id="rId2"/>
    <sheet name="TABLE 25" sheetId="121" r:id="rId3"/>
    <sheet name="TABLE 26" sheetId="134" r:id="rId4"/>
    <sheet name="TABLE 27" sheetId="133" r:id="rId5"/>
    <sheet name="TABLE 28" sheetId="142" r:id="rId6"/>
  </sheets>
  <externalReferences>
    <externalReference r:id="rId7"/>
    <externalReference r:id="rId8"/>
  </externalReferences>
  <definedNames>
    <definedName name="a12l75">[1]R_Annual!$A$3:$N$58</definedName>
    <definedName name="escel\">#REF!</definedName>
    <definedName name="Excel_BuiltIn_Print_Area_1">#REF!</definedName>
    <definedName name="Excel_BuiltIn_Print_Area_1_1">#REF!</definedName>
    <definedName name="Excel_BuiltIn_Print_Area_10_1">#REF!</definedName>
    <definedName name="Excel_BuiltIn_Print_Area_2_1">#REF!</definedName>
    <definedName name="Excel_BuiltIn_Print_Area_3_1">#REF!</definedName>
    <definedName name="Excel_BuiltIn_Print_Area_4_1">#REF!</definedName>
    <definedName name="Excel_BuiltIn_Print_Area_6_1">#REF!</definedName>
    <definedName name="Excel_BuiltIn_Print_Area_6_1_1">#REF!</definedName>
    <definedName name="Excel_BuiltIn_Print_Area_7_1">#REF!</definedName>
    <definedName name="Excel_BuiltIn_Print_Area_7_1_1">#REF!</definedName>
    <definedName name="gfgsdf">'[2]25'!$B$2:$U$24</definedName>
    <definedName name="n_a12l75">[1]Annual!$A$2:$P$58</definedName>
    <definedName name="nwa12l75">[1]Annual!$A$2:$P$58</definedName>
    <definedName name="old">'[2]31'!$B$2:$N$76</definedName>
    <definedName name="old_23">'[2]24'!$B$1:$V$24</definedName>
    <definedName name="_xlnm.Print_Area" localSheetId="1">'TABLE 24'!$A$1:$G$34</definedName>
    <definedName name="_xlnm.Print_Area" localSheetId="2">'TABLE 25'!$B$2:$J$35</definedName>
    <definedName name="_xlnm.Print_Area" localSheetId="3">'TABLE 26'!$A$1:$I$37</definedName>
    <definedName name="_xlnm.Print_Area" localSheetId="4">'TABLE 27'!$B$2:$I$36</definedName>
    <definedName name="_xlnm.Print_Area" localSheetId="5">'TABLE 28'!$A$1:$D$18</definedName>
    <definedName name="_xlnm.Print_Area">#REF!</definedName>
    <definedName name="Print_Area_M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7" i="134" l="1"/>
  <c r="L8" i="134" l="1"/>
  <c r="L9" i="134"/>
  <c r="L10" i="134"/>
  <c r="L11" i="134"/>
  <c r="L12" i="134"/>
  <c r="L13" i="134"/>
  <c r="L14" i="134"/>
  <c r="L15" i="134"/>
  <c r="L16" i="134"/>
  <c r="L17" i="134"/>
  <c r="L18" i="134"/>
  <c r="L19" i="134"/>
  <c r="L34" i="134" s="1"/>
  <c r="L20" i="134"/>
  <c r="L21" i="134"/>
  <c r="L22" i="134"/>
  <c r="L23" i="134"/>
  <c r="L24" i="134"/>
  <c r="L25" i="134"/>
  <c r="L26" i="134"/>
  <c r="L27" i="134"/>
  <c r="L28" i="134"/>
  <c r="L29" i="134"/>
  <c r="L30" i="134"/>
  <c r="L31" i="134"/>
  <c r="L32" i="134"/>
  <c r="L33" i="134"/>
  <c r="G9" i="134"/>
  <c r="G10" i="134"/>
  <c r="G11" i="134"/>
  <c r="G12" i="134"/>
  <c r="G13" i="134"/>
  <c r="G14" i="134"/>
  <c r="G15" i="134"/>
  <c r="G16" i="134"/>
  <c r="G17" i="134"/>
  <c r="G18" i="134"/>
  <c r="G19" i="134"/>
  <c r="G20" i="134"/>
  <c r="G21" i="134"/>
  <c r="G22" i="134"/>
  <c r="G23" i="134"/>
  <c r="G24" i="134"/>
  <c r="G25" i="134"/>
  <c r="G26" i="134"/>
  <c r="G27" i="134"/>
  <c r="G28" i="134"/>
  <c r="G29" i="134"/>
  <c r="G30" i="134"/>
  <c r="G31" i="134"/>
  <c r="G32" i="134"/>
  <c r="G33" i="134"/>
  <c r="G8" i="134"/>
  <c r="G7" i="134"/>
  <c r="E34" i="134"/>
  <c r="K34" i="134"/>
  <c r="J34" i="134"/>
  <c r="I34" i="134"/>
  <c r="H34" i="134"/>
  <c r="D34" i="134"/>
  <c r="C34" i="134"/>
  <c r="G34" i="134" l="1"/>
  <c r="F34" i="134"/>
  <c r="R28" i="121"/>
  <c r="R29" i="121"/>
  <c r="R30" i="121"/>
  <c r="R31" i="121"/>
  <c r="R15" i="121" l="1"/>
  <c r="R16" i="121"/>
  <c r="R17" i="121"/>
  <c r="R18" i="121"/>
  <c r="R19" i="121"/>
  <c r="R20" i="121"/>
  <c r="R21" i="121"/>
  <c r="R22" i="121"/>
  <c r="R23" i="121"/>
  <c r="R24" i="121"/>
  <c r="R25" i="121"/>
  <c r="R26" i="121"/>
  <c r="R27" i="121"/>
  <c r="R14" i="121"/>
</calcChain>
</file>

<file path=xl/sharedStrings.xml><?xml version="1.0" encoding="utf-8"?>
<sst xmlns="http://schemas.openxmlformats.org/spreadsheetml/2006/main" count="282" uniqueCount="206">
  <si>
    <t>(b) Provisional</t>
  </si>
  <si>
    <t>Total</t>
  </si>
  <si>
    <t>Period</t>
  </si>
  <si>
    <t xml:space="preserve">Table of Contents </t>
  </si>
  <si>
    <t>Table / Sheet No.</t>
  </si>
  <si>
    <t xml:space="preserve">(Click on the name to access the required table) </t>
  </si>
  <si>
    <t>Table Name</t>
  </si>
  <si>
    <t>Back to Contents</t>
  </si>
  <si>
    <t>MONTHLY BULLETIN</t>
  </si>
  <si>
    <t xml:space="preserve">Period </t>
  </si>
  <si>
    <t xml:space="preserve">Total </t>
  </si>
  <si>
    <t>Economic Classification of Government Fiscal Operations</t>
  </si>
  <si>
    <t>Economic Classification of Government  Revenue</t>
  </si>
  <si>
    <t>GOVERNMENT FINANCE</t>
  </si>
  <si>
    <t>Economic Classification of Government Expenditure</t>
  </si>
  <si>
    <t>Outstanding Central Government Debt</t>
  </si>
  <si>
    <t>FISCAL SECTOR</t>
  </si>
  <si>
    <t>Revenue and Grants</t>
  </si>
  <si>
    <t xml:space="preserve">Expenditure and Net Lending (c)   </t>
  </si>
  <si>
    <t>Overall Budget Balance</t>
  </si>
  <si>
    <t>Domestic Financing</t>
  </si>
  <si>
    <t>Foreign Financing</t>
  </si>
  <si>
    <t>Total Financing</t>
  </si>
  <si>
    <t>2025-Jan (b)</t>
  </si>
  <si>
    <t>2025-Feb (b)</t>
  </si>
  <si>
    <t>2025-Mar (b)</t>
  </si>
  <si>
    <t>2025-Apr (b)</t>
  </si>
  <si>
    <t>2025-May (b)</t>
  </si>
  <si>
    <t>2025-Jun (b)</t>
  </si>
  <si>
    <t>2025-Jul (b)</t>
  </si>
  <si>
    <t>Source: Ministry of Finance, Planning and Economic Development</t>
  </si>
  <si>
    <t>Economic Classification of Government Fiscal Operations (a) (b)</t>
  </si>
  <si>
    <t>(a) Revised based on economic classification.</t>
  </si>
  <si>
    <t>(b) In line with the Annual Report – 2020, the format has been updated.</t>
  </si>
  <si>
    <t>(c)  Excludes debt repayments.</t>
  </si>
  <si>
    <t>Tax Revenue</t>
  </si>
  <si>
    <t>Total Revenue</t>
  </si>
  <si>
    <t>Ports and Airports Development Levy</t>
  </si>
  <si>
    <t>Value Added Tax</t>
  </si>
  <si>
    <t>Excise Tax</t>
  </si>
  <si>
    <t>Profits and Dividends</t>
  </si>
  <si>
    <t>Other</t>
  </si>
  <si>
    <t xml:space="preserve"> Imports</t>
  </si>
  <si>
    <t xml:space="preserve"> Liquor</t>
  </si>
  <si>
    <t>Cigarettes</t>
  </si>
  <si>
    <t xml:space="preserve"> Petroleum</t>
  </si>
  <si>
    <t>Motor Vehicles</t>
  </si>
  <si>
    <t xml:space="preserve"> Other</t>
  </si>
  <si>
    <t>Income Tax</t>
  </si>
  <si>
    <t xml:space="preserve"> Manufacturing/ Non- Manufacturing</t>
  </si>
  <si>
    <t>Import Duties</t>
  </si>
  <si>
    <t>Fines, Fees and Charges</t>
  </si>
  <si>
    <t xml:space="preserve">Non-Tax Revenue </t>
  </si>
  <si>
    <t>2020 (d)</t>
  </si>
  <si>
    <t>2025-Jan (e)</t>
  </si>
  <si>
    <t>2025-Feb (e)</t>
  </si>
  <si>
    <t>2025-Apr (e)</t>
  </si>
  <si>
    <t>2025-Mar (e)</t>
  </si>
  <si>
    <t>2025-May (e)</t>
  </si>
  <si>
    <t>2025-Jun (e)</t>
  </si>
  <si>
    <t>2025-Jul (e)</t>
  </si>
  <si>
    <t>(e) Provisional</t>
  </si>
  <si>
    <t>2020 (a)</t>
  </si>
  <si>
    <t>Recurrent</t>
  </si>
  <si>
    <t>Salaries and Wages</t>
  </si>
  <si>
    <t>Interest</t>
  </si>
  <si>
    <t>Pension</t>
  </si>
  <si>
    <t>Samurdhi /Aswesuma (c)</t>
  </si>
  <si>
    <t>Capital and Net lending</t>
  </si>
  <si>
    <t>(c) From 2024 onwards, the figures represent expenditure related to Aswesuma</t>
  </si>
  <si>
    <t>(a) According to the Ministry of Finance, fiscal sector statistics of 2020 have been adjusted as announced in the Budget speech for 2020.</t>
  </si>
  <si>
    <t>Ministry (a)</t>
  </si>
  <si>
    <t xml:space="preserve">HE the President, Prime Minister, Judges of the Supreme Court etc. </t>
  </si>
  <si>
    <t xml:space="preserve">Ministry of Buddhasasana, Religious and Cultural Affairs </t>
  </si>
  <si>
    <t xml:space="preserve">Ministry of Defence </t>
  </si>
  <si>
    <t>Ministry of Justice and National Integration</t>
  </si>
  <si>
    <t>Ministry of Health and Mass Media</t>
  </si>
  <si>
    <t>Ministry of Foreign Affairs, Foreign Employment and Tourism</t>
  </si>
  <si>
    <t>Ministry of Trade, Commerce, Food Security and Co-operative Development_x0002_</t>
  </si>
  <si>
    <t>Ministry of Agriculture, Livestock, Land and Irrigation</t>
  </si>
  <si>
    <t>Ministry of Rural Development, Social Security and Community Empowerment</t>
  </si>
  <si>
    <t>Ministry of Plantation and Community Infrastructure</t>
  </si>
  <si>
    <t>Ministry of Fisheries Aquatic and Ocean Resources</t>
  </si>
  <si>
    <t>Ministry of Environment</t>
  </si>
  <si>
    <t>Ministry of Women and Child Affairs</t>
  </si>
  <si>
    <t>Ministry of Public Security and Parliamentary Affairs</t>
  </si>
  <si>
    <t>Ministry of Labour</t>
  </si>
  <si>
    <t>Ministry of Youth Affairs and Sports</t>
  </si>
  <si>
    <t>Ministry of Science and Technology</t>
  </si>
  <si>
    <t>Capital</t>
  </si>
  <si>
    <t>Approved Estimates (a)</t>
  </si>
  <si>
    <t>January (b)</t>
  </si>
  <si>
    <t>(c) Includes debt service payments</t>
  </si>
  <si>
    <t>February (b)</t>
  </si>
  <si>
    <t>March (b)</t>
  </si>
  <si>
    <t>TABLE  24</t>
  </si>
  <si>
    <t>TABLE  25</t>
  </si>
  <si>
    <t>TABLE  27</t>
  </si>
  <si>
    <t>Source</t>
  </si>
  <si>
    <t>Total Domestic Debt (d)</t>
  </si>
  <si>
    <t xml:space="preserve">Short Term </t>
  </si>
  <si>
    <t>Treasury bills (e)</t>
  </si>
  <si>
    <t>Medium and Long Term</t>
  </si>
  <si>
    <t>Treasury bonds (e)</t>
  </si>
  <si>
    <t>Offshore Banking Units</t>
  </si>
  <si>
    <t>By Debt Instrument</t>
  </si>
  <si>
    <t xml:space="preserve">Banks (Excluding Licensed Specialised Banks) </t>
  </si>
  <si>
    <t>Central Bank</t>
  </si>
  <si>
    <t>Treasury bills</t>
  </si>
  <si>
    <t>Commercial Bank</t>
  </si>
  <si>
    <t>Non-Bank Sector</t>
  </si>
  <si>
    <t xml:space="preserve">Treasury bills </t>
  </si>
  <si>
    <t>Treasury bonds</t>
  </si>
  <si>
    <t>Licensed Specialised Banks</t>
  </si>
  <si>
    <t>Licensed Finance Companies</t>
  </si>
  <si>
    <t xml:space="preserve">Insurance Companies </t>
  </si>
  <si>
    <t xml:space="preserve">Local Individual </t>
  </si>
  <si>
    <t xml:space="preserve">Treasury bonds </t>
  </si>
  <si>
    <t>By Type</t>
  </si>
  <si>
    <t>Project Loans</t>
  </si>
  <si>
    <t>Non-project Loans</t>
  </si>
  <si>
    <t>Commodity</t>
  </si>
  <si>
    <t>By Institution</t>
  </si>
  <si>
    <t>Multilateral</t>
  </si>
  <si>
    <t>Bilateral and Commercial</t>
  </si>
  <si>
    <t>Of which;</t>
  </si>
  <si>
    <t xml:space="preserve">    Non-Resident Investment in Treasury Bills</t>
  </si>
  <si>
    <t xml:space="preserve">    Non-Resident Investment in Treasury Bonds</t>
  </si>
  <si>
    <t>Total Outstanding Central Government Debt</t>
  </si>
  <si>
    <t>TABLE  28</t>
  </si>
  <si>
    <t>(c) Provisional</t>
  </si>
  <si>
    <t>2025-Aug (e)</t>
  </si>
  <si>
    <t>2025-Aug (b)</t>
  </si>
  <si>
    <t>(d) According to the Ministry of Finance, fiscal sector statistics of 2020 have been adjusted as announced in the Budget speech for 2020.</t>
  </si>
  <si>
    <t>Fiscal Sector</t>
  </si>
  <si>
    <t>-</t>
  </si>
  <si>
    <t>Note : With the establishment of the Public Debt Management Office (PDMO) under the Ministry of Finance (MOF), the responsibility for recording and publishing Sri Lanka’s public debt now falls under the PDMO, as mandated by the provisions of the Public Debt Management Act, No. 33 of 2024. Accordingly, the Quarterly Statistical Debt Bulletin, published by the PDMO, serves as the official source for debt statistics. The Central Bank compiles and present this table based on data received from the MOF, to ensure the data continuity.</t>
  </si>
  <si>
    <t>2025-Sep (e)</t>
  </si>
  <si>
    <t>2025-Oct (e)</t>
  </si>
  <si>
    <t>2025-Nov (e)</t>
  </si>
  <si>
    <t>2025-Dec (e)</t>
  </si>
  <si>
    <t>2025 (e)</t>
  </si>
  <si>
    <t>2026-Jan (e)</t>
  </si>
  <si>
    <t>2026-Feb (e)</t>
  </si>
  <si>
    <t>2025-Sep (b)</t>
  </si>
  <si>
    <t>2025-Oct (b)</t>
  </si>
  <si>
    <t>2025-Nov (b)</t>
  </si>
  <si>
    <t>2025-Dec (b)</t>
  </si>
  <si>
    <t>2025 (b)</t>
  </si>
  <si>
    <t>2026-Jan (b)</t>
  </si>
  <si>
    <t>2026-Feb (b)</t>
  </si>
  <si>
    <t>Domestic Dollar Bonds</t>
  </si>
  <si>
    <t xml:space="preserve">Other </t>
  </si>
  <si>
    <t>Outstanding Central Government Debt  (a) (b)</t>
  </si>
  <si>
    <t>2025 Q1 (c)</t>
  </si>
  <si>
    <t>2025 Q2 (c)</t>
  </si>
  <si>
    <t>2025 Q3 (c)</t>
  </si>
  <si>
    <t>2025 Q4 (c)</t>
  </si>
  <si>
    <t>(b) The outstanding central government debt excludes several debt service payments that became overdue after 12 April 2022, the date of which the Interim Policy regarding the servicing of Sri Lanka’s external public debt was announced by the Ministry of Finance, Planning and Economic Development. These debt service payments comprise of overdue interest payments of affected debt which are deemed to be capitalised as per the Interim Policy.</t>
  </si>
  <si>
    <t>(e) Excludes government securities held by non resident investors</t>
  </si>
  <si>
    <t>Other Liabilities to the Banking Sector Net of Bank Deposits</t>
  </si>
  <si>
    <t>International Sovereign Bonds (f)(g)</t>
  </si>
  <si>
    <t>International Sovereign Bonds (f)</t>
  </si>
  <si>
    <t xml:space="preserve">    International Sovereign Bonds (f)</t>
  </si>
  <si>
    <t xml:space="preserve">    Foreign Currency Term Financing Facilities (f)</t>
  </si>
  <si>
    <t>(d) ) From 2023 onwards, domestic debt compilation method was changed and is based on the data confirmed by the Ministry of Finance, Planning and Economic Development</t>
  </si>
  <si>
    <t>(f) Several interest payments that fell overdue after the debt standstill may not be included in the outstanding balance for 2022 since recording of these debt service payments in the debt recording systems is not yet finalised. From 2023 onwards, this no longer applies to SLDBs. Further, as of end 2025, external debt restructuring has been largely completed, except for a small remaining portion.</t>
  </si>
  <si>
    <t>(a) As per the guidelines of compiling government debt statistics based on the Public Sector Debt Statistics Framework published by the IMF, non resident holdings of outstanding SLDBs have been classified under foreign debt and resident holdings of outstanding ISBs of the Sri Lankan Government have been classified under domestic debt. Further, debt statistics are presented on net basis (net of deposits).</t>
  </si>
  <si>
    <t>(g)  Represents ISB outstanding owned by the Licensed Commercial Banks.</t>
  </si>
  <si>
    <t xml:space="preserve">By Institution </t>
  </si>
  <si>
    <t>(h)Includes the holdings of Standalone Primary Dealers, leasing companies, private companies, mutual funds, etc.</t>
  </si>
  <si>
    <t>(i)  Includes the holdings of EPF, ETF, pension funds, provident funds, etc.</t>
  </si>
  <si>
    <t>(j)Includes the holdings of Government authorities, Government departments, Ministries, etc.</t>
  </si>
  <si>
    <t>(k) Includes the holdings of societies, clubs, associations, etc.</t>
  </si>
  <si>
    <t>(l) Includes securities holdings under Repurchase agreements for which absolute ownership could not be established.</t>
  </si>
  <si>
    <t xml:space="preserve">(m) Holdings under repurchase transactions with respect to Open Market Operations, have been allocated to the respective Licensed Commercial Bank or Standalone Primary Dealers. </t>
  </si>
  <si>
    <t>(n) Foreign loan debt statistics and classification of foreign debt are prepared based on the data sourced from the CS-DRMS maintained by the Ministry of Finance, Planning and Economic Development. The data for 2024 and 2025 are extracted on 27 February 2025 and 06 March 2026.</t>
  </si>
  <si>
    <t>(o) The 2024 and 2025 data reflect the impact of external debt restructuring</t>
  </si>
  <si>
    <r>
      <t>Corporates</t>
    </r>
    <r>
      <rPr>
        <sz val="14"/>
        <color indexed="8"/>
        <rFont val="Times New Roman"/>
        <family val="1"/>
      </rPr>
      <t xml:space="preserve"> </t>
    </r>
    <r>
      <rPr>
        <sz val="10"/>
        <color indexed="8"/>
        <rFont val="Times New Roman"/>
        <family val="1"/>
      </rPr>
      <t>(h)</t>
    </r>
  </si>
  <si>
    <t>Superannuation Funds (i)</t>
  </si>
  <si>
    <t>Government Institutes, Funds and State Owned Enterprises  (j)</t>
  </si>
  <si>
    <r>
      <t>Other (k)</t>
    </r>
    <r>
      <rPr>
        <sz val="11"/>
        <color theme="1"/>
        <rFont val="Times New Roman"/>
        <family val="1"/>
      </rPr>
      <t xml:space="preserve"> </t>
    </r>
    <r>
      <rPr>
        <sz val="10"/>
        <color indexed="8"/>
        <rFont val="Times New Roman"/>
        <family val="1"/>
      </rPr>
      <t xml:space="preserve">    </t>
    </r>
  </si>
  <si>
    <t>Repurchase Transaction Allocations (l)(m)</t>
  </si>
  <si>
    <t>Total Foreign Debt (n)(o)</t>
  </si>
  <si>
    <t>2026-Mar (e)</t>
  </si>
  <si>
    <t>2026-Apr (e)</t>
  </si>
  <si>
    <t>2026-Mar (b)</t>
  </si>
  <si>
    <t>2026-Apr (b)</t>
  </si>
  <si>
    <t>2026-May (e)</t>
  </si>
  <si>
    <t>2026-May (b)</t>
  </si>
  <si>
    <t>Government Expenditure - (January - March)  2026</t>
  </si>
  <si>
    <t xml:space="preserve">Ministry of Finance, Planning and Economic Development (c) </t>
  </si>
  <si>
    <t>Ministry of Transport, Highways and Urban Development</t>
  </si>
  <si>
    <t>Ministry of Energy</t>
  </si>
  <si>
    <t>Ministry of Housing, Construction and Water Supply</t>
  </si>
  <si>
    <t>Ministry of Education, Higher Education and Vocational Education</t>
  </si>
  <si>
    <t>Ministry of Public Administration, Provincial Councils and Local Government</t>
  </si>
  <si>
    <t>Provicial Councils</t>
  </si>
  <si>
    <t>Ministry of Industry and Entrepreneurship Development</t>
  </si>
  <si>
    <t>Ministry of Ports and Civil Aviation</t>
  </si>
  <si>
    <t>Ministry of Digital Economy</t>
  </si>
  <si>
    <t>(a) Expenditure estimates and ministries are as per the approved budget estimates for 2026</t>
  </si>
  <si>
    <t>Upto March (b)</t>
  </si>
  <si>
    <t xml:space="preserve"> Upto March (b)</t>
  </si>
  <si>
    <t>Government Expenditure - (January - March) 2026</t>
  </si>
  <si>
    <t>TABLE  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</si>
</sst>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_(* #,##0.00_);_(* \(#,##0.00\);_(* \-??_);_(@_)"/>
    <numFmt numFmtId="165" formatCode="_(* #,##0_);_(* \(#,##0\);_(* &quot;-&quot;??_);_(@_)"/>
    <numFmt numFmtId="166" formatCode="_-* #,##0_-;\-* #,##0_-;_-* &quot;-&quot;??_-;_-@_-"/>
    <numFmt numFmtId="167" formatCode="0.0"/>
    <numFmt numFmtId="168" formatCode="_-* #,##0.00_-;\-* #,##0.00_-;_-* &quot;-&quot;??_-;_-@_-"/>
    <numFmt numFmtId="169" formatCode="#,##0.00\ ;\-#,##0.00\ ;&quot; -&quot;#\ ;@\ "/>
    <numFmt numFmtId="170" formatCode="_-* #,##0.00_-;\-* #,##0.00_-;_-* \-??_-;_-@_-"/>
    <numFmt numFmtId="171" formatCode="mmm\ dd"/>
    <numFmt numFmtId="172" formatCode="_-* #,##0.000_-;\-* #,##0.000_-;_-* &quot;-&quot;??_-;_-@_-"/>
    <numFmt numFmtId="173" formatCode="_(* #,##0.000_);_(* \(#,##0.000\);_(* &quot;-&quot;??_);_(@_)"/>
  </numFmts>
  <fonts count="30" x14ac:knownFonts="1">
    <font>
      <sz val="11"/>
      <color theme="1"/>
      <name val="Aptos Narrow"/>
      <family val="2"/>
      <scheme val="minor"/>
    </font>
    <font>
      <sz val="11"/>
      <color theme="1"/>
      <name val="Aptos Narrow"/>
      <family val="2"/>
      <scheme val="minor"/>
    </font>
    <font>
      <sz val="10"/>
      <color rgb="FF000000"/>
      <name val="Times New Roman"/>
      <family val="1"/>
    </font>
    <font>
      <b/>
      <sz val="12"/>
      <color theme="1"/>
      <name val="Times New Roman"/>
      <family val="1"/>
    </font>
    <font>
      <sz val="10"/>
      <name val="Arial"/>
      <family val="2"/>
    </font>
    <font>
      <b/>
      <sz val="12"/>
      <name val="Times New Roman"/>
      <family val="1"/>
    </font>
    <font>
      <sz val="12"/>
      <name val="Times New Roman"/>
      <family val="1"/>
    </font>
    <font>
      <sz val="10"/>
      <name val="Times New Roman"/>
      <family val="1"/>
    </font>
    <font>
      <b/>
      <sz val="10"/>
      <name val="Times New Roman"/>
      <family val="1"/>
    </font>
    <font>
      <sz val="11"/>
      <color indexed="8"/>
      <name val="Calibri"/>
      <family val="2"/>
    </font>
    <font>
      <sz val="12"/>
      <name val="Arial"/>
      <family val="2"/>
    </font>
    <font>
      <sz val="10"/>
      <color theme="1"/>
      <name val="Times New Roman"/>
      <family val="1"/>
    </font>
    <font>
      <sz val="12"/>
      <color theme="1"/>
      <name val="Times New Roman"/>
      <family val="1"/>
    </font>
    <font>
      <sz val="10"/>
      <color theme="1"/>
      <name val="Arial"/>
      <family val="2"/>
    </font>
    <font>
      <u/>
      <sz val="11"/>
      <color theme="10"/>
      <name val="Aptos Narrow"/>
      <family val="2"/>
      <scheme val="minor"/>
    </font>
    <font>
      <b/>
      <sz val="16"/>
      <name val="Times New Roman"/>
      <family val="1"/>
    </font>
    <font>
      <b/>
      <sz val="14"/>
      <name val="Times New Roman"/>
      <family val="1"/>
    </font>
    <font>
      <b/>
      <u/>
      <sz val="12"/>
      <color rgb="FFFF0000"/>
      <name val="Times New Roman"/>
      <family val="1"/>
    </font>
    <font>
      <sz val="8"/>
      <name val="Aptos Narrow"/>
      <family val="2"/>
      <scheme val="minor"/>
    </font>
    <font>
      <b/>
      <sz val="11"/>
      <color rgb="FF231F20"/>
      <name val="Times New Roman"/>
      <family val="1"/>
    </font>
    <font>
      <sz val="12"/>
      <color rgb="FF231F20"/>
      <name val="Times New Roman"/>
      <family val="1"/>
    </font>
    <font>
      <sz val="8"/>
      <color theme="1"/>
      <name val="Times New Roman"/>
      <family val="1"/>
    </font>
    <font>
      <b/>
      <sz val="14"/>
      <color theme="1"/>
      <name val="Times New Roman"/>
      <family val="1"/>
    </font>
    <font>
      <sz val="10"/>
      <color indexed="8"/>
      <name val="Calibri"/>
      <family val="2"/>
    </font>
    <font>
      <b/>
      <sz val="10"/>
      <color indexed="8"/>
      <name val="Times New Roman"/>
      <family val="1"/>
    </font>
    <font>
      <sz val="10"/>
      <color indexed="8"/>
      <name val="Times New Roman"/>
      <family val="1"/>
    </font>
    <font>
      <sz val="14"/>
      <color indexed="8"/>
      <name val="Times New Roman"/>
      <family val="1"/>
    </font>
    <font>
      <sz val="11"/>
      <color theme="1"/>
      <name val="Times New Roman"/>
      <family val="1"/>
    </font>
    <font>
      <sz val="10"/>
      <name val="Calibri"/>
      <family val="2"/>
    </font>
    <font>
      <sz val="11"/>
      <name val="Times New Roman"/>
      <family val="1"/>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5" tint="0.79998168889431442"/>
        <bgColor indexed="64"/>
      </patternFill>
    </fill>
  </fills>
  <borders count="11">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s>
  <cellStyleXfs count="36">
    <xf numFmtId="0" fontId="0" fillId="0" borderId="0"/>
    <xf numFmtId="0" fontId="2" fillId="0" borderId="0"/>
    <xf numFmtId="0" fontId="4" fillId="0" borderId="0"/>
    <xf numFmtId="164" fontId="4" fillId="0" borderId="0" applyFill="0" applyBorder="0" applyAlignment="0" applyProtection="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9" fillId="0" borderId="0" applyFont="0" applyFill="0" applyBorder="0" applyAlignment="0" applyProtection="0"/>
    <xf numFmtId="0" fontId="10" fillId="0" borderId="0"/>
    <xf numFmtId="43" fontId="4" fillId="0" borderId="0" applyFill="0" applyBorder="0" applyAlignment="0" applyProtection="0"/>
    <xf numFmtId="43" fontId="1" fillId="0" borderId="0" applyFont="0" applyFill="0" applyBorder="0" applyAlignment="0" applyProtection="0"/>
    <xf numFmtId="0" fontId="9" fillId="0" borderId="0"/>
    <xf numFmtId="164" fontId="4" fillId="0" borderId="0" applyFill="0" applyBorder="0" applyAlignment="0" applyProtection="0"/>
    <xf numFmtId="9" fontId="4" fillId="0" borderId="0" applyFill="0" applyBorder="0" applyAlignment="0" applyProtection="0"/>
    <xf numFmtId="0" fontId="4" fillId="0" borderId="0"/>
    <xf numFmtId="0" fontId="4" fillId="0" borderId="0"/>
    <xf numFmtId="0" fontId="1" fillId="0" borderId="0"/>
    <xf numFmtId="169" fontId="4" fillId="0" borderId="0" applyFill="0" applyBorder="0" applyAlignment="0" applyProtection="0"/>
    <xf numFmtId="43" fontId="1" fillId="0" borderId="0" applyFont="0" applyFill="0" applyBorder="0" applyAlignment="0" applyProtection="0"/>
    <xf numFmtId="0" fontId="1" fillId="0" borderId="0"/>
    <xf numFmtId="0" fontId="4" fillId="0" borderId="0"/>
    <xf numFmtId="170" fontId="4" fillId="0" borderId="0" applyFill="0" applyBorder="0" applyAlignment="0" applyProtection="0"/>
    <xf numFmtId="168" fontId="4" fillId="0" borderId="0" applyFont="0" applyFill="0" applyBorder="0" applyAlignment="0" applyProtection="0"/>
    <xf numFmtId="0" fontId="4" fillId="0" borderId="0"/>
    <xf numFmtId="171" fontId="4" fillId="0" borderId="0" applyFill="0" applyBorder="0" applyAlignment="0" applyProtection="0"/>
    <xf numFmtId="0" fontId="14" fillId="0" borderId="0" applyNumberFormat="0" applyFill="0" applyBorder="0" applyAlignment="0" applyProtection="0"/>
    <xf numFmtId="168" fontId="1" fillId="0" borderId="0" applyFont="0" applyFill="0" applyBorder="0" applyAlignment="0" applyProtection="0"/>
    <xf numFmtId="0" fontId="4" fillId="0" borderId="0"/>
    <xf numFmtId="0" fontId="1" fillId="0" borderId="0"/>
    <xf numFmtId="0" fontId="1" fillId="0" borderId="0"/>
    <xf numFmtId="0" fontId="10" fillId="0" borderId="0"/>
    <xf numFmtId="0" fontId="4" fillId="0" borderId="0"/>
    <xf numFmtId="168" fontId="9" fillId="0" borderId="0" applyFont="0" applyFill="0" applyBorder="0" applyAlignment="0" applyProtection="0"/>
    <xf numFmtId="0" fontId="1" fillId="0" borderId="0"/>
    <xf numFmtId="43" fontId="1" fillId="0" borderId="0" applyFont="0" applyFill="0" applyBorder="0" applyAlignment="0" applyProtection="0"/>
  </cellStyleXfs>
  <cellXfs count="123">
    <xf numFmtId="0" fontId="0" fillId="0" borderId="0" xfId="0"/>
    <xf numFmtId="0" fontId="3" fillId="0" borderId="0" xfId="9" applyFont="1"/>
    <xf numFmtId="0" fontId="3" fillId="0" borderId="0" xfId="9" applyFont="1" applyAlignment="1">
      <alignment horizontal="right"/>
    </xf>
    <xf numFmtId="0" fontId="6" fillId="0" borderId="0" xfId="16" applyFont="1"/>
    <xf numFmtId="0" fontId="7" fillId="0" borderId="0" xfId="16" applyFont="1"/>
    <xf numFmtId="0" fontId="12" fillId="0" borderId="0" xfId="16" applyFont="1"/>
    <xf numFmtId="0" fontId="5" fillId="0" borderId="0" xfId="16" applyFont="1"/>
    <xf numFmtId="3" fontId="7" fillId="0" borderId="0" xfId="16" applyNumberFormat="1" applyFont="1"/>
    <xf numFmtId="0" fontId="11" fillId="0" borderId="0" xfId="16" applyFont="1"/>
    <xf numFmtId="0" fontId="13" fillId="0" borderId="0" xfId="16" applyFont="1"/>
    <xf numFmtId="0" fontId="11" fillId="0" borderId="0" xfId="16" applyFont="1" applyAlignment="1">
      <alignment horizontal="left"/>
    </xf>
    <xf numFmtId="0" fontId="7" fillId="0" borderId="0" xfId="16" applyFont="1" applyAlignment="1">
      <alignment horizontal="left"/>
    </xf>
    <xf numFmtId="0" fontId="7" fillId="0" borderId="0" xfId="16" applyFont="1" applyAlignment="1">
      <alignment horizontal="right"/>
    </xf>
    <xf numFmtId="0" fontId="5" fillId="0" borderId="0" xfId="0" applyFont="1" applyAlignment="1">
      <alignment horizontal="center"/>
    </xf>
    <xf numFmtId="0" fontId="6" fillId="0" borderId="0" xfId="0" applyFont="1"/>
    <xf numFmtId="0" fontId="5" fillId="0" borderId="0" xfId="0" applyFont="1" applyAlignment="1">
      <alignment horizontal="center" wrapText="1"/>
    </xf>
    <xf numFmtId="0" fontId="5" fillId="0" borderId="0" xfId="0" applyFont="1" applyAlignment="1">
      <alignment horizontal="left" wrapText="1"/>
    </xf>
    <xf numFmtId="0" fontId="4" fillId="0" borderId="0" xfId="16"/>
    <xf numFmtId="0" fontId="17" fillId="2" borderId="0" xfId="26" applyFont="1" applyFill="1" applyAlignment="1">
      <alignment horizontal="right" vertical="center"/>
    </xf>
    <xf numFmtId="0" fontId="5" fillId="3" borderId="0" xfId="0" applyFont="1" applyFill="1" applyAlignment="1">
      <alignment horizontal="center" wrapText="1"/>
    </xf>
    <xf numFmtId="0" fontId="7" fillId="0" borderId="2" xfId="16" applyFont="1" applyBorder="1" applyAlignment="1">
      <alignment horizontal="center" vertical="center" wrapText="1"/>
    </xf>
    <xf numFmtId="0" fontId="20" fillId="0" borderId="0" xfId="0" applyFont="1" applyAlignment="1">
      <alignment vertical="center" wrapText="1"/>
    </xf>
    <xf numFmtId="0" fontId="6" fillId="0" borderId="0" xfId="0" applyFont="1" applyAlignment="1">
      <alignment horizontal="center"/>
    </xf>
    <xf numFmtId="0" fontId="19" fillId="3" borderId="0" xfId="0" applyFont="1" applyFill="1" applyAlignment="1">
      <alignment vertical="center" wrapText="1"/>
    </xf>
    <xf numFmtId="0" fontId="7" fillId="0" borderId="2" xfId="16" applyFont="1" applyBorder="1" applyAlignment="1">
      <alignment horizontal="center" vertical="center"/>
    </xf>
    <xf numFmtId="165" fontId="7" fillId="0" borderId="0" xfId="16" applyNumberFormat="1" applyFont="1"/>
    <xf numFmtId="43" fontId="7" fillId="0" borderId="0" xfId="16" applyNumberFormat="1" applyFont="1"/>
    <xf numFmtId="165" fontId="7" fillId="0" borderId="0" xfId="16" applyNumberFormat="1" applyFont="1" applyAlignment="1">
      <alignment horizontal="right"/>
    </xf>
    <xf numFmtId="43" fontId="7" fillId="0" borderId="0" xfId="16" quotePrefix="1" applyNumberFormat="1" applyFont="1" applyAlignment="1">
      <alignment horizontal="right"/>
    </xf>
    <xf numFmtId="43" fontId="7" fillId="0" borderId="0" xfId="4" applyFont="1" applyFill="1"/>
    <xf numFmtId="165" fontId="7" fillId="0" borderId="0" xfId="4" applyNumberFormat="1" applyFont="1" applyFill="1"/>
    <xf numFmtId="0" fontId="21" fillId="0" borderId="0" xfId="16" applyFont="1"/>
    <xf numFmtId="0" fontId="11" fillId="0" borderId="0" xfId="16" applyFont="1" applyAlignment="1">
      <alignment vertical="center"/>
    </xf>
    <xf numFmtId="0" fontId="11" fillId="0" borderId="3" xfId="16" applyFont="1" applyBorder="1" applyAlignment="1">
      <alignment horizontal="center" vertical="center"/>
    </xf>
    <xf numFmtId="166" fontId="11" fillId="0" borderId="0" xfId="4" applyNumberFormat="1" applyFont="1" applyFill="1" applyBorder="1" applyAlignment="1">
      <alignment horizontal="right"/>
    </xf>
    <xf numFmtId="165" fontId="11" fillId="0" borderId="0" xfId="4" applyNumberFormat="1" applyFont="1" applyFill="1" applyBorder="1"/>
    <xf numFmtId="165" fontId="11" fillId="0" borderId="0" xfId="16" applyNumberFormat="1" applyFont="1"/>
    <xf numFmtId="165" fontId="11" fillId="0" borderId="0" xfId="4" applyNumberFormat="1" applyFont="1" applyFill="1"/>
    <xf numFmtId="165" fontId="13" fillId="0" borderId="0" xfId="16" applyNumberFormat="1" applyFont="1"/>
    <xf numFmtId="165" fontId="13" fillId="0" borderId="0" xfId="4" applyNumberFormat="1" applyFont="1" applyFill="1"/>
    <xf numFmtId="173" fontId="11" fillId="0" borderId="0" xfId="16" applyNumberFormat="1" applyFont="1"/>
    <xf numFmtId="172" fontId="11" fillId="0" borderId="0" xfId="4" applyNumberFormat="1" applyFont="1" applyFill="1" applyBorder="1" applyAlignment="1">
      <alignment horizontal="right"/>
    </xf>
    <xf numFmtId="166" fontId="11" fillId="0" borderId="0" xfId="16" applyNumberFormat="1" applyFont="1"/>
    <xf numFmtId="0" fontId="17" fillId="0" borderId="0" xfId="26" applyFont="1" applyFill="1" applyAlignment="1">
      <alignment horizontal="right" vertical="center"/>
    </xf>
    <xf numFmtId="165" fontId="7" fillId="0" borderId="3" xfId="16" applyNumberFormat="1" applyFont="1" applyBorder="1"/>
    <xf numFmtId="165" fontId="7" fillId="4" borderId="0" xfId="16" applyNumberFormat="1" applyFont="1" applyFill="1"/>
    <xf numFmtId="165" fontId="11" fillId="4" borderId="0" xfId="4" applyNumberFormat="1" applyFont="1" applyFill="1" applyBorder="1"/>
    <xf numFmtId="166" fontId="11" fillId="4" borderId="0" xfId="4" applyNumberFormat="1" applyFont="1" applyFill="1" applyBorder="1" applyAlignment="1">
      <alignment horizontal="right"/>
    </xf>
    <xf numFmtId="0" fontId="7" fillId="4" borderId="0" xfId="16" applyFont="1" applyFill="1" applyAlignment="1">
      <alignment horizontal="left"/>
    </xf>
    <xf numFmtId="0" fontId="11" fillId="4" borderId="0" xfId="16" applyFont="1" applyFill="1" applyAlignment="1">
      <alignment horizontal="left"/>
    </xf>
    <xf numFmtId="0" fontId="3" fillId="0" borderId="0" xfId="16" applyFont="1" applyAlignment="1">
      <alignment horizontal="right"/>
    </xf>
    <xf numFmtId="0" fontId="11" fillId="0" borderId="3" xfId="16" applyFont="1" applyBorder="1" applyAlignment="1">
      <alignment horizontal="center" vertical="center" wrapText="1"/>
    </xf>
    <xf numFmtId="167" fontId="7" fillId="0" borderId="0" xfId="15" applyNumberFormat="1" applyFont="1" applyAlignment="1">
      <alignment horizontal="left"/>
    </xf>
    <xf numFmtId="0" fontId="7" fillId="0" borderId="3" xfId="16" applyFont="1" applyBorder="1" applyAlignment="1">
      <alignment horizontal="center" vertical="center" wrapText="1"/>
    </xf>
    <xf numFmtId="167" fontId="7" fillId="0" borderId="2" xfId="15" applyNumberFormat="1" applyFont="1" applyBorder="1" applyAlignment="1">
      <alignment horizontal="left"/>
    </xf>
    <xf numFmtId="165" fontId="8" fillId="0" borderId="2" xfId="16" applyNumberFormat="1" applyFont="1" applyBorder="1"/>
    <xf numFmtId="173" fontId="7" fillId="0" borderId="3" xfId="16" applyNumberFormat="1" applyFont="1" applyBorder="1"/>
    <xf numFmtId="0" fontId="24" fillId="0" borderId="0" xfId="0" applyFont="1"/>
    <xf numFmtId="0" fontId="25" fillId="0" borderId="0" xfId="0" applyFont="1" applyAlignment="1">
      <alignment horizontal="left" indent="1"/>
    </xf>
    <xf numFmtId="0" fontId="25" fillId="0" borderId="0" xfId="0" applyFont="1" applyAlignment="1">
      <alignment horizontal="left" indent="2"/>
    </xf>
    <xf numFmtId="0" fontId="25" fillId="0" borderId="0" xfId="0" applyFont="1" applyAlignment="1">
      <alignment horizontal="left" indent="3"/>
    </xf>
    <xf numFmtId="0" fontId="25" fillId="0" borderId="0" xfId="0" applyFont="1" applyAlignment="1">
      <alignment horizontal="left" indent="4"/>
    </xf>
    <xf numFmtId="0" fontId="25" fillId="0" borderId="0" xfId="0" applyFont="1" applyAlignment="1">
      <alignment horizontal="left" indent="5"/>
    </xf>
    <xf numFmtId="0" fontId="24" fillId="0" borderId="2" xfId="0" applyFont="1" applyBorder="1"/>
    <xf numFmtId="165" fontId="8" fillId="0" borderId="0" xfId="16" applyNumberFormat="1" applyFont="1"/>
    <xf numFmtId="0" fontId="23" fillId="0" borderId="0" xfId="0" applyFont="1" applyAlignment="1">
      <alignment wrapText="1"/>
    </xf>
    <xf numFmtId="0" fontId="23" fillId="0" borderId="0" xfId="0" applyFont="1" applyAlignment="1">
      <alignment vertical="center" wrapText="1"/>
    </xf>
    <xf numFmtId="165" fontId="7" fillId="0" borderId="1" xfId="16" applyNumberFormat="1" applyFont="1" applyBorder="1"/>
    <xf numFmtId="0" fontId="7" fillId="0" borderId="4" xfId="16" applyFont="1" applyBorder="1" applyAlignment="1">
      <alignment horizontal="center" vertical="center" wrapText="1"/>
    </xf>
    <xf numFmtId="0" fontId="7" fillId="0" borderId="5" xfId="16" applyFont="1" applyBorder="1" applyAlignment="1">
      <alignment horizontal="center" vertical="center" wrapText="1"/>
    </xf>
    <xf numFmtId="165" fontId="7" fillId="0" borderId="6" xfId="16" applyNumberFormat="1" applyFont="1" applyBorder="1"/>
    <xf numFmtId="165" fontId="7" fillId="0" borderId="7" xfId="16" applyNumberFormat="1" applyFont="1" applyBorder="1"/>
    <xf numFmtId="165" fontId="7" fillId="0" borderId="8" xfId="16" applyNumberFormat="1" applyFont="1" applyBorder="1"/>
    <xf numFmtId="165" fontId="8" fillId="0" borderId="4" xfId="16" applyNumberFormat="1" applyFont="1" applyBorder="1"/>
    <xf numFmtId="165" fontId="7" fillId="0" borderId="10" xfId="16" applyNumberFormat="1" applyFont="1" applyBorder="1"/>
    <xf numFmtId="0" fontId="29" fillId="0" borderId="0" xfId="26" applyFont="1" applyAlignment="1">
      <alignment vertical="center" wrapText="1"/>
    </xf>
    <xf numFmtId="0" fontId="27" fillId="0" borderId="0" xfId="0" applyFont="1" applyAlignment="1">
      <alignment horizontal="center"/>
    </xf>
    <xf numFmtId="0" fontId="29" fillId="4" borderId="0" xfId="26" applyFont="1" applyFill="1" applyAlignment="1">
      <alignment vertical="center" wrapText="1"/>
    </xf>
    <xf numFmtId="165" fontId="8" fillId="0" borderId="5" xfId="16" applyNumberFormat="1" applyFont="1" applyBorder="1"/>
    <xf numFmtId="43" fontId="11" fillId="0" borderId="0" xfId="16" applyNumberFormat="1" applyFont="1"/>
    <xf numFmtId="165" fontId="11" fillId="0" borderId="0" xfId="4" applyNumberFormat="1" applyFont="1" applyFill="1" applyBorder="1" applyAlignment="1">
      <alignment horizontal="right"/>
    </xf>
    <xf numFmtId="0" fontId="7" fillId="4" borderId="2" xfId="16" applyFont="1" applyFill="1" applyBorder="1" applyAlignment="1">
      <alignment horizontal="center" vertical="center" wrapText="1"/>
    </xf>
    <xf numFmtId="165" fontId="8" fillId="4" borderId="0" xfId="16" applyNumberFormat="1" applyFont="1" applyFill="1"/>
    <xf numFmtId="165" fontId="7" fillId="4" borderId="0" xfId="16" applyNumberFormat="1" applyFont="1" applyFill="1" applyAlignment="1">
      <alignment horizontal="right"/>
    </xf>
    <xf numFmtId="165" fontId="8" fillId="4" borderId="2" xfId="16" applyNumberFormat="1" applyFont="1" applyFill="1" applyBorder="1"/>
    <xf numFmtId="165" fontId="28" fillId="0" borderId="0" xfId="35" applyNumberFormat="1" applyFont="1" applyFill="1" applyAlignment="1">
      <alignment wrapText="1"/>
    </xf>
    <xf numFmtId="0" fontId="7" fillId="0" borderId="1" xfId="16" applyFont="1" applyBorder="1" applyAlignment="1">
      <alignment horizontal="right"/>
    </xf>
    <xf numFmtId="173" fontId="7" fillId="0" borderId="0" xfId="16" applyNumberFormat="1" applyFont="1"/>
    <xf numFmtId="0" fontId="7" fillId="0" borderId="7" xfId="16" applyFont="1" applyBorder="1"/>
    <xf numFmtId="0" fontId="7" fillId="4" borderId="5" xfId="16" applyFont="1" applyFill="1" applyBorder="1" applyAlignment="1">
      <alignment horizontal="center" vertical="center" wrapText="1"/>
    </xf>
    <xf numFmtId="165" fontId="8" fillId="4" borderId="10" xfId="16" applyNumberFormat="1" applyFont="1" applyFill="1" applyBorder="1"/>
    <xf numFmtId="165" fontId="7" fillId="4" borderId="10" xfId="16" applyNumberFormat="1" applyFont="1" applyFill="1" applyBorder="1"/>
    <xf numFmtId="165" fontId="7" fillId="4" borderId="10" xfId="16" applyNumberFormat="1" applyFont="1" applyFill="1" applyBorder="1" applyAlignment="1">
      <alignment horizontal="right"/>
    </xf>
    <xf numFmtId="165" fontId="8" fillId="4" borderId="5" xfId="16" applyNumberFormat="1" applyFont="1" applyFill="1" applyBorder="1"/>
    <xf numFmtId="0" fontId="23" fillId="0" borderId="0" xfId="0" applyFont="1" applyAlignment="1">
      <alignment horizontal="left" vertical="center" wrapText="1"/>
    </xf>
    <xf numFmtId="0" fontId="28" fillId="0" borderId="0" xfId="0" applyFont="1" applyAlignment="1">
      <alignment horizontal="left" vertical="center" wrapText="1"/>
    </xf>
    <xf numFmtId="0" fontId="23" fillId="0" borderId="0" xfId="0" applyFont="1" applyAlignment="1">
      <alignment horizontal="left" wrapText="1"/>
    </xf>
    <xf numFmtId="0" fontId="16" fillId="0" borderId="3" xfId="16" applyFont="1" applyBorder="1" applyAlignment="1">
      <alignment horizontal="center"/>
    </xf>
    <xf numFmtId="0" fontId="23" fillId="5" borderId="0" xfId="0" applyFont="1" applyFill="1" applyAlignment="1">
      <alignment horizontal="left" vertical="center" wrapText="1"/>
    </xf>
    <xf numFmtId="0" fontId="7" fillId="0" borderId="1" xfId="16" applyFont="1" applyBorder="1" applyAlignment="1">
      <alignment horizontal="right"/>
    </xf>
    <xf numFmtId="0" fontId="16" fillId="4" borderId="0" xfId="0" applyFont="1" applyFill="1" applyAlignment="1">
      <alignment horizontal="center"/>
    </xf>
    <xf numFmtId="0" fontId="5" fillId="0" borderId="0" xfId="0" applyFont="1" applyAlignment="1">
      <alignment horizontal="center"/>
    </xf>
    <xf numFmtId="0" fontId="15" fillId="3" borderId="0" xfId="0" applyFont="1" applyFill="1" applyAlignment="1">
      <alignment horizontal="center"/>
    </xf>
    <xf numFmtId="0" fontId="16" fillId="0" borderId="0" xfId="0" applyFont="1" applyAlignment="1">
      <alignment horizontal="center"/>
    </xf>
    <xf numFmtId="3" fontId="7" fillId="0" borderId="0" xfId="16" applyNumberFormat="1" applyFont="1" applyAlignment="1">
      <alignment horizontal="right"/>
    </xf>
    <xf numFmtId="0" fontId="7" fillId="0" borderId="0" xfId="16" applyFont="1" applyAlignment="1">
      <alignment horizontal="right"/>
    </xf>
    <xf numFmtId="0" fontId="11" fillId="0" borderId="1" xfId="16" applyFont="1" applyBorder="1" applyAlignment="1">
      <alignment horizontal="center" vertical="center"/>
    </xf>
    <xf numFmtId="0" fontId="11" fillId="0" borderId="3" xfId="16" applyFont="1" applyBorder="1" applyAlignment="1">
      <alignment horizontal="center" vertical="center"/>
    </xf>
    <xf numFmtId="0" fontId="11" fillId="0" borderId="2" xfId="16" applyFont="1" applyBorder="1" applyAlignment="1">
      <alignment horizontal="center" vertical="center"/>
    </xf>
    <xf numFmtId="0" fontId="11" fillId="0" borderId="5" xfId="16" applyFont="1" applyBorder="1" applyAlignment="1">
      <alignment horizontal="center" vertical="center"/>
    </xf>
    <xf numFmtId="0" fontId="11" fillId="0" borderId="0" xfId="16" applyFont="1" applyAlignment="1">
      <alignment horizontal="center" vertical="center" wrapText="1"/>
    </xf>
    <xf numFmtId="0" fontId="11" fillId="0" borderId="3" xfId="16" applyFont="1" applyBorder="1" applyAlignment="1">
      <alignment horizontal="center" vertical="center" wrapText="1"/>
    </xf>
    <xf numFmtId="0" fontId="11" fillId="0" borderId="0" xfId="16" applyFont="1" applyAlignment="1">
      <alignment horizontal="center" vertical="center"/>
    </xf>
    <xf numFmtId="0" fontId="11" fillId="0" borderId="1" xfId="16" applyFont="1" applyBorder="1" applyAlignment="1">
      <alignment horizontal="center" vertical="center" wrapText="1"/>
    </xf>
    <xf numFmtId="0" fontId="3" fillId="0" borderId="0" xfId="16" applyFont="1" applyAlignment="1">
      <alignment horizontal="right"/>
    </xf>
    <xf numFmtId="0" fontId="22" fillId="0" borderId="3" xfId="16" applyFont="1" applyBorder="1" applyAlignment="1">
      <alignment horizontal="center"/>
    </xf>
    <xf numFmtId="0" fontId="22" fillId="0" borderId="0" xfId="16" applyFont="1" applyAlignment="1">
      <alignment horizontal="center"/>
    </xf>
    <xf numFmtId="0" fontId="7" fillId="0" borderId="4" xfId="16" applyFont="1" applyBorder="1" applyAlignment="1">
      <alignment horizontal="center" vertical="center" wrapText="1"/>
    </xf>
    <xf numFmtId="0" fontId="7" fillId="0" borderId="2" xfId="16" applyFont="1" applyBorder="1" applyAlignment="1">
      <alignment horizontal="center" vertical="center" wrapText="1"/>
    </xf>
    <xf numFmtId="0" fontId="7" fillId="0" borderId="9" xfId="16" applyFont="1" applyBorder="1" applyAlignment="1">
      <alignment horizontal="center" vertical="center" wrapText="1"/>
    </xf>
    <xf numFmtId="0" fontId="7" fillId="0" borderId="1" xfId="16" applyFont="1" applyBorder="1" applyAlignment="1">
      <alignment horizontal="center" vertical="center" wrapText="1"/>
    </xf>
    <xf numFmtId="0" fontId="7" fillId="0" borderId="3" xfId="16" applyFont="1" applyBorder="1" applyAlignment="1">
      <alignment horizontal="center" vertical="center" wrapText="1"/>
    </xf>
    <xf numFmtId="0" fontId="7" fillId="0" borderId="5" xfId="16" applyFont="1" applyBorder="1" applyAlignment="1">
      <alignment horizontal="center" vertical="center" wrapText="1"/>
    </xf>
  </cellXfs>
  <cellStyles count="36">
    <cellStyle name="Comma" xfId="35" builtinId="3"/>
    <cellStyle name="Comma 10" xfId="8" xr:uid="{C77DC035-E9C1-4884-A8B1-331475134206}"/>
    <cellStyle name="Comma 10 2" xfId="4" xr:uid="{0EF97C06-11C4-41DA-BA81-9CFD1F5EA0F8}"/>
    <cellStyle name="Comma 2" xfId="3" xr:uid="{7F38DD60-DD9D-4367-A757-635C3C9B9D57}"/>
    <cellStyle name="Comma 2 2" xfId="7" xr:uid="{E2A46A5B-BA80-418E-A892-2B1214058E72}"/>
    <cellStyle name="Comma 2 2 2" xfId="33" xr:uid="{B21ECEF5-5F95-4F07-A058-4856CB646AD7}"/>
    <cellStyle name="Comma 2 3" xfId="11" xr:uid="{A2AEDFE6-25DF-47B6-8728-247D41CB25B5}"/>
    <cellStyle name="Comma 2 4" xfId="23" xr:uid="{54039DFB-4B98-4269-B7E5-EF91C65E8773}"/>
    <cellStyle name="Comma 2 5" xfId="25" xr:uid="{4C40E936-1FF9-4716-9B41-5B56755C8BD5}"/>
    <cellStyle name="Comma 3" xfId="10" xr:uid="{B993FE2F-54E6-42AD-8083-0ECD4FC98B98}"/>
    <cellStyle name="Comma 3 2" xfId="19" xr:uid="{82CC9EE6-D1EF-4E4D-993E-6F389BB049B0}"/>
    <cellStyle name="Comma 4" xfId="18" xr:uid="{15DBED69-F47E-43FA-8387-DEE56729E3D2}"/>
    <cellStyle name="Comma 5" xfId="22" xr:uid="{1F5F1DE1-D7EF-4F77-99ED-C25DCA07C2AE}"/>
    <cellStyle name="Comma 6" xfId="27" xr:uid="{755D8867-BE81-4FC8-AB5F-96D347B21775}"/>
    <cellStyle name="Comma 8" xfId="13" xr:uid="{2983C003-0758-4039-81E0-F0970123DC3E}"/>
    <cellStyle name="Hyperlink" xfId="26" builtinId="8"/>
    <cellStyle name="Normal" xfId="0" builtinId="0"/>
    <cellStyle name="Normal 11" xfId="16" xr:uid="{9B11C4A4-E401-46BD-A8D1-D964D970D913}"/>
    <cellStyle name="Normal 2" xfId="1" xr:uid="{9F99AA9F-20C5-48CF-B48C-47D87AB79568}"/>
    <cellStyle name="Normal 2 2" xfId="12" xr:uid="{63C73EC8-7E6B-4A29-A583-4A4F33C5A2AD}"/>
    <cellStyle name="Normal 2 2 2" xfId="15" xr:uid="{5CC76FD4-EB83-4539-8276-471EA68418E2}"/>
    <cellStyle name="Normal 2 2 3" xfId="31" xr:uid="{37DDB539-99DE-4AC8-8E57-63CDF1DE4F58}"/>
    <cellStyle name="Normal 2 22" xfId="34" xr:uid="{1D979D04-F8DE-4E24-A5AE-A082FA77DC54}"/>
    <cellStyle name="Normal 2_Appendix Tables-AR2010" xfId="21" xr:uid="{9C2FEEB5-D25C-457B-91CA-B5E223241A8F}"/>
    <cellStyle name="Normal 22 2" xfId="24" xr:uid="{BB82F912-8384-4EE1-B1B5-F3974DE7E00E}"/>
    <cellStyle name="Normal 28" xfId="29" xr:uid="{EFA48D10-CC89-4DA5-A78E-1E4EA92FD864}"/>
    <cellStyle name="Normal 28 2" xfId="30" xr:uid="{F876A29E-90B6-4BA0-9E0F-388BB84F0C56}"/>
    <cellStyle name="Normal 3" xfId="2" xr:uid="{B9520522-A3C0-4DA9-A1D9-FA9F7069301E}"/>
    <cellStyle name="Normal 3 2" xfId="6" xr:uid="{E6F3AA39-D719-4C8B-B6D3-3B4B7E0E92FF}"/>
    <cellStyle name="Normal 3 3" xfId="17" xr:uid="{F05E94FF-421C-4E04-ACE2-4B1D94EEF4DC}"/>
    <cellStyle name="Normal 30" xfId="32" xr:uid="{D420FD4B-5146-4DB3-A616-4654A4F167DB}"/>
    <cellStyle name="Normal 4" xfId="9" xr:uid="{DBC821BD-158C-4235-B80E-CF4DE291AA5C}"/>
    <cellStyle name="Normal 5 2" xfId="28" xr:uid="{680135C8-E214-4398-887E-EB1C3ADC3471}"/>
    <cellStyle name="Normal 7" xfId="20" xr:uid="{C39A3C07-E64E-43FE-A775-2F1E7A489F9A}"/>
    <cellStyle name="Percent 2" xfId="5" xr:uid="{E3EE1CFD-2B06-4529-8A78-1D8B82CA06C5}"/>
    <cellStyle name="Percent 2 2" xfId="14" xr:uid="{067DE652-2760-4C14-A733-1A99C462602A}"/>
  </cellStyles>
  <dxfs count="2">
    <dxf>
      <numFmt numFmtId="33" formatCode="_(* #,##0_);_(* \(#,##0\);_(* &quot;-&quot;_);_(@_)"/>
      <fill>
        <patternFill patternType="none"/>
      </fill>
    </dxf>
    <dxf>
      <numFmt numFmtId="33" formatCode="_(* #,##0_);_(* \(#,##0\);_(* &quot;-&quot;_);_(@_)"/>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tdserver\Na\Dammika\N.A%20Data\GDP%20data%20ar2004.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rd-archive\DIV-Industry\Industry%20Division%20-%202012\Industry-Annual%20Report%20work\Appendix%20Tables\Appendix%20tables-Industry%20(for%20AR%20201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_Annual"/>
      <sheetName val="Annual"/>
      <sheetName val="R_Indicators"/>
      <sheetName val="R_All Qtrs"/>
      <sheetName val="R_Q 1"/>
      <sheetName val="R_Q 2"/>
      <sheetName val="R_Q 3"/>
      <sheetName val="R_Q 4"/>
      <sheetName val="R_QtrTrends"/>
      <sheetName val="R_1st Half"/>
      <sheetName val="R_Q 1+Q 2+Q 3"/>
      <sheetName val="R_2nd Half"/>
      <sheetName val="Indicators"/>
      <sheetName val="All Qtrs"/>
      <sheetName val="Q 1"/>
      <sheetName val="Q 2"/>
      <sheetName val="Q 3"/>
      <sheetName val="Q 4"/>
      <sheetName val="QtrTrends"/>
      <sheetName val="1st Half"/>
      <sheetName val="Q 1+Q 2+Q 3"/>
      <sheetName val="2nd Half"/>
      <sheetName val="Deflator"/>
      <sheetName val="BOP "/>
      <sheetName val=" FISCAL "/>
      <sheetName val="P C Exp."/>
      <sheetName val="T.T effect"/>
      <sheetName val="Exp.Tabls"/>
      <sheetName val="Agg.Demand"/>
      <sheetName val="Appendix"/>
      <sheetName val="Key Econ"/>
      <sheetName val="Text tab."/>
      <sheetName val="Charts"/>
      <sheetName val="Indus&amp;Trad"/>
      <sheetName val="CCPI"/>
      <sheetName val="SLCPI"/>
      <sheetName val="CDCPI"/>
      <sheetName val="IMF"/>
      <sheetName val="IMF-2004"/>
    </sheetNames>
    <sheetDataSet>
      <sheetData sheetId="0">
        <row r="3">
          <cell r="L3" t="str">
            <v>(Rs.Mn)</v>
          </cell>
        </row>
        <row r="4">
          <cell r="A4" t="str">
            <v xml:space="preserve">                        SECTOR</v>
          </cell>
          <cell r="B4">
            <v>1996</v>
          </cell>
          <cell r="C4">
            <v>1997</v>
          </cell>
          <cell r="D4">
            <v>1998</v>
          </cell>
          <cell r="E4">
            <v>1999</v>
          </cell>
          <cell r="F4">
            <v>2000</v>
          </cell>
          <cell r="G4">
            <v>2001</v>
          </cell>
          <cell r="H4">
            <v>2002</v>
          </cell>
          <cell r="I4" t="str">
            <v>2003(a)</v>
          </cell>
          <cell r="J4" t="str">
            <v>2004(b)</v>
          </cell>
          <cell r="K4" t="str">
            <v>2005(b)</v>
          </cell>
          <cell r="L4" t="str">
            <v>2005(c )</v>
          </cell>
        </row>
        <row r="5">
          <cell r="M5" t="str">
            <v>97/96</v>
          </cell>
          <cell r="N5" t="str">
            <v>98/97</v>
          </cell>
        </row>
        <row r="7">
          <cell r="A7" t="str">
            <v>Agriculture</v>
          </cell>
          <cell r="B7">
            <v>156108</v>
          </cell>
          <cell r="C7">
            <v>160753</v>
          </cell>
          <cell r="D7">
            <v>164804</v>
          </cell>
          <cell r="E7">
            <v>172238</v>
          </cell>
          <cell r="F7">
            <v>175317</v>
          </cell>
          <cell r="G7">
            <v>169376.83280000003</v>
          </cell>
          <cell r="H7">
            <v>173622.97322554002</v>
          </cell>
          <cell r="I7">
            <v>176449.56158525005</v>
          </cell>
          <cell r="J7">
            <v>175182.35209445556</v>
          </cell>
          <cell r="K7">
            <v>180285.3989639701</v>
          </cell>
          <cell r="L7">
            <v>172851.76507321946</v>
          </cell>
          <cell r="M7">
            <v>2.9755041381607672</v>
          </cell>
          <cell r="N7">
            <v>2.520015178565882</v>
          </cell>
        </row>
        <row r="8">
          <cell r="A8" t="str">
            <v>1.  Agriculture, forestry &amp; fishing</v>
          </cell>
          <cell r="B8">
            <v>156108</v>
          </cell>
          <cell r="C8">
            <v>160753</v>
          </cell>
          <cell r="D8">
            <v>164804</v>
          </cell>
          <cell r="E8">
            <v>172238</v>
          </cell>
          <cell r="F8">
            <v>175317</v>
          </cell>
          <cell r="G8">
            <v>169376.83280000003</v>
          </cell>
          <cell r="H8">
            <v>173622.97322554002</v>
          </cell>
          <cell r="I8">
            <v>176449.56158525005</v>
          </cell>
          <cell r="J8">
            <v>175182.35209445556</v>
          </cell>
          <cell r="K8">
            <v>180285.3989639701</v>
          </cell>
          <cell r="L8">
            <v>172851.76507321946</v>
          </cell>
          <cell r="M8">
            <v>2.9755041381607672</v>
          </cell>
          <cell r="N8">
            <v>2.520015178565882</v>
          </cell>
        </row>
        <row r="9">
          <cell r="A9" t="str">
            <v xml:space="preserve">          1.1  Agriculture</v>
          </cell>
          <cell r="B9">
            <v>122594</v>
          </cell>
          <cell r="C9">
            <v>126107</v>
          </cell>
          <cell r="D9">
            <v>128337</v>
          </cell>
          <cell r="E9">
            <v>133952</v>
          </cell>
          <cell r="F9">
            <v>136212</v>
          </cell>
          <cell r="G9">
            <v>130406.75560000002</v>
          </cell>
          <cell r="H9">
            <v>132902.65934666002</v>
          </cell>
          <cell r="I9">
            <v>137150.13506524113</v>
          </cell>
          <cell r="J9">
            <v>135296.71272425613</v>
          </cell>
          <cell r="K9">
            <v>139374.25571258337</v>
          </cell>
          <cell r="L9">
            <v>138318.77244776528</v>
          </cell>
          <cell r="M9">
            <v>2.8655562262427159</v>
          </cell>
          <cell r="N9">
            <v>1.7683395846384453</v>
          </cell>
        </row>
        <row r="10">
          <cell r="A10" t="str">
            <v xml:space="preserve">                             Tea</v>
          </cell>
          <cell r="B10">
            <v>10332</v>
          </cell>
          <cell r="C10">
            <v>11069</v>
          </cell>
          <cell r="D10">
            <v>11195</v>
          </cell>
          <cell r="E10">
            <v>11341</v>
          </cell>
          <cell r="F10">
            <v>12226</v>
          </cell>
          <cell r="G10">
            <v>11802.9804</v>
          </cell>
          <cell r="H10">
            <v>12403.75210236</v>
          </cell>
          <cell r="I10">
            <v>12133.497888553051</v>
          </cell>
          <cell r="J10">
            <v>12324.868084432868</v>
          </cell>
          <cell r="K10">
            <v>12448.116765277196</v>
          </cell>
          <cell r="L10">
            <v>12571.365446121526</v>
          </cell>
          <cell r="M10">
            <v>7.1331784746418991</v>
          </cell>
          <cell r="N10">
            <v>1.1383142108591482</v>
          </cell>
        </row>
        <row r="11">
          <cell r="A11" t="str">
            <v xml:space="preserve">                             Rubber</v>
          </cell>
          <cell r="B11">
            <v>4011</v>
          </cell>
          <cell r="C11">
            <v>3795</v>
          </cell>
          <cell r="D11">
            <v>3452</v>
          </cell>
          <cell r="E11">
            <v>3487</v>
          </cell>
          <cell r="F11">
            <v>3149</v>
          </cell>
          <cell r="G11">
            <v>3102.0798999999997</v>
          </cell>
          <cell r="H11">
            <v>3255.6328550500002</v>
          </cell>
          <cell r="I11">
            <v>3264.4672814768251</v>
          </cell>
          <cell r="J11">
            <v>3370.9662847025461</v>
          </cell>
          <cell r="K11">
            <v>3610.3048909164268</v>
          </cell>
          <cell r="L11">
            <v>3556.369430361186</v>
          </cell>
          <cell r="M11">
            <v>-5.385190725504863</v>
          </cell>
          <cell r="N11">
            <v>-9.0382081686429476</v>
          </cell>
        </row>
        <row r="12">
          <cell r="A12" t="str">
            <v xml:space="preserve">                             Coconut</v>
          </cell>
          <cell r="B12">
            <v>12838</v>
          </cell>
          <cell r="C12">
            <v>13258</v>
          </cell>
          <cell r="D12">
            <v>12829</v>
          </cell>
          <cell r="E12">
            <v>13996</v>
          </cell>
          <cell r="F12">
            <v>15116</v>
          </cell>
          <cell r="G12">
            <v>13073.8284</v>
          </cell>
          <cell r="H12">
            <v>11293.172971920001</v>
          </cell>
          <cell r="I12">
            <v>12196.66085666827</v>
          </cell>
          <cell r="J12">
            <v>11998.441950097791</v>
          </cell>
          <cell r="K12">
            <v>11518.504272093878</v>
          </cell>
          <cell r="L12">
            <v>12010.440392047887</v>
          </cell>
          <cell r="M12">
            <v>3.2715376226826631</v>
          </cell>
          <cell r="N12">
            <v>-3.235782169256296</v>
          </cell>
        </row>
        <row r="13">
          <cell r="A13" t="str">
            <v xml:space="preserve">                             Paddy</v>
          </cell>
          <cell r="B13">
            <v>19892</v>
          </cell>
          <cell r="C13">
            <v>22122</v>
          </cell>
          <cell r="D13">
            <v>26165</v>
          </cell>
          <cell r="E13">
            <v>27892</v>
          </cell>
          <cell r="F13">
            <v>27808</v>
          </cell>
          <cell r="G13">
            <v>26222.944</v>
          </cell>
          <cell r="H13">
            <v>27553.225669120002</v>
          </cell>
          <cell r="I13">
            <v>29633.217385072559</v>
          </cell>
          <cell r="J13">
            <v>25152.169477602522</v>
          </cell>
          <cell r="K13">
            <v>28522.560187601255</v>
          </cell>
          <cell r="L13">
            <v>26988.277849467504</v>
          </cell>
          <cell r="M13">
            <v>11.210536899255974</v>
          </cell>
          <cell r="N13">
            <v>18.275924419130284</v>
          </cell>
        </row>
        <row r="14">
          <cell r="A14" t="str">
            <v xml:space="preserve">                            Other</v>
          </cell>
          <cell r="B14">
            <v>75521</v>
          </cell>
          <cell r="C14">
            <v>75863</v>
          </cell>
          <cell r="D14">
            <v>74696</v>
          </cell>
          <cell r="E14">
            <v>77236</v>
          </cell>
          <cell r="F14">
            <v>77913</v>
          </cell>
          <cell r="G14">
            <v>76204.92290000002</v>
          </cell>
          <cell r="H14">
            <v>78396.875748210005</v>
          </cell>
          <cell r="I14">
            <v>79922.291653470427</v>
          </cell>
          <cell r="J14">
            <v>82450.266927420394</v>
          </cell>
          <cell r="K14">
            <v>83274.769596694605</v>
          </cell>
          <cell r="L14">
            <v>83192.319329767168</v>
          </cell>
          <cell r="M14">
            <v>0.45285417301148545</v>
          </cell>
          <cell r="N14">
            <v>-1.5382993026903713</v>
          </cell>
        </row>
        <row r="15">
          <cell r="A15" t="str">
            <v xml:space="preserve">                                          Vegetables</v>
          </cell>
          <cell r="B15">
            <v>31189</v>
          </cell>
          <cell r="C15">
            <v>31676</v>
          </cell>
          <cell r="D15">
            <v>33126</v>
          </cell>
          <cell r="E15">
            <v>35235</v>
          </cell>
          <cell r="F15">
            <v>36426</v>
          </cell>
          <cell r="G15">
            <v>35165.660400000001</v>
          </cell>
          <cell r="H15">
            <v>34155.464364449996</v>
          </cell>
          <cell r="I15">
            <v>35912.97000678398</v>
          </cell>
          <cell r="J15">
            <v>37430.178109901019</v>
          </cell>
          <cell r="M15">
            <v>1.5614479463913478</v>
          </cell>
          <cell r="N15">
            <v>4.5775981815885824</v>
          </cell>
        </row>
        <row r="16">
          <cell r="A16" t="str">
            <v xml:space="preserve">                                          Subsidiary food crops</v>
          </cell>
          <cell r="B16">
            <v>19712</v>
          </cell>
          <cell r="C16">
            <v>18501</v>
          </cell>
          <cell r="D16">
            <v>15577</v>
          </cell>
          <cell r="E16">
            <v>15781</v>
          </cell>
          <cell r="F16">
            <v>16032</v>
          </cell>
          <cell r="G16">
            <v>15312.163199999999</v>
          </cell>
          <cell r="H16">
            <v>17125.782354809999</v>
          </cell>
          <cell r="I16">
            <v>16247.881501705386</v>
          </cell>
          <cell r="J16">
            <v>16900.517849650045</v>
          </cell>
          <cell r="M16">
            <v>-6.1434659090909065</v>
          </cell>
          <cell r="N16">
            <v>-15.804551105345654</v>
          </cell>
        </row>
        <row r="17">
          <cell r="A17" t="str">
            <v xml:space="preserve">                                          Minor export crops</v>
          </cell>
          <cell r="B17">
            <v>7137</v>
          </cell>
          <cell r="C17">
            <v>7874</v>
          </cell>
          <cell r="D17">
            <v>7825</v>
          </cell>
          <cell r="E17">
            <v>7666</v>
          </cell>
          <cell r="F17">
            <v>6960</v>
          </cell>
          <cell r="G17">
            <v>6297.4080000000013</v>
          </cell>
          <cell r="H17">
            <v>7116.0710399999998</v>
          </cell>
          <cell r="I17">
            <v>7522.4229405839988</v>
          </cell>
          <cell r="J17">
            <v>6601.8490095571788</v>
          </cell>
          <cell r="M17">
            <v>10.326467703516883</v>
          </cell>
          <cell r="N17">
            <v>-0.62230124460248559</v>
          </cell>
        </row>
        <row r="18">
          <cell r="A18" t="str">
            <v xml:space="preserve">                                         Sugarcane</v>
          </cell>
          <cell r="B18">
            <v>1260</v>
          </cell>
          <cell r="C18">
            <v>1203</v>
          </cell>
          <cell r="D18">
            <v>1202</v>
          </cell>
          <cell r="E18">
            <v>1281</v>
          </cell>
          <cell r="F18">
            <v>1345</v>
          </cell>
          <cell r="G18">
            <v>1047.7578000000001</v>
          </cell>
          <cell r="H18">
            <v>1058.2353780000001</v>
          </cell>
          <cell r="I18">
            <v>1217.2305070365601</v>
          </cell>
          <cell r="J18">
            <v>1201.4065104450847</v>
          </cell>
          <cell r="M18">
            <v>-4.5238095238095184</v>
          </cell>
          <cell r="N18">
            <v>-8.3125519534499315E-2</v>
          </cell>
        </row>
        <row r="19">
          <cell r="A19" t="str">
            <v xml:space="preserve">                                         Tobacco</v>
          </cell>
          <cell r="B19">
            <v>1496</v>
          </cell>
          <cell r="C19">
            <v>1553</v>
          </cell>
          <cell r="D19">
            <v>1569</v>
          </cell>
          <cell r="E19">
            <v>1484</v>
          </cell>
          <cell r="F19">
            <v>1325</v>
          </cell>
          <cell r="G19">
            <v>1297.0425</v>
          </cell>
          <cell r="H19">
            <v>1486.5404092499998</v>
          </cell>
          <cell r="I19">
            <v>1290.0311659553279</v>
          </cell>
          <cell r="J19">
            <v>1080.8387882509742</v>
          </cell>
          <cell r="M19">
            <v>3.8101604278074852</v>
          </cell>
          <cell r="N19">
            <v>1.0302640051513157</v>
          </cell>
        </row>
        <row r="20">
          <cell r="A20" t="str">
            <v xml:space="preserve">                                         Animal husbandry</v>
          </cell>
          <cell r="B20">
            <v>6065</v>
          </cell>
          <cell r="C20">
            <v>6293</v>
          </cell>
          <cell r="D20">
            <v>6560</v>
          </cell>
          <cell r="E20">
            <v>6597</v>
          </cell>
          <cell r="F20">
            <v>6630</v>
          </cell>
          <cell r="G20">
            <v>7376.8099999999995</v>
          </cell>
          <cell r="H20">
            <v>7303.0418999999993</v>
          </cell>
          <cell r="I20">
            <v>7437.57446043648</v>
          </cell>
          <cell r="J20">
            <v>7974.9284035033161</v>
          </cell>
          <cell r="M20">
            <v>3.75927452596867</v>
          </cell>
          <cell r="N20">
            <v>4.2428094708406139</v>
          </cell>
        </row>
        <row r="21">
          <cell r="A21" t="str">
            <v xml:space="preserve">                                        Other</v>
          </cell>
          <cell r="B21">
            <v>8662</v>
          </cell>
          <cell r="C21">
            <v>8763</v>
          </cell>
          <cell r="D21">
            <v>8837</v>
          </cell>
          <cell r="E21">
            <v>9192</v>
          </cell>
          <cell r="F21">
            <v>9195</v>
          </cell>
          <cell r="G21">
            <v>9708.0810000000001</v>
          </cell>
          <cell r="H21">
            <v>10151.740301700002</v>
          </cell>
          <cell r="I21">
            <v>10294.181070968702</v>
          </cell>
          <cell r="J21">
            <v>11260.548256112766</v>
          </cell>
          <cell r="M21">
            <v>1.1660124682521422</v>
          </cell>
          <cell r="N21">
            <v>0.84445965993380501</v>
          </cell>
        </row>
        <row r="22">
          <cell r="A22" t="str">
            <v xml:space="preserve">        1.2  Forestry</v>
          </cell>
          <cell r="B22">
            <v>14751</v>
          </cell>
          <cell r="C22">
            <v>14942</v>
          </cell>
          <cell r="D22">
            <v>15122</v>
          </cell>
          <cell r="E22">
            <v>15319</v>
          </cell>
          <cell r="F22">
            <v>15564</v>
          </cell>
          <cell r="G22">
            <v>16342.468000000001</v>
          </cell>
          <cell r="H22">
            <v>16657.580892400001</v>
          </cell>
          <cell r="I22">
            <v>16887.06572847944</v>
          </cell>
          <cell r="J22">
            <v>17106.529991868851</v>
          </cell>
          <cell r="K22">
            <v>17448.66059170623</v>
          </cell>
          <cell r="L22">
            <v>17448.66059170623</v>
          </cell>
          <cell r="M22">
            <v>1.2948274693241224</v>
          </cell>
          <cell r="N22">
            <v>1.2046580109757787</v>
          </cell>
        </row>
        <row r="23">
          <cell r="A23" t="str">
            <v xml:space="preserve">        1.3  Fishing</v>
          </cell>
          <cell r="B23">
            <v>18763</v>
          </cell>
          <cell r="C23">
            <v>19704</v>
          </cell>
          <cell r="D23">
            <v>21345</v>
          </cell>
          <cell r="E23">
            <v>22967</v>
          </cell>
          <cell r="F23">
            <v>23541</v>
          </cell>
          <cell r="G23">
            <v>22627.609200000003</v>
          </cell>
          <cell r="H23">
            <v>24062.732986479998</v>
          </cell>
          <cell r="I23">
            <v>22412.360791529463</v>
          </cell>
          <cell r="J23">
            <v>22779.109378330599</v>
          </cell>
          <cell r="K23">
            <v>23462.482659680518</v>
          </cell>
          <cell r="L23">
            <v>17084.332033747949</v>
          </cell>
          <cell r="M23">
            <v>5.015189468635084</v>
          </cell>
          <cell r="N23">
            <v>8.3282582216808834</v>
          </cell>
        </row>
        <row r="24">
          <cell r="A24" t="str">
            <v>Industry</v>
          </cell>
          <cell r="B24">
            <v>184054</v>
          </cell>
          <cell r="C24">
            <v>198149</v>
          </cell>
          <cell r="D24">
            <v>209761</v>
          </cell>
          <cell r="E24">
            <v>219769</v>
          </cell>
          <cell r="F24">
            <v>236347</v>
          </cell>
          <cell r="G24">
            <v>231350.33677970961</v>
          </cell>
          <cell r="H24">
            <v>233562.36584964575</v>
          </cell>
          <cell r="I24">
            <v>246416.54835371781</v>
          </cell>
          <cell r="J24">
            <v>259256.04649053051</v>
          </cell>
          <cell r="K24">
            <v>273235.20584219787</v>
          </cell>
          <cell r="L24">
            <v>275288.40462300967</v>
          </cell>
          <cell r="M24">
            <v>7.6580786073652263</v>
          </cell>
          <cell r="N24">
            <v>5.8602364887029523</v>
          </cell>
        </row>
        <row r="25">
          <cell r="A25" t="str">
            <v>2.  Mining &amp; quarrying</v>
          </cell>
          <cell r="B25">
            <v>13926</v>
          </cell>
          <cell r="C25">
            <v>14460</v>
          </cell>
          <cell r="D25">
            <v>13677</v>
          </cell>
          <cell r="E25">
            <v>14238</v>
          </cell>
          <cell r="F25">
            <v>14921</v>
          </cell>
          <cell r="G25">
            <v>15018.856125455764</v>
          </cell>
          <cell r="H25">
            <v>14858.015653761893</v>
          </cell>
          <cell r="I25">
            <v>15699.374087039936</v>
          </cell>
          <cell r="J25">
            <v>16946.256298066895</v>
          </cell>
          <cell r="K25">
            <v>18116.747210378202</v>
          </cell>
          <cell r="L25">
            <v>18548.902923957638</v>
          </cell>
          <cell r="M25">
            <v>3.8345540715208903</v>
          </cell>
          <cell r="N25">
            <v>-5.4149377593361026</v>
          </cell>
        </row>
        <row r="26">
          <cell r="A26" t="str">
            <v xml:space="preserve">       2.1  Mining</v>
          </cell>
          <cell r="B26">
            <v>5239</v>
          </cell>
          <cell r="C26">
            <v>5316</v>
          </cell>
          <cell r="D26">
            <v>3863</v>
          </cell>
          <cell r="E26">
            <v>3925</v>
          </cell>
          <cell r="F26">
            <v>4113</v>
          </cell>
          <cell r="G26">
            <v>3943.6697778581001</v>
          </cell>
          <cell r="H26">
            <v>3872.5137876402041</v>
          </cell>
          <cell r="I26">
            <v>4114.0638190280042</v>
          </cell>
          <cell r="J26">
            <v>4598.9501957973744</v>
          </cell>
          <cell r="K26">
            <v>4966.8662114611643</v>
          </cell>
          <cell r="L26">
            <v>4966.8662114611643</v>
          </cell>
          <cell r="M26">
            <v>1.4697461347585428</v>
          </cell>
          <cell r="N26">
            <v>-27.332580887885626</v>
          </cell>
        </row>
        <row r="27">
          <cell r="A27" t="str">
            <v xml:space="preserve">       2.2  Quarrying</v>
          </cell>
          <cell r="B27">
            <v>8687</v>
          </cell>
          <cell r="C27">
            <v>9144</v>
          </cell>
          <cell r="D27">
            <v>9814</v>
          </cell>
          <cell r="E27">
            <v>10313</v>
          </cell>
          <cell r="F27">
            <v>10808</v>
          </cell>
          <cell r="G27">
            <v>11075.186347597664</v>
          </cell>
          <cell r="H27">
            <v>10985.501866121689</v>
          </cell>
          <cell r="I27">
            <v>11585.310268011932</v>
          </cell>
          <cell r="J27">
            <v>12347.30610226952</v>
          </cell>
          <cell r="K27">
            <v>13149.880998917037</v>
          </cell>
          <cell r="L27">
            <v>13582.036712496472</v>
          </cell>
          <cell r="M27">
            <v>5.2607344307586068</v>
          </cell>
          <cell r="N27">
            <v>7.3272090988626415</v>
          </cell>
        </row>
        <row r="28">
          <cell r="A28" t="str">
            <v>3.  Manufacturing</v>
          </cell>
          <cell r="B28">
            <v>112724</v>
          </cell>
          <cell r="C28">
            <v>122929</v>
          </cell>
          <cell r="D28">
            <v>130702</v>
          </cell>
          <cell r="E28">
            <v>136498</v>
          </cell>
          <cell r="F28">
            <v>149115</v>
          </cell>
          <cell r="G28">
            <v>142909.06902320709</v>
          </cell>
          <cell r="H28">
            <v>145864.2491964573</v>
          </cell>
          <cell r="I28">
            <v>151950.81213110249</v>
          </cell>
          <cell r="J28">
            <v>159695.82717449224</v>
          </cell>
          <cell r="K28">
            <v>167615.42587547356</v>
          </cell>
          <cell r="L28">
            <v>166885.77626661118</v>
          </cell>
          <cell r="M28">
            <v>9.0530854121571238</v>
          </cell>
          <cell r="N28">
            <v>6.3231621505096536</v>
          </cell>
        </row>
        <row r="29">
          <cell r="A29" t="str">
            <v xml:space="preserve">      3.1     Processing    of  tea,     rubber    &amp;         coconut  kernel   products</v>
          </cell>
          <cell r="B29">
            <v>16203</v>
          </cell>
          <cell r="C29">
            <v>16771</v>
          </cell>
          <cell r="D29">
            <v>16575</v>
          </cell>
          <cell r="E29">
            <v>17204</v>
          </cell>
          <cell r="F29">
            <v>17928</v>
          </cell>
          <cell r="G29">
            <v>16735.548023207106</v>
          </cell>
          <cell r="H29">
            <v>16578.983291457327</v>
          </cell>
          <cell r="I29">
            <v>16555.345586272513</v>
          </cell>
          <cell r="J29">
            <v>16759.425633930619</v>
          </cell>
          <cell r="K29">
            <v>17161.651849144953</v>
          </cell>
          <cell r="L29">
            <v>16729.346029995813</v>
          </cell>
          <cell r="M29">
            <v>3.5055236684564672</v>
          </cell>
          <cell r="N29">
            <v>-1.1686840379226071</v>
          </cell>
        </row>
        <row r="30">
          <cell r="A30" t="str">
            <v xml:space="preserve">       3.2  Factory industry</v>
          </cell>
          <cell r="B30">
            <v>87771</v>
          </cell>
          <cell r="C30">
            <v>96795</v>
          </cell>
          <cell r="D30">
            <v>104151</v>
          </cell>
          <cell r="E30">
            <v>108839</v>
          </cell>
          <cell r="F30">
            <v>120157</v>
          </cell>
          <cell r="G30">
            <v>115525.24099999999</v>
          </cell>
          <cell r="H30">
            <v>118413.37202499999</v>
          </cell>
          <cell r="I30">
            <v>123860.38713814999</v>
          </cell>
          <cell r="J30">
            <v>131465.4149084324</v>
          </cell>
          <cell r="K30">
            <v>138696.01272839616</v>
          </cell>
          <cell r="L30">
            <v>138433.08189857932</v>
          </cell>
          <cell r="M30">
            <v>10.281300201661136</v>
          </cell>
          <cell r="N30">
            <v>7.5995660932899334</v>
          </cell>
        </row>
        <row r="31">
          <cell r="A31" t="str">
            <v xml:space="preserve">       3.3  Small industry</v>
          </cell>
          <cell r="B31">
            <v>8750</v>
          </cell>
          <cell r="C31">
            <v>9363</v>
          </cell>
          <cell r="D31">
            <v>9976</v>
          </cell>
          <cell r="E31">
            <v>10455</v>
          </cell>
          <cell r="F31">
            <v>11030</v>
          </cell>
          <cell r="G31">
            <v>10648.279999999999</v>
          </cell>
          <cell r="H31">
            <v>10871.893879999998</v>
          </cell>
          <cell r="I31">
            <v>11535.079406679997</v>
          </cell>
          <cell r="J31">
            <v>11470.986632129207</v>
          </cell>
          <cell r="K31">
            <v>11757.761297932435</v>
          </cell>
          <cell r="L31">
            <v>11723.348338036049</v>
          </cell>
          <cell r="M31">
            <v>7.0057142857142818</v>
          </cell>
          <cell r="N31">
            <v>6.5470468866816178</v>
          </cell>
        </row>
        <row r="32">
          <cell r="A32" t="str">
            <v>4.  Construction</v>
          </cell>
          <cell r="B32">
            <v>48234</v>
          </cell>
          <cell r="C32">
            <v>50842</v>
          </cell>
          <cell r="D32">
            <v>54461</v>
          </cell>
          <cell r="E32">
            <v>57075</v>
          </cell>
          <cell r="F32">
            <v>59815</v>
          </cell>
          <cell r="G32">
            <v>61292.015200000002</v>
          </cell>
          <cell r="H32">
            <v>60795.953106000001</v>
          </cell>
          <cell r="I32">
            <v>64115.412145587601</v>
          </cell>
          <cell r="J32">
            <v>68332.44870623466</v>
          </cell>
          <cell r="K32">
            <v>72774.057872139907</v>
          </cell>
          <cell r="L32">
            <v>75165.693576858132</v>
          </cell>
          <cell r="M32">
            <v>5.4069743334577369</v>
          </cell>
          <cell r="N32">
            <v>7.11813067935958</v>
          </cell>
        </row>
        <row r="33">
          <cell r="A33" t="str">
            <v>5.  Electricity,gas,water and Sanitary Services</v>
          </cell>
          <cell r="B33">
            <v>9170</v>
          </cell>
          <cell r="C33">
            <v>9918</v>
          </cell>
          <cell r="D33">
            <v>10921</v>
          </cell>
          <cell r="E33">
            <v>11958</v>
          </cell>
          <cell r="F33">
            <v>12496</v>
          </cell>
          <cell r="G33">
            <v>12130.396431046767</v>
          </cell>
          <cell r="H33">
            <v>12044.147893426547</v>
          </cell>
          <cell r="I33">
            <v>14650.949989987805</v>
          </cell>
          <cell r="J33">
            <v>14281.51431173671</v>
          </cell>
          <cell r="K33">
            <v>14728.974884206178</v>
          </cell>
          <cell r="L33">
            <v>14688.031855582703</v>
          </cell>
          <cell r="M33">
            <v>8.1570338058887693</v>
          </cell>
          <cell r="N33">
            <v>10.112925993143772</v>
          </cell>
        </row>
        <row r="34">
          <cell r="A34" t="str">
            <v xml:space="preserve">       5.1  Electricity</v>
          </cell>
          <cell r="B34">
            <v>7973</v>
          </cell>
          <cell r="C34">
            <v>8648</v>
          </cell>
          <cell r="D34">
            <v>9498</v>
          </cell>
          <cell r="E34">
            <v>10340</v>
          </cell>
          <cell r="F34">
            <v>10805</v>
          </cell>
          <cell r="G34">
            <v>10403.278999999999</v>
          </cell>
          <cell r="H34">
            <v>10251.4</v>
          </cell>
          <cell r="I34">
            <v>12834</v>
          </cell>
          <cell r="J34">
            <v>12380</v>
          </cell>
          <cell r="K34">
            <v>12751.4</v>
          </cell>
          <cell r="L34">
            <v>12714.259999999998</v>
          </cell>
          <cell r="M34">
            <v>8.4660729963627279</v>
          </cell>
          <cell r="N34">
            <v>9.8288621646623433</v>
          </cell>
        </row>
        <row r="35">
          <cell r="A35" t="str">
            <v xml:space="preserve">       5.2  Water and gas</v>
          </cell>
          <cell r="B35">
            <v>1197</v>
          </cell>
          <cell r="C35">
            <v>1270</v>
          </cell>
          <cell r="D35">
            <v>1423</v>
          </cell>
          <cell r="E35">
            <v>1618</v>
          </cell>
          <cell r="F35">
            <v>1691</v>
          </cell>
          <cell r="G35">
            <v>1727.1174310467691</v>
          </cell>
          <cell r="H35">
            <v>1792.7478934265464</v>
          </cell>
          <cell r="I35">
            <v>1816.9499899878049</v>
          </cell>
          <cell r="J35">
            <v>1901.5143117367093</v>
          </cell>
          <cell r="K35">
            <v>1977.5748842061778</v>
          </cell>
          <cell r="L35">
            <v>1973.7718555827043</v>
          </cell>
          <cell r="M35">
            <v>6.0985797827903143</v>
          </cell>
          <cell r="N35">
            <v>12.047244094488185</v>
          </cell>
        </row>
        <row r="36">
          <cell r="A36" t="str">
            <v>Services</v>
          </cell>
          <cell r="B36">
            <v>355772</v>
          </cell>
          <cell r="C36">
            <v>380861</v>
          </cell>
          <cell r="D36">
            <v>400231</v>
          </cell>
          <cell r="E36">
            <v>416333</v>
          </cell>
          <cell r="F36">
            <v>445371</v>
          </cell>
          <cell r="G36">
            <v>443067.32714357489</v>
          </cell>
          <cell r="H36">
            <v>470062.82153840724</v>
          </cell>
          <cell r="I36">
            <v>507191.23996037757</v>
          </cell>
          <cell r="J36">
            <v>545486.29175361502</v>
          </cell>
          <cell r="K36">
            <v>584687.93015227269</v>
          </cell>
          <cell r="L36">
            <v>582708.80177642743</v>
          </cell>
          <cell r="M36">
            <v>7.0519883520906657</v>
          </cell>
          <cell r="N36">
            <v>5.0858449670614814</v>
          </cell>
        </row>
        <row r="37">
          <cell r="A37" t="str">
            <v>6.  Transport, storage and communication</v>
          </cell>
          <cell r="B37">
            <v>73785</v>
          </cell>
          <cell r="C37">
            <v>80268</v>
          </cell>
          <cell r="D37">
            <v>86442</v>
          </cell>
          <cell r="E37">
            <v>93444</v>
          </cell>
          <cell r="F37">
            <v>100706</v>
          </cell>
          <cell r="G37">
            <v>104510.30366362155</v>
          </cell>
          <cell r="H37">
            <v>112472.03681470887</v>
          </cell>
          <cell r="I37">
            <v>124415.07602679323</v>
          </cell>
          <cell r="J37">
            <v>141465.75574454141</v>
          </cell>
          <cell r="K37">
            <v>159223.94041593606</v>
          </cell>
          <cell r="L37">
            <v>156272.47889139567</v>
          </cell>
          <cell r="M37">
            <v>8.7863386867249371</v>
          </cell>
          <cell r="N37">
            <v>7.6917326954701659</v>
          </cell>
        </row>
        <row r="38">
          <cell r="A38" t="str">
            <v xml:space="preserve">      6.1  Port services</v>
          </cell>
          <cell r="B38">
            <v>5347</v>
          </cell>
          <cell r="C38">
            <v>6247</v>
          </cell>
          <cell r="D38">
            <v>6402</v>
          </cell>
          <cell r="E38">
            <v>6478</v>
          </cell>
          <cell r="F38">
            <v>6504</v>
          </cell>
          <cell r="G38">
            <v>6506.0442828323467</v>
          </cell>
          <cell r="H38">
            <v>6664.1411589051722</v>
          </cell>
          <cell r="I38">
            <v>7383.8684040669314</v>
          </cell>
          <cell r="J38">
            <v>8371.3939094040252</v>
          </cell>
          <cell r="K38">
            <v>9041.1054221563481</v>
          </cell>
          <cell r="L38">
            <v>9375.9611785325087</v>
          </cell>
          <cell r="M38">
            <v>16.831868337385458</v>
          </cell>
          <cell r="N38">
            <v>2.4811909716663916</v>
          </cell>
        </row>
        <row r="39">
          <cell r="A39" t="str">
            <v xml:space="preserve">      6.2  Telecommunications</v>
          </cell>
          <cell r="B39">
            <v>6558</v>
          </cell>
          <cell r="C39">
            <v>8630</v>
          </cell>
          <cell r="D39">
            <v>12584</v>
          </cell>
          <cell r="E39">
            <v>17520</v>
          </cell>
          <cell r="F39">
            <v>21911</v>
          </cell>
          <cell r="G39">
            <v>26981.205400000003</v>
          </cell>
          <cell r="H39">
            <v>32199.370524360005</v>
          </cell>
          <cell r="I39">
            <v>40088.216302828208</v>
          </cell>
          <cell r="J39">
            <v>52894.342529414942</v>
          </cell>
          <cell r="K39">
            <v>67175.815012356979</v>
          </cell>
          <cell r="L39">
            <v>64531.097885886229</v>
          </cell>
          <cell r="M39">
            <v>31.594998475144862</v>
          </cell>
          <cell r="N39">
            <v>45.816917728852836</v>
          </cell>
        </row>
        <row r="40">
          <cell r="A40" t="str">
            <v xml:space="preserve">      6.3  Transport</v>
          </cell>
          <cell r="B40">
            <v>61880</v>
          </cell>
          <cell r="C40">
            <v>65391</v>
          </cell>
          <cell r="D40">
            <v>67456</v>
          </cell>
          <cell r="E40">
            <v>69446</v>
          </cell>
          <cell r="F40">
            <v>72291</v>
          </cell>
          <cell r="G40">
            <v>71023.053980789206</v>
          </cell>
          <cell r="H40">
            <v>73608.525131443705</v>
          </cell>
          <cell r="I40">
            <v>76942.991319898094</v>
          </cell>
          <cell r="J40">
            <v>80200.019305722439</v>
          </cell>
          <cell r="K40">
            <v>83007.019981422724</v>
          </cell>
          <cell r="L40">
            <v>82365.41982697694</v>
          </cell>
          <cell r="M40">
            <v>5.673884938590823</v>
          </cell>
          <cell r="N40">
            <v>3.1579269318407821</v>
          </cell>
        </row>
        <row r="41">
          <cell r="A41" t="str">
            <v>7.  Wholesale and retail trade</v>
          </cell>
          <cell r="B41">
            <v>155317</v>
          </cell>
          <cell r="C41">
            <v>165132</v>
          </cell>
          <cell r="D41">
            <v>172486</v>
          </cell>
          <cell r="E41">
            <v>174160</v>
          </cell>
          <cell r="F41">
            <v>189366</v>
          </cell>
          <cell r="G41">
            <v>176762.41087995336</v>
          </cell>
          <cell r="H41">
            <v>186637.44167489832</v>
          </cell>
          <cell r="I41">
            <v>200353.92675360152</v>
          </cell>
          <cell r="J41">
            <v>211793.83962153093</v>
          </cell>
          <cell r="K41">
            <v>223166.90797313914</v>
          </cell>
          <cell r="L41">
            <v>227894.15393230307</v>
          </cell>
          <cell r="M41">
            <v>6.3193340072239312</v>
          </cell>
          <cell r="N41">
            <v>4.4534069713925817</v>
          </cell>
        </row>
        <row r="42">
          <cell r="A42" t="str">
            <v xml:space="preserve">      7.1  Imports</v>
          </cell>
          <cell r="B42">
            <v>64629</v>
          </cell>
          <cell r="C42">
            <v>70833</v>
          </cell>
          <cell r="D42">
            <v>76609</v>
          </cell>
          <cell r="E42">
            <v>75536</v>
          </cell>
          <cell r="F42">
            <v>85280</v>
          </cell>
          <cell r="G42">
            <v>76154.975605636137</v>
          </cell>
          <cell r="H42">
            <v>82530.11497283823</v>
          </cell>
          <cell r="I42">
            <v>91773.487849796118</v>
          </cell>
          <cell r="J42">
            <v>100052.2932267978</v>
          </cell>
          <cell r="K42">
            <v>107156.00604590045</v>
          </cell>
          <cell r="L42">
            <v>112058.56841401356</v>
          </cell>
          <cell r="M42">
            <v>9.599405839483822</v>
          </cell>
          <cell r="N42">
            <v>8.1543913147826608</v>
          </cell>
        </row>
        <row r="43">
          <cell r="A43" t="str">
            <v xml:space="preserve">      7.2  Exports</v>
          </cell>
          <cell r="B43">
            <v>16365</v>
          </cell>
          <cell r="C43">
            <v>18323</v>
          </cell>
          <cell r="D43">
            <v>18346</v>
          </cell>
          <cell r="E43">
            <v>19465</v>
          </cell>
          <cell r="F43">
            <v>23027</v>
          </cell>
          <cell r="G43">
            <v>21184.65263265929</v>
          </cell>
          <cell r="H43">
            <v>21608.345685312477</v>
          </cell>
          <cell r="I43">
            <v>22364.637784298411</v>
          </cell>
          <cell r="J43">
            <v>24083.341920149578</v>
          </cell>
          <cell r="K43">
            <v>25985.925931841393</v>
          </cell>
          <cell r="L43">
            <v>25985.925931841393</v>
          </cell>
          <cell r="M43">
            <v>11.964558509013145</v>
          </cell>
          <cell r="N43">
            <v>0.12552529607596785</v>
          </cell>
        </row>
        <row r="44">
          <cell r="A44" t="str">
            <v xml:space="preserve">      7.3  Domestic</v>
          </cell>
          <cell r="B44">
            <v>74323</v>
          </cell>
          <cell r="C44">
            <v>75976</v>
          </cell>
          <cell r="D44">
            <v>77531</v>
          </cell>
          <cell r="E44">
            <v>79159</v>
          </cell>
          <cell r="F44">
            <v>81059</v>
          </cell>
          <cell r="G44">
            <v>79422.782641657948</v>
          </cell>
          <cell r="H44">
            <v>82498.98101674761</v>
          </cell>
          <cell r="I44">
            <v>86215.801119507014</v>
          </cell>
          <cell r="J44">
            <v>87658.204474583559</v>
          </cell>
          <cell r="K44">
            <v>90024.975995397312</v>
          </cell>
          <cell r="L44">
            <v>89849.659586448135</v>
          </cell>
          <cell r="M44">
            <v>2.2240759926267728</v>
          </cell>
          <cell r="N44">
            <v>2.0466989575655514</v>
          </cell>
        </row>
        <row r="45">
          <cell r="A45" t="str">
            <v>8.  Banking, insurance and real estate</v>
          </cell>
          <cell r="B45">
            <v>49675</v>
          </cell>
          <cell r="C45">
            <v>54767</v>
          </cell>
          <cell r="D45">
            <v>58247</v>
          </cell>
          <cell r="E45">
            <v>60926</v>
          </cell>
          <cell r="F45">
            <v>64810</v>
          </cell>
          <cell r="G45">
            <v>69948.628599999996</v>
          </cell>
          <cell r="H45">
            <v>77695.364788800012</v>
          </cell>
          <cell r="I45">
            <v>85931.073456412822</v>
          </cell>
          <cell r="J45">
            <v>91613.112922252796</v>
          </cell>
          <cell r="K45">
            <v>97830.440826810489</v>
          </cell>
          <cell r="L45">
            <v>96584.948568365449</v>
          </cell>
          <cell r="M45">
            <v>10.250629089079011</v>
          </cell>
          <cell r="N45">
            <v>6.35419139262694</v>
          </cell>
        </row>
        <row r="46">
          <cell r="A46" t="str">
            <v xml:space="preserve">       8.1   Banking</v>
          </cell>
          <cell r="B46">
            <v>17019.744875008037</v>
          </cell>
          <cell r="C46">
            <v>18738.605745427245</v>
          </cell>
          <cell r="D46">
            <v>20522.581235352282</v>
          </cell>
          <cell r="E46">
            <v>22272.01015664763</v>
          </cell>
          <cell r="F46">
            <v>23926.168256148638</v>
          </cell>
          <cell r="G46">
            <v>28095.61422588108</v>
          </cell>
          <cell r="H46">
            <v>33072.794222509598</v>
          </cell>
          <cell r="I46">
            <v>38121.316696619753</v>
          </cell>
          <cell r="J46">
            <v>39118</v>
          </cell>
          <cell r="K46">
            <v>41660.67</v>
          </cell>
          <cell r="L46">
            <v>41465.08</v>
          </cell>
          <cell r="M46">
            <v>10.099216427992408</v>
          </cell>
          <cell r="N46">
            <v>9.5203213844251788</v>
          </cell>
        </row>
        <row r="47">
          <cell r="A47" t="str">
            <v xml:space="preserve">       8.2   Insurance, real estate and other financial services</v>
          </cell>
          <cell r="B47">
            <v>32655.255124991963</v>
          </cell>
          <cell r="C47">
            <v>36028.394254572762</v>
          </cell>
          <cell r="D47">
            <v>37724.418764647722</v>
          </cell>
          <cell r="E47">
            <v>38653.98984335237</v>
          </cell>
          <cell r="F47">
            <v>40883.831743851362</v>
          </cell>
          <cell r="G47">
            <v>41853.014374118924</v>
          </cell>
          <cell r="H47">
            <v>44622.570566290415</v>
          </cell>
          <cell r="I47">
            <v>47809.756759793068</v>
          </cell>
          <cell r="J47">
            <v>52495.112922252796</v>
          </cell>
          <cell r="K47">
            <v>56169.770826810498</v>
          </cell>
          <cell r="L47">
            <v>55119.86856836544</v>
          </cell>
          <cell r="M47">
            <v>10.329544560805592</v>
          </cell>
          <cell r="N47">
            <v>4.7074662781000809</v>
          </cell>
        </row>
        <row r="48">
          <cell r="A48" t="str">
            <v>9.  Ownership of dwellings</v>
          </cell>
          <cell r="B48">
            <v>14232</v>
          </cell>
          <cell r="C48">
            <v>14416</v>
          </cell>
          <cell r="D48">
            <v>14592</v>
          </cell>
          <cell r="E48">
            <v>14767</v>
          </cell>
          <cell r="F48">
            <v>15018</v>
          </cell>
          <cell r="G48">
            <v>15228.252</v>
          </cell>
          <cell r="H48">
            <v>15456.67578</v>
          </cell>
          <cell r="I48">
            <v>15657.612565139998</v>
          </cell>
          <cell r="J48">
            <v>15845.503915921678</v>
          </cell>
          <cell r="K48">
            <v>16067.340970744581</v>
          </cell>
          <cell r="L48">
            <v>16051.495466828657</v>
          </cell>
          <cell r="M48">
            <v>1.2928611579539062</v>
          </cell>
          <cell r="N48">
            <v>1.2208657047724669</v>
          </cell>
        </row>
        <row r="49">
          <cell r="A49" t="str">
            <v>10. Public admninstration and defence</v>
          </cell>
          <cell r="B49">
            <v>35215</v>
          </cell>
          <cell r="C49">
            <v>37055</v>
          </cell>
          <cell r="D49">
            <v>38170</v>
          </cell>
          <cell r="E49">
            <v>39773</v>
          </cell>
          <cell r="F49">
            <v>41443</v>
          </cell>
          <cell r="G49">
            <v>41857.154999999999</v>
          </cell>
          <cell r="H49">
            <v>41869.112479999996</v>
          </cell>
          <cell r="I49">
            <v>42125.281462759995</v>
          </cell>
          <cell r="J49">
            <v>42987.104989012958</v>
          </cell>
          <cell r="K49">
            <v>44276.718138683347</v>
          </cell>
          <cell r="L49">
            <v>44276.718138683347</v>
          </cell>
          <cell r="M49">
            <v>5.2250461451086139</v>
          </cell>
          <cell r="N49">
            <v>3.0090406153015836</v>
          </cell>
        </row>
        <row r="50">
          <cell r="A50" t="str">
            <v>11. Services (n.e.s.)</v>
          </cell>
          <cell r="B50">
            <v>27548</v>
          </cell>
          <cell r="C50">
            <v>29223</v>
          </cell>
          <cell r="D50">
            <v>30294</v>
          </cell>
          <cell r="E50">
            <v>33263</v>
          </cell>
          <cell r="F50">
            <v>34028</v>
          </cell>
          <cell r="G50">
            <v>34760.577000000005</v>
          </cell>
          <cell r="H50">
            <v>35932.19</v>
          </cell>
          <cell r="I50">
            <v>38708.269695670002</v>
          </cell>
          <cell r="J50">
            <v>41780.9745603552</v>
          </cell>
          <cell r="K50">
            <v>44122.581826959111</v>
          </cell>
          <cell r="L50">
            <v>41629.006778851261</v>
          </cell>
          <cell r="M50">
            <v>6.0802962102511904</v>
          </cell>
          <cell r="N50">
            <v>3.6649214659685958</v>
          </cell>
        </row>
        <row r="51">
          <cell r="A51" t="str">
            <v xml:space="preserve">       11.1  Hotels and restaurants</v>
          </cell>
          <cell r="B51">
            <v>4434.4548950270655</v>
          </cell>
          <cell r="C51">
            <v>5015.915540470116</v>
          </cell>
          <cell r="D51">
            <v>5124.5003515917215</v>
          </cell>
          <cell r="E51">
            <v>5780.4899290464782</v>
          </cell>
          <cell r="F51">
            <v>5866.5147730310373</v>
          </cell>
          <cell r="G51">
            <v>4970.4647001409112</v>
          </cell>
          <cell r="H51">
            <v>4867.6332146247078</v>
          </cell>
          <cell r="I51">
            <v>6152.9065924349024</v>
          </cell>
          <cell r="J51">
            <v>7130.2162691927169</v>
          </cell>
          <cell r="K51">
            <v>7843.2378961119894</v>
          </cell>
          <cell r="L51">
            <v>5418.9643645864653</v>
          </cell>
          <cell r="M51">
            <v>13.112336447375261</v>
          </cell>
          <cell r="N51">
            <v>2.1648054128006411</v>
          </cell>
        </row>
        <row r="52">
          <cell r="A52" t="str">
            <v xml:space="preserve">       11.2  Other</v>
          </cell>
          <cell r="B52">
            <v>23113.545104972938</v>
          </cell>
          <cell r="C52">
            <v>24207.084459529884</v>
          </cell>
          <cell r="D52">
            <v>25169.499648408277</v>
          </cell>
          <cell r="E52">
            <v>27482.510070953522</v>
          </cell>
          <cell r="F52">
            <v>28161.485226968965</v>
          </cell>
          <cell r="G52">
            <v>29790.112299859087</v>
          </cell>
          <cell r="H52">
            <v>31064.556785375295</v>
          </cell>
          <cell r="I52">
            <v>32555.3631032351</v>
          </cell>
          <cell r="J52">
            <v>34650.758291162485</v>
          </cell>
          <cell r="K52">
            <v>36279.343930847121</v>
          </cell>
          <cell r="L52">
            <v>36210.042414264797</v>
          </cell>
          <cell r="M52">
            <v>4.7311623967267069</v>
          </cell>
          <cell r="N52">
            <v>3.9757583796899976</v>
          </cell>
        </row>
        <row r="53">
          <cell r="A53" t="str">
            <v>12. Gross domestic product</v>
          </cell>
          <cell r="B53">
            <v>695934</v>
          </cell>
          <cell r="C53">
            <v>739763</v>
          </cell>
          <cell r="D53">
            <v>774796</v>
          </cell>
          <cell r="E53">
            <v>808340</v>
          </cell>
          <cell r="F53">
            <v>857035</v>
          </cell>
          <cell r="G53">
            <v>843794.4967232846</v>
          </cell>
          <cell r="H53">
            <v>877248.16061359306</v>
          </cell>
          <cell r="I53">
            <v>930057.34989934543</v>
          </cell>
          <cell r="J53">
            <v>979924.69033860113</v>
          </cell>
          <cell r="K53">
            <v>1038208.5349584407</v>
          </cell>
          <cell r="L53">
            <v>1030848.9714726566</v>
          </cell>
          <cell r="M53">
            <v>6.2978673264993512</v>
          </cell>
          <cell r="N53">
            <v>4.7357058949961006</v>
          </cell>
        </row>
        <row r="54">
          <cell r="A54" t="str">
            <v>13. Net factor income from abroad</v>
          </cell>
          <cell r="B54">
            <v>-11258</v>
          </cell>
          <cell r="C54">
            <v>-8816</v>
          </cell>
          <cell r="D54">
            <v>-9888</v>
          </cell>
          <cell r="E54">
            <v>-14000</v>
          </cell>
          <cell r="F54">
            <v>-16835.242000000009</v>
          </cell>
          <cell r="G54">
            <v>-14738.850900000005</v>
          </cell>
          <cell r="H54">
            <v>-13966.729000000007</v>
          </cell>
          <cell r="I54">
            <v>-9468.2490838771773</v>
          </cell>
          <cell r="J54">
            <v>-11299.735477814022</v>
          </cell>
          <cell r="K54">
            <v>-13485.88000000001</v>
          </cell>
          <cell r="M54">
            <v>21.691241783620534</v>
          </cell>
          <cell r="N54">
            <v>-12.159709618874773</v>
          </cell>
        </row>
        <row r="55">
          <cell r="A55" t="str">
            <v>14. Gross national product</v>
          </cell>
          <cell r="B55">
            <v>684676</v>
          </cell>
          <cell r="C55">
            <v>730947</v>
          </cell>
          <cell r="D55">
            <v>764908</v>
          </cell>
          <cell r="E55">
            <v>794340</v>
          </cell>
          <cell r="F55">
            <v>840199.75800000003</v>
          </cell>
          <cell r="G55">
            <v>829055.64582328452</v>
          </cell>
          <cell r="H55">
            <v>863281.43161359301</v>
          </cell>
          <cell r="I55">
            <v>920589.10081546823</v>
          </cell>
          <cell r="J55">
            <v>968624.95486078714</v>
          </cell>
          <cell r="M55">
            <v>6.7580870367881962</v>
          </cell>
          <cell r="N55">
            <v>4.6461644961946602</v>
          </cell>
        </row>
        <row r="57">
          <cell r="A57" t="str">
            <v xml:space="preserve">  (a)  Revised                      </v>
          </cell>
        </row>
        <row r="58">
          <cell r="A58" t="str">
            <v xml:space="preserve">  (b)  Provisional                             </v>
          </cell>
        </row>
      </sheetData>
      <sheetData sheetId="1">
        <row r="2">
          <cell r="A2" t="str">
            <v xml:space="preserve">       GrossDdomestic Product at Current Factor Cost Prices - Annual Estimates</v>
          </cell>
        </row>
        <row r="3">
          <cell r="J3" t="str">
            <v>(Rs.Mn)</v>
          </cell>
        </row>
        <row r="4">
          <cell r="A4" t="str">
            <v xml:space="preserve">                        SECTOR</v>
          </cell>
          <cell r="B4">
            <v>1996</v>
          </cell>
          <cell r="C4">
            <v>1997</v>
          </cell>
          <cell r="D4">
            <v>1998</v>
          </cell>
          <cell r="E4">
            <v>1999</v>
          </cell>
          <cell r="F4">
            <v>2000</v>
          </cell>
          <cell r="G4">
            <v>2001</v>
          </cell>
          <cell r="H4" t="str">
            <v>2002(a)</v>
          </cell>
          <cell r="I4" t="str">
            <v>2003(a)</v>
          </cell>
          <cell r="J4" t="str">
            <v>2004(b)</v>
          </cell>
          <cell r="K4" t="str">
            <v>2005(b)</v>
          </cell>
        </row>
        <row r="5">
          <cell r="L5" t="str">
            <v>97/96</v>
          </cell>
          <cell r="M5" t="str">
            <v>98/97</v>
          </cell>
          <cell r="N5" t="str">
            <v>99/98</v>
          </cell>
          <cell r="O5" t="str">
            <v>00/99</v>
          </cell>
          <cell r="P5" t="str">
            <v>01/00</v>
          </cell>
        </row>
        <row r="7">
          <cell r="A7" t="str">
            <v>Agriculture</v>
          </cell>
          <cell r="B7">
            <v>156108</v>
          </cell>
          <cell r="C7">
            <v>175774</v>
          </cell>
          <cell r="D7">
            <v>192665</v>
          </cell>
          <cell r="E7">
            <v>205599</v>
          </cell>
          <cell r="F7">
            <v>223926</v>
          </cell>
          <cell r="G7">
            <v>249790.10553291213</v>
          </cell>
          <cell r="H7">
            <v>287840.48660951667</v>
          </cell>
          <cell r="I7">
            <v>297342.0929316745</v>
          </cell>
          <cell r="J7">
            <v>320200.73952637013</v>
          </cell>
          <cell r="K7">
            <v>346622.308408788</v>
          </cell>
          <cell r="L7">
            <v>12.597688779562866</v>
          </cell>
          <cell r="M7">
            <v>9.6094985606517405</v>
          </cell>
          <cell r="N7">
            <v>6.7132068616510443</v>
          </cell>
          <cell r="O7">
            <v>8.9139538616432858</v>
          </cell>
          <cell r="P7">
            <v>11.550291405603685</v>
          </cell>
        </row>
        <row r="8">
          <cell r="A8" t="str">
            <v>1.  Agriculture, forestry &amp; fishing</v>
          </cell>
          <cell r="B8">
            <v>156108</v>
          </cell>
          <cell r="C8">
            <v>175774</v>
          </cell>
          <cell r="D8">
            <v>192665</v>
          </cell>
          <cell r="E8">
            <v>205599</v>
          </cell>
          <cell r="F8">
            <v>223926</v>
          </cell>
          <cell r="G8">
            <v>249790.10553291213</v>
          </cell>
          <cell r="H8">
            <v>287840.48660951667</v>
          </cell>
          <cell r="I8">
            <v>297342.0929316745</v>
          </cell>
          <cell r="J8">
            <v>320200.73952637013</v>
          </cell>
          <cell r="K8">
            <v>346622.308408788</v>
          </cell>
          <cell r="L8">
            <v>12.597688779562866</v>
          </cell>
          <cell r="M8">
            <v>9.6094985606517405</v>
          </cell>
          <cell r="N8">
            <v>6.7132068616510443</v>
          </cell>
          <cell r="O8">
            <v>8.9139538616432858</v>
          </cell>
          <cell r="P8">
            <v>11.550291405603685</v>
          </cell>
        </row>
        <row r="9">
          <cell r="A9" t="str">
            <v xml:space="preserve">          1.1  Agriculture</v>
          </cell>
          <cell r="B9">
            <v>122594</v>
          </cell>
          <cell r="C9">
            <v>138999</v>
          </cell>
          <cell r="D9">
            <v>153335</v>
          </cell>
          <cell r="E9">
            <v>163481</v>
          </cell>
          <cell r="F9">
            <v>177396</v>
          </cell>
          <cell r="G9">
            <v>199584.47759856304</v>
          </cell>
          <cell r="H9">
            <v>232852.79121496974</v>
          </cell>
          <cell r="I9">
            <v>238240.2341172235</v>
          </cell>
          <cell r="J9">
            <v>257411.47675463252</v>
          </cell>
          <cell r="K9">
            <v>281991.29065903078</v>
          </cell>
          <cell r="L9">
            <v>13.381568429123769</v>
          </cell>
          <cell r="M9">
            <v>10.313743264340026</v>
          </cell>
          <cell r="N9">
            <v>6.6168845990804526</v>
          </cell>
          <cell r="O9">
            <v>8.5116924902588043</v>
          </cell>
          <cell r="P9">
            <v>12.507879320031478</v>
          </cell>
        </row>
        <row r="10">
          <cell r="A10" t="str">
            <v xml:space="preserve">                             Tea</v>
          </cell>
          <cell r="B10">
            <v>10332</v>
          </cell>
          <cell r="C10">
            <v>12685</v>
          </cell>
          <cell r="D10">
            <v>14448</v>
          </cell>
          <cell r="E10">
            <v>12295</v>
          </cell>
          <cell r="F10">
            <v>15551</v>
          </cell>
          <cell r="G10">
            <v>15883.685653200002</v>
          </cell>
          <cell r="H10">
            <v>17314.78301688284</v>
          </cell>
          <cell r="I10">
            <v>16886.714181164683</v>
          </cell>
          <cell r="J10">
            <v>20820.374961578262</v>
          </cell>
          <cell r="K10">
            <v>23785.196356107008</v>
          </cell>
          <cell r="L10">
            <v>22.773906310491675</v>
          </cell>
          <cell r="M10">
            <v>13.898305084745765</v>
          </cell>
          <cell r="N10">
            <v>-14.901716500553707</v>
          </cell>
          <cell r="O10">
            <v>26.482309882065881</v>
          </cell>
          <cell r="P10">
            <v>2.1393200000000112</v>
          </cell>
        </row>
        <row r="11">
          <cell r="A11" t="str">
            <v xml:space="preserve">                             Rubber</v>
          </cell>
          <cell r="B11">
            <v>4011</v>
          </cell>
          <cell r="C11">
            <v>3132</v>
          </cell>
          <cell r="D11">
            <v>2462</v>
          </cell>
          <cell r="E11">
            <v>2253</v>
          </cell>
          <cell r="F11">
            <v>2506</v>
          </cell>
          <cell r="G11">
            <v>2487.4224205599999</v>
          </cell>
          <cell r="H11">
            <v>3243.6081642443169</v>
          </cell>
          <cell r="I11">
            <v>4925.4496444654169</v>
          </cell>
          <cell r="J11">
            <v>6330.2049141536691</v>
          </cell>
          <cell r="K11">
            <v>8014.0394213185446</v>
          </cell>
          <cell r="L11">
            <v>-21.914734480179511</v>
          </cell>
          <cell r="M11">
            <v>-21.392081736909319</v>
          </cell>
          <cell r="N11">
            <v>-8.4890333062550773</v>
          </cell>
          <cell r="O11">
            <v>11.229471815357295</v>
          </cell>
          <cell r="P11">
            <v>-0.74132400000000986</v>
          </cell>
        </row>
        <row r="12">
          <cell r="A12" t="str">
            <v xml:space="preserve">                             Coconut</v>
          </cell>
          <cell r="B12">
            <v>12838</v>
          </cell>
          <cell r="C12">
            <v>14960</v>
          </cell>
          <cell r="D12">
            <v>15573</v>
          </cell>
          <cell r="E12">
            <v>17675</v>
          </cell>
          <cell r="F12">
            <v>13249</v>
          </cell>
          <cell r="G12">
            <v>13250.111193630002</v>
          </cell>
          <cell r="H12">
            <v>20182.899562908166</v>
          </cell>
          <cell r="I12">
            <v>19269.071660338323</v>
          </cell>
          <cell r="J12">
            <v>19062.06575491737</v>
          </cell>
          <cell r="K12">
            <v>20989.240602739515</v>
          </cell>
          <cell r="L12">
            <v>16.529054369839535</v>
          </cell>
          <cell r="M12">
            <v>4.0975935828877041</v>
          </cell>
          <cell r="N12">
            <v>13.497720413536252</v>
          </cell>
          <cell r="O12">
            <v>-25.041018387553038</v>
          </cell>
          <cell r="P12">
            <v>8.3870000000096923E-3</v>
          </cell>
        </row>
        <row r="13">
          <cell r="A13" t="str">
            <v xml:space="preserve">                             Paddy</v>
          </cell>
          <cell r="B13">
            <v>19892</v>
          </cell>
          <cell r="C13">
            <v>24469</v>
          </cell>
          <cell r="D13">
            <v>26842</v>
          </cell>
          <cell r="E13">
            <v>30197</v>
          </cell>
          <cell r="F13">
            <v>32063</v>
          </cell>
          <cell r="G13">
            <v>34731.414318299998</v>
          </cell>
          <cell r="H13">
            <v>41767.463871853608</v>
          </cell>
          <cell r="I13">
            <v>40961.06505607711</v>
          </cell>
          <cell r="J13">
            <v>45082.43810146254</v>
          </cell>
          <cell r="K13">
            <v>53210.801691156244</v>
          </cell>
          <cell r="L13">
            <v>23.009249949728527</v>
          </cell>
          <cell r="M13">
            <v>9.6979852057705642</v>
          </cell>
          <cell r="N13">
            <v>12.499068623798525</v>
          </cell>
          <cell r="O13">
            <v>6.1794217968672349</v>
          </cell>
          <cell r="P13">
            <v>8.3224100000000014</v>
          </cell>
        </row>
        <row r="14">
          <cell r="A14" t="str">
            <v xml:space="preserve">                            Other</v>
          </cell>
          <cell r="B14">
            <v>75521</v>
          </cell>
          <cell r="C14">
            <v>83753</v>
          </cell>
          <cell r="D14">
            <v>94010</v>
          </cell>
          <cell r="E14">
            <v>101061</v>
          </cell>
          <cell r="F14">
            <v>114027</v>
          </cell>
          <cell r="G14">
            <v>133231.84401287304</v>
          </cell>
          <cell r="H14">
            <v>150344.03659908081</v>
          </cell>
          <cell r="I14">
            <v>156197.93357517797</v>
          </cell>
          <cell r="J14">
            <v>166116.39302252067</v>
          </cell>
          <cell r="K14">
            <v>175992.0125877095</v>
          </cell>
          <cell r="L14">
            <v>10.900279392486855</v>
          </cell>
          <cell r="M14">
            <v>12.246725490430199</v>
          </cell>
          <cell r="N14">
            <v>7.5002659291564688</v>
          </cell>
          <cell r="O14">
            <v>12.829875025974413</v>
          </cell>
          <cell r="P14">
            <v>16.842365415974324</v>
          </cell>
        </row>
        <row r="15">
          <cell r="A15" t="str">
            <v xml:space="preserve">                                          Vegetables</v>
          </cell>
          <cell r="B15">
            <v>31189</v>
          </cell>
          <cell r="C15">
            <v>37135</v>
          </cell>
          <cell r="D15">
            <v>43575</v>
          </cell>
          <cell r="E15">
            <v>55616</v>
          </cell>
          <cell r="F15">
            <v>65637</v>
          </cell>
          <cell r="G15">
            <v>77743.696078620007</v>
          </cell>
          <cell r="H15">
            <v>85645.78466077242</v>
          </cell>
          <cell r="I15">
            <v>93532.419715684679</v>
          </cell>
          <cell r="J15">
            <v>101351.7300039159</v>
          </cell>
          <cell r="L15">
            <v>19.064413735611918</v>
          </cell>
          <cell r="M15">
            <v>17.342130065975493</v>
          </cell>
          <cell r="N15">
            <v>27.632816982214582</v>
          </cell>
          <cell r="O15">
            <v>18.018196202531644</v>
          </cell>
          <cell r="P15">
            <v>18.444926000000006</v>
          </cell>
        </row>
        <row r="16">
          <cell r="A16" t="str">
            <v xml:space="preserve">                                          Subsidiary food crops</v>
          </cell>
          <cell r="B16">
            <v>19712</v>
          </cell>
          <cell r="C16">
            <v>18484</v>
          </cell>
          <cell r="D16">
            <v>20810</v>
          </cell>
          <cell r="E16">
            <v>12833</v>
          </cell>
          <cell r="F16">
            <v>13342</v>
          </cell>
          <cell r="G16">
            <v>14713.003373320002</v>
          </cell>
          <cell r="H16">
            <v>16213.894414929757</v>
          </cell>
          <cell r="I16">
            <v>15725.078734279421</v>
          </cell>
          <cell r="J16">
            <v>16545.927844208807</v>
          </cell>
          <cell r="L16">
            <v>-6.2297077922077948</v>
          </cell>
          <cell r="M16">
            <v>12.583856308158413</v>
          </cell>
          <cell r="N16">
            <v>-38.332532436328691</v>
          </cell>
          <cell r="O16">
            <v>3.9663367879685163</v>
          </cell>
          <cell r="P16">
            <v>10.275846000000023</v>
          </cell>
        </row>
        <row r="17">
          <cell r="A17" t="str">
            <v xml:space="preserve">                                          Minor export crops</v>
          </cell>
          <cell r="B17">
            <v>7137</v>
          </cell>
          <cell r="C17">
            <v>8588</v>
          </cell>
          <cell r="D17">
            <v>10681</v>
          </cell>
          <cell r="E17">
            <v>11382</v>
          </cell>
          <cell r="F17">
            <v>11484</v>
          </cell>
          <cell r="G17">
            <v>10694.132317439999</v>
          </cell>
          <cell r="H17">
            <v>14707.597399645962</v>
          </cell>
          <cell r="I17">
            <v>10313.261448579742</v>
          </cell>
          <cell r="J17">
            <v>11344.587593437718</v>
          </cell>
          <cell r="L17">
            <v>20.330671150343282</v>
          </cell>
          <cell r="M17">
            <v>24.371215649743828</v>
          </cell>
          <cell r="N17">
            <v>6.5630558936429217</v>
          </cell>
          <cell r="O17">
            <v>0.89615181866105065</v>
          </cell>
          <cell r="P17">
            <v>-6.8779840000000148</v>
          </cell>
        </row>
        <row r="18">
          <cell r="A18" t="str">
            <v xml:space="preserve">                                         Sugarcane</v>
          </cell>
          <cell r="B18">
            <v>1260</v>
          </cell>
          <cell r="C18">
            <v>1203</v>
          </cell>
          <cell r="D18">
            <v>1306</v>
          </cell>
          <cell r="E18">
            <v>1530</v>
          </cell>
          <cell r="F18">
            <v>2253</v>
          </cell>
          <cell r="G18">
            <v>2106.1100283122682</v>
          </cell>
          <cell r="H18">
            <v>1476.5976868700077</v>
          </cell>
          <cell r="I18">
            <v>1150.272672029746</v>
          </cell>
          <cell r="J18">
            <v>1396.2009693097057</v>
          </cell>
          <cell r="L18">
            <v>-4.5238095238095184</v>
          </cell>
          <cell r="M18">
            <v>8.5619285120531963</v>
          </cell>
          <cell r="N18">
            <v>17.151607963246551</v>
          </cell>
          <cell r="O18">
            <v>47.254901960784323</v>
          </cell>
          <cell r="P18">
            <v>-6.5197501858735851</v>
          </cell>
        </row>
        <row r="19">
          <cell r="A19" t="str">
            <v xml:space="preserve">                                         Tobacco</v>
          </cell>
          <cell r="B19">
            <v>1496</v>
          </cell>
          <cell r="C19">
            <v>1576</v>
          </cell>
          <cell r="D19">
            <v>1507</v>
          </cell>
          <cell r="E19">
            <v>1700</v>
          </cell>
          <cell r="F19">
            <v>1695</v>
          </cell>
          <cell r="G19">
            <v>1827.9797503499999</v>
          </cell>
          <cell r="H19">
            <v>2035.6321079777986</v>
          </cell>
          <cell r="I19">
            <v>1995.8685589322663</v>
          </cell>
          <cell r="J19">
            <v>2095.6619868788798</v>
          </cell>
          <cell r="L19">
            <v>5.3475935828876997</v>
          </cell>
          <cell r="M19">
            <v>-4.3781725888324852</v>
          </cell>
          <cell r="N19">
            <v>12.806901128069015</v>
          </cell>
          <cell r="O19">
            <v>-0.29411764705882248</v>
          </cell>
          <cell r="P19">
            <v>7.84541299999999</v>
          </cell>
        </row>
        <row r="20">
          <cell r="A20" t="str">
            <v xml:space="preserve">                                         Animal husbandry</v>
          </cell>
          <cell r="B20">
            <v>6065</v>
          </cell>
          <cell r="C20">
            <v>7017</v>
          </cell>
          <cell r="D20">
            <v>7055</v>
          </cell>
          <cell r="E20">
            <v>8300</v>
          </cell>
          <cell r="F20">
            <v>10206</v>
          </cell>
          <cell r="G20">
            <v>13626.737169230768</v>
          </cell>
          <cell r="H20">
            <v>15948.557328077504</v>
          </cell>
          <cell r="I20">
            <v>18387.388877431695</v>
          </cell>
          <cell r="J20">
            <v>19858.379987626231</v>
          </cell>
          <cell r="L20">
            <v>15.696619950535862</v>
          </cell>
          <cell r="M20">
            <v>0.54154196950264577</v>
          </cell>
          <cell r="N20">
            <v>17.647058823529417</v>
          </cell>
          <cell r="O20">
            <v>22.963855421686752</v>
          </cell>
          <cell r="P20">
            <v>33.516923076923064</v>
          </cell>
        </row>
        <row r="21">
          <cell r="A21" t="str">
            <v xml:space="preserve">                                        Other</v>
          </cell>
          <cell r="B21">
            <v>8662</v>
          </cell>
          <cell r="C21">
            <v>9750</v>
          </cell>
          <cell r="D21">
            <v>9076</v>
          </cell>
          <cell r="E21">
            <v>9700</v>
          </cell>
          <cell r="F21">
            <v>9410</v>
          </cell>
          <cell r="G21">
            <v>12520.185295600002</v>
          </cell>
          <cell r="H21">
            <v>14315.973000807326</v>
          </cell>
          <cell r="I21">
            <v>15093.643568240423</v>
          </cell>
          <cell r="J21">
            <v>13523.90463714342</v>
          </cell>
          <cell r="L21">
            <v>12.560609558993296</v>
          </cell>
          <cell r="M21">
            <v>-6.9128205128205167</v>
          </cell>
          <cell r="N21">
            <v>6.8752754517408476</v>
          </cell>
          <cell r="O21">
            <v>-2.989690721649485</v>
          </cell>
          <cell r="P21">
            <v>33.051916000000013</v>
          </cell>
        </row>
        <row r="22">
          <cell r="A22" t="str">
            <v xml:space="preserve">        1.2  Forestry</v>
          </cell>
          <cell r="B22">
            <v>14751</v>
          </cell>
          <cell r="C22">
            <v>15362</v>
          </cell>
          <cell r="D22">
            <v>15669</v>
          </cell>
          <cell r="E22">
            <v>16280</v>
          </cell>
          <cell r="F22">
            <v>17144</v>
          </cell>
          <cell r="G22">
            <v>19061.783274029091</v>
          </cell>
          <cell r="H22">
            <v>20567.01630882734</v>
          </cell>
          <cell r="I22">
            <v>24659.914267823704</v>
          </cell>
          <cell r="J22">
            <v>28977.257563301551</v>
          </cell>
          <cell r="K22">
            <v>35468.163257481101</v>
          </cell>
          <cell r="L22">
            <v>4.1420920615551582</v>
          </cell>
          <cell r="M22">
            <v>1.9984377034240275</v>
          </cell>
          <cell r="N22">
            <v>3.8994192354330215</v>
          </cell>
          <cell r="O22">
            <v>5.3071253071253155</v>
          </cell>
          <cell r="P22">
            <v>11.186323343613447</v>
          </cell>
        </row>
        <row r="23">
          <cell r="A23" t="str">
            <v xml:space="preserve">        1.3  Fishing</v>
          </cell>
          <cell r="B23">
            <v>18763</v>
          </cell>
          <cell r="C23">
            <v>21413</v>
          </cell>
          <cell r="D23">
            <v>23661</v>
          </cell>
          <cell r="E23">
            <v>25838</v>
          </cell>
          <cell r="F23">
            <v>29386</v>
          </cell>
          <cell r="G23">
            <v>31143.844660320006</v>
          </cell>
          <cell r="H23">
            <v>34420.679085719545</v>
          </cell>
          <cell r="I23">
            <v>34441.944546627274</v>
          </cell>
          <cell r="J23">
            <v>33812.00520843605</v>
          </cell>
          <cell r="K23">
            <v>29162.854492276092</v>
          </cell>
          <cell r="L23">
            <v>14.123541011565322</v>
          </cell>
          <cell r="M23">
            <v>10.498295428011017</v>
          </cell>
          <cell r="N23">
            <v>9.2007945564430926</v>
          </cell>
          <cell r="O23">
            <v>13.731712980880872</v>
          </cell>
          <cell r="P23">
            <v>5.9819120000000225</v>
          </cell>
        </row>
        <row r="24">
          <cell r="A24" t="str">
            <v>Industry</v>
          </cell>
          <cell r="B24">
            <v>184056</v>
          </cell>
          <cell r="C24">
            <v>216177</v>
          </cell>
          <cell r="D24">
            <v>251401</v>
          </cell>
          <cell r="E24">
            <v>271388</v>
          </cell>
          <cell r="F24">
            <v>306977</v>
          </cell>
          <cell r="G24">
            <v>333864.20568834175</v>
          </cell>
          <cell r="H24">
            <v>368695.35036580765</v>
          </cell>
          <cell r="I24">
            <v>412774.3331077827</v>
          </cell>
          <cell r="J24">
            <v>481692.88873330987</v>
          </cell>
          <cell r="K24">
            <v>565714.4352850127</v>
          </cell>
          <cell r="L24">
            <v>17.451753814056591</v>
          </cell>
          <cell r="M24">
            <v>16.294055334286249</v>
          </cell>
          <cell r="N24">
            <v>7.9502468168384466</v>
          </cell>
          <cell r="O24">
            <v>13.113696994708679</v>
          </cell>
          <cell r="P24">
            <v>8.7587036450098132</v>
          </cell>
        </row>
        <row r="25">
          <cell r="A25" t="str">
            <v>2.  Mining &amp; quarrying</v>
          </cell>
          <cell r="B25">
            <v>13927</v>
          </cell>
          <cell r="C25">
            <v>16587</v>
          </cell>
          <cell r="D25">
            <v>17433</v>
          </cell>
          <cell r="E25">
            <v>18322</v>
          </cell>
          <cell r="F25">
            <v>21547</v>
          </cell>
          <cell r="G25">
            <v>23959.034864120134</v>
          </cell>
          <cell r="H25">
            <v>25821.069051023573</v>
          </cell>
          <cell r="I25">
            <v>27489.138708208793</v>
          </cell>
          <cell r="J25">
            <v>35964.881265835065</v>
          </cell>
          <cell r="K25">
            <v>42606.621597907055</v>
          </cell>
          <cell r="L25">
            <v>19.099590723055936</v>
          </cell>
          <cell r="M25">
            <v>5.1003798155181856</v>
          </cell>
          <cell r="N25">
            <v>5.0995238914701924</v>
          </cell>
          <cell r="O25">
            <v>17.601790197576683</v>
          </cell>
          <cell r="P25">
            <v>11.194295559103985</v>
          </cell>
        </row>
        <row r="26">
          <cell r="A26" t="str">
            <v xml:space="preserve">       2.1  Mining</v>
          </cell>
          <cell r="B26">
            <v>5306</v>
          </cell>
          <cell r="C26">
            <v>5714</v>
          </cell>
          <cell r="D26">
            <v>4372</v>
          </cell>
          <cell r="E26">
            <v>4711</v>
          </cell>
          <cell r="F26">
            <v>6983</v>
          </cell>
          <cell r="G26">
            <v>7215.6577461636662</v>
          </cell>
          <cell r="H26">
            <v>8103.1836489417974</v>
          </cell>
          <cell r="I26">
            <v>7535.2661926476067</v>
          </cell>
          <cell r="J26">
            <v>10877.231024351226</v>
          </cell>
          <cell r="K26">
            <v>12332.07320523035</v>
          </cell>
          <cell r="L26">
            <v>7.6894082171127032</v>
          </cell>
          <cell r="M26">
            <v>-23.486174308715434</v>
          </cell>
          <cell r="N26">
            <v>7.7538883806038461</v>
          </cell>
          <cell r="O26">
            <v>48.227552536616436</v>
          </cell>
          <cell r="P26">
            <v>3.3317735380734126</v>
          </cell>
        </row>
        <row r="27">
          <cell r="A27" t="str">
            <v xml:space="preserve">       2.2  Quarrying</v>
          </cell>
          <cell r="B27">
            <v>8621</v>
          </cell>
          <cell r="C27">
            <v>10873</v>
          </cell>
          <cell r="D27">
            <v>13061</v>
          </cell>
          <cell r="E27">
            <v>13611</v>
          </cell>
          <cell r="F27">
            <v>14564</v>
          </cell>
          <cell r="G27">
            <v>16743.377117956468</v>
          </cell>
          <cell r="H27">
            <v>17717.885402081774</v>
          </cell>
          <cell r="I27">
            <v>19953.872515561186</v>
          </cell>
          <cell r="J27">
            <v>25087.650241483843</v>
          </cell>
          <cell r="K27">
            <v>30274.548392676705</v>
          </cell>
          <cell r="L27">
            <v>26.122259598654441</v>
          </cell>
          <cell r="M27">
            <v>20.123241055826369</v>
          </cell>
          <cell r="N27">
            <v>4.2110098767322635</v>
          </cell>
          <cell r="O27">
            <v>7.0016898097127411</v>
          </cell>
          <cell r="P27">
            <v>14.964138409478632</v>
          </cell>
        </row>
        <row r="28">
          <cell r="A28" t="str">
            <v>3.  Manufacturing</v>
          </cell>
          <cell r="B28">
            <v>112724</v>
          </cell>
          <cell r="C28">
            <v>131876</v>
          </cell>
          <cell r="D28">
            <v>151007</v>
          </cell>
          <cell r="E28">
            <v>163103</v>
          </cell>
          <cell r="F28">
            <v>189331</v>
          </cell>
          <cell r="G28">
            <v>198721.45383855081</v>
          </cell>
          <cell r="H28">
            <v>221970.49929499536</v>
          </cell>
          <cell r="I28">
            <v>243596.46807434398</v>
          </cell>
          <cell r="J28">
            <v>275629.94164937036</v>
          </cell>
          <cell r="K28">
            <v>317798.30294719094</v>
          </cell>
          <cell r="L28">
            <v>16.99017068237465</v>
          </cell>
          <cell r="M28">
            <v>14.506809427037526</v>
          </cell>
          <cell r="N28">
            <v>8.010224691570599</v>
          </cell>
          <cell r="O28">
            <v>16.080636162424966</v>
          </cell>
          <cell r="P28">
            <v>4.9598078701062143</v>
          </cell>
        </row>
        <row r="29">
          <cell r="A29" t="str">
            <v>3.1     Processing    of  tea,     rubber    &amp;         coconut  kernel   product</v>
          </cell>
          <cell r="B29">
            <v>16203</v>
          </cell>
          <cell r="C29">
            <v>19476</v>
          </cell>
          <cell r="D29">
            <v>23176</v>
          </cell>
          <cell r="E29">
            <v>24821</v>
          </cell>
          <cell r="F29">
            <v>28197</v>
          </cell>
          <cell r="G29">
            <v>28556.482669983725</v>
          </cell>
          <cell r="H29">
            <v>35015.439321836326</v>
          </cell>
          <cell r="I29">
            <v>35925.798277842587</v>
          </cell>
          <cell r="J29">
            <v>41906.344217398291</v>
          </cell>
          <cell r="K29">
            <v>48317.965271713285</v>
          </cell>
          <cell r="L29">
            <v>20.199962969820405</v>
          </cell>
          <cell r="M29">
            <v>18.997740809201069</v>
          </cell>
          <cell r="N29">
            <v>7.0978598550224481</v>
          </cell>
          <cell r="O29">
            <v>13.601385923210184</v>
          </cell>
          <cell r="P29">
            <v>1.2748968684034745</v>
          </cell>
        </row>
        <row r="30">
          <cell r="A30" t="str">
            <v xml:space="preserve">       3.2  Factory industry</v>
          </cell>
          <cell r="B30">
            <v>87771</v>
          </cell>
          <cell r="C30">
            <v>102253</v>
          </cell>
          <cell r="D30">
            <v>116568</v>
          </cell>
          <cell r="E30">
            <v>125892</v>
          </cell>
          <cell r="F30">
            <v>147295</v>
          </cell>
          <cell r="G30">
            <v>155495.61681515275</v>
          </cell>
          <cell r="H30">
            <v>170539.81774201876</v>
          </cell>
          <cell r="I30">
            <v>189801.26691707334</v>
          </cell>
          <cell r="J30">
            <v>214549.64391165745</v>
          </cell>
          <cell r="K30">
            <v>248512.85254287283</v>
          </cell>
          <cell r="L30">
            <v>16.49975504437684</v>
          </cell>
          <cell r="M30">
            <v>13.999589254105004</v>
          </cell>
          <cell r="N30">
            <v>7.9987646695490966</v>
          </cell>
          <cell r="O30">
            <v>17.001080291043124</v>
          </cell>
          <cell r="P30">
            <v>5.5674780645322386</v>
          </cell>
        </row>
        <row r="31">
          <cell r="A31" t="str">
            <v xml:space="preserve">       3.3  Small industry</v>
          </cell>
          <cell r="B31">
            <v>8750</v>
          </cell>
          <cell r="C31">
            <v>10147</v>
          </cell>
          <cell r="D31">
            <v>11263</v>
          </cell>
          <cell r="E31">
            <v>12390</v>
          </cell>
          <cell r="F31">
            <v>13839</v>
          </cell>
          <cell r="G31">
            <v>14669.354353414326</v>
          </cell>
          <cell r="H31">
            <v>16415.242231140284</v>
          </cell>
          <cell r="I31">
            <v>17869.402879428075</v>
          </cell>
          <cell r="J31">
            <v>19173.953520314619</v>
          </cell>
          <cell r="K31">
            <v>20967.485132604852</v>
          </cell>
          <cell r="L31">
            <v>15.965714285714295</v>
          </cell>
          <cell r="M31">
            <v>10.998324627968859</v>
          </cell>
          <cell r="N31">
            <v>10.006215040397759</v>
          </cell>
          <cell r="O31">
            <v>11.694915254237293</v>
          </cell>
          <cell r="P31">
            <v>6.0001037171351079</v>
          </cell>
        </row>
        <row r="32">
          <cell r="A32" t="str">
            <v>4.  Construction</v>
          </cell>
          <cell r="B32">
            <v>48234</v>
          </cell>
          <cell r="C32">
            <v>56434</v>
          </cell>
          <cell r="D32">
            <v>69301</v>
          </cell>
          <cell r="E32">
            <v>75538</v>
          </cell>
          <cell r="F32">
            <v>82684</v>
          </cell>
          <cell r="G32">
            <v>95056.94820249331</v>
          </cell>
          <cell r="H32">
            <v>100589.51088888558</v>
          </cell>
          <cell r="I32">
            <v>113283.85025244858</v>
          </cell>
          <cell r="J32">
            <v>142429.77702326627</v>
          </cell>
          <cell r="K32">
            <v>171877.28366520739</v>
          </cell>
          <cell r="L32">
            <v>17.000456109798058</v>
          </cell>
          <cell r="M32">
            <v>22.800085055108621</v>
          </cell>
          <cell r="N32">
            <v>8.9998701317441245</v>
          </cell>
          <cell r="O32">
            <v>9.4601392676533678</v>
          </cell>
          <cell r="P32">
            <v>14.964138409478632</v>
          </cell>
        </row>
        <row r="33">
          <cell r="A33" t="str">
            <v>5.  Electricity, water and gas</v>
          </cell>
          <cell r="B33">
            <v>9171</v>
          </cell>
          <cell r="C33">
            <v>11280</v>
          </cell>
          <cell r="D33">
            <v>13660</v>
          </cell>
          <cell r="E33">
            <v>14425</v>
          </cell>
          <cell r="F33">
            <v>13415</v>
          </cell>
          <cell r="G33">
            <v>16126.768783177491</v>
          </cell>
          <cell r="H33">
            <v>20314.271130903173</v>
          </cell>
          <cell r="I33">
            <v>28404.876072781317</v>
          </cell>
          <cell r="J33">
            <v>27668.28879483819</v>
          </cell>
          <cell r="K33">
            <v>33432.227074707414</v>
          </cell>
          <cell r="L33">
            <v>22.996401701014069</v>
          </cell>
          <cell r="M33">
            <v>21.099290780141857</v>
          </cell>
          <cell r="N33">
            <v>5.6002928257686602</v>
          </cell>
          <cell r="O33">
            <v>-7.0017331022530378</v>
          </cell>
          <cell r="P33">
            <v>20.214452353168035</v>
          </cell>
        </row>
        <row r="34">
          <cell r="A34" t="str">
            <v xml:space="preserve">       5.1  Electricity</v>
          </cell>
          <cell r="B34">
            <v>7973</v>
          </cell>
          <cell r="C34">
            <v>9965</v>
          </cell>
          <cell r="D34">
            <v>12072</v>
          </cell>
          <cell r="E34">
            <v>12694</v>
          </cell>
          <cell r="F34">
            <v>11443</v>
          </cell>
          <cell r="G34">
            <v>13731.6</v>
          </cell>
          <cell r="H34">
            <v>17455.1581544242</v>
          </cell>
          <cell r="I34">
            <v>25130.462640903894</v>
          </cell>
          <cell r="J34">
            <v>24241.477909801324</v>
          </cell>
          <cell r="K34">
            <v>29875.197376039148</v>
          </cell>
          <cell r="L34">
            <v>24.984322087043775</v>
          </cell>
          <cell r="M34">
            <v>21.144004014049166</v>
          </cell>
          <cell r="N34">
            <v>5.1524188204108645</v>
          </cell>
          <cell r="O34">
            <v>-9.8550496297463379</v>
          </cell>
          <cell r="P34">
            <v>19.999999999999996</v>
          </cell>
        </row>
        <row r="35">
          <cell r="A35" t="str">
            <v xml:space="preserve">       5.2  Water and gas</v>
          </cell>
          <cell r="B35">
            <v>1198</v>
          </cell>
          <cell r="C35">
            <v>1315</v>
          </cell>
          <cell r="D35">
            <v>1588</v>
          </cell>
          <cell r="E35">
            <v>1731</v>
          </cell>
          <cell r="F35">
            <v>1972</v>
          </cell>
          <cell r="G35">
            <v>2395.1687831774912</v>
          </cell>
          <cell r="H35">
            <v>2859.1129764789712</v>
          </cell>
          <cell r="I35">
            <v>3274.413431877424</v>
          </cell>
          <cell r="J35">
            <v>3426.8108850368671</v>
          </cell>
          <cell r="K35">
            <v>3557.0296986682683</v>
          </cell>
          <cell r="L35">
            <v>9.7662771285475856</v>
          </cell>
          <cell r="M35">
            <v>20.760456273764262</v>
          </cell>
          <cell r="N35">
            <v>9.0050377833753146</v>
          </cell>
          <cell r="O35">
            <v>13.92258809936453</v>
          </cell>
          <cell r="P35">
            <v>21.45886324429469</v>
          </cell>
        </row>
        <row r="36">
          <cell r="A36" t="str">
            <v>Services</v>
          </cell>
          <cell r="B36">
            <v>355770</v>
          </cell>
          <cell r="C36">
            <v>411747</v>
          </cell>
          <cell r="D36">
            <v>468773</v>
          </cell>
          <cell r="E36">
            <v>517743</v>
          </cell>
          <cell r="F36">
            <v>594356</v>
          </cell>
          <cell r="G36">
            <v>661943.59937881108</v>
          </cell>
          <cell r="H36">
            <v>746750.63703075715</v>
          </cell>
          <cell r="I36">
            <v>852620.86060828913</v>
          </cell>
          <cell r="J36">
            <v>996047.5594053627</v>
          </cell>
          <cell r="K36">
            <v>1175809.0098116426</v>
          </cell>
          <cell r="L36">
            <v>15.734041656126152</v>
          </cell>
          <cell r="M36">
            <v>13.849766968551069</v>
          </cell>
          <cell r="N36">
            <v>10.446420762287921</v>
          </cell>
          <cell r="O36">
            <v>14.797496054992543</v>
          </cell>
          <cell r="P36">
            <v>11.371568450358227</v>
          </cell>
        </row>
        <row r="37">
          <cell r="A37" t="str">
            <v>6.  Transport, storage and communication</v>
          </cell>
          <cell r="B37">
            <v>73784</v>
          </cell>
          <cell r="C37">
            <v>86327</v>
          </cell>
          <cell r="D37">
            <v>101620</v>
          </cell>
          <cell r="E37">
            <v>113814</v>
          </cell>
          <cell r="F37">
            <v>131669</v>
          </cell>
          <cell r="G37">
            <v>150436.73781949465</v>
          </cell>
          <cell r="H37">
            <v>173890.06088222776</v>
          </cell>
          <cell r="I37">
            <v>214036.11235707719</v>
          </cell>
          <cell r="J37">
            <v>255654.0568493818</v>
          </cell>
          <cell r="K37">
            <v>303640.2744363072</v>
          </cell>
          <cell r="L37">
            <v>16.999620513932555</v>
          </cell>
          <cell r="M37">
            <v>17.715199184496157</v>
          </cell>
          <cell r="N37">
            <v>11.999606376697503</v>
          </cell>
          <cell r="O37">
            <v>15.68787671112517</v>
          </cell>
          <cell r="P37">
            <v>14.253725493088453</v>
          </cell>
        </row>
        <row r="38">
          <cell r="A38" t="str">
            <v xml:space="preserve">      6.1  Port services</v>
          </cell>
          <cell r="B38">
            <v>5163</v>
          </cell>
          <cell r="C38">
            <v>7212</v>
          </cell>
          <cell r="D38">
            <v>9579</v>
          </cell>
          <cell r="E38">
            <v>10111</v>
          </cell>
          <cell r="F38">
            <v>10781</v>
          </cell>
          <cell r="G38">
            <v>11895.180618815612</v>
          </cell>
          <cell r="H38">
            <v>12712.805500217008</v>
          </cell>
          <cell r="I38">
            <v>14874.592649917911</v>
          </cell>
          <cell r="J38">
            <v>17305.1010889145</v>
          </cell>
          <cell r="K38">
            <v>20350.798880563456</v>
          </cell>
          <cell r="L38">
            <v>39.686228936664733</v>
          </cell>
          <cell r="M38">
            <v>32.820299500831936</v>
          </cell>
          <cell r="N38">
            <v>5.5538156383756032</v>
          </cell>
          <cell r="O38">
            <v>6.6264464444664162</v>
          </cell>
          <cell r="P38">
            <v>10.334668572633454</v>
          </cell>
        </row>
        <row r="39">
          <cell r="A39" t="str">
            <v xml:space="preserve">      6.2  Telecommunications</v>
          </cell>
          <cell r="B39">
            <v>5979</v>
          </cell>
          <cell r="C39">
            <v>9223</v>
          </cell>
          <cell r="D39">
            <v>14468</v>
          </cell>
          <cell r="E39">
            <v>20895</v>
          </cell>
          <cell r="F39">
            <v>27463</v>
          </cell>
          <cell r="G39">
            <v>37301.185834600001</v>
          </cell>
          <cell r="H39">
            <v>49074.475564918539</v>
          </cell>
          <cell r="I39">
            <v>70262.380390072125</v>
          </cell>
          <cell r="J39">
            <v>92707.602334063587</v>
          </cell>
          <cell r="K39">
            <v>118758.43858993547</v>
          </cell>
          <cell r="L39">
            <v>54.256564642916885</v>
          </cell>
          <cell r="M39">
            <v>56.868697820665723</v>
          </cell>
          <cell r="N39">
            <v>44.422173071606295</v>
          </cell>
          <cell r="O39">
            <v>31.43335726250298</v>
          </cell>
          <cell r="P39">
            <v>35.823420000000006</v>
          </cell>
        </row>
        <row r="40">
          <cell r="A40" t="str">
            <v xml:space="preserve">      6.3  Transport</v>
          </cell>
          <cell r="B40">
            <v>62642</v>
          </cell>
          <cell r="C40">
            <v>69892</v>
          </cell>
          <cell r="D40">
            <v>77573</v>
          </cell>
          <cell r="E40">
            <v>82808</v>
          </cell>
          <cell r="F40">
            <v>93425</v>
          </cell>
          <cell r="G40">
            <v>101240.37136607904</v>
          </cell>
          <cell r="H40">
            <v>112102.77981709222</v>
          </cell>
          <cell r="I40">
            <v>128899.13931708715</v>
          </cell>
          <cell r="J40">
            <v>145641.35342640372</v>
          </cell>
          <cell r="K40">
            <v>164531.03696580828</v>
          </cell>
          <cell r="L40">
            <v>11.573704543277664</v>
          </cell>
          <cell r="M40">
            <v>10.989812854117776</v>
          </cell>
          <cell r="N40">
            <v>6.7484820749487584</v>
          </cell>
          <cell r="O40">
            <v>12.821225002415225</v>
          </cell>
          <cell r="P40">
            <v>8.3653961638523242</v>
          </cell>
        </row>
        <row r="41">
          <cell r="A41" t="str">
            <v>7.  Wholesale and retail trade</v>
          </cell>
          <cell r="B41">
            <v>155316</v>
          </cell>
          <cell r="C41">
            <v>177123</v>
          </cell>
          <cell r="D41">
            <v>196262</v>
          </cell>
          <cell r="E41">
            <v>211376</v>
          </cell>
          <cell r="F41">
            <v>254100</v>
          </cell>
          <cell r="G41">
            <v>263222.52756912122</v>
          </cell>
          <cell r="H41">
            <v>288257.15391424956</v>
          </cell>
          <cell r="I41">
            <v>313949.19098583865</v>
          </cell>
          <cell r="J41">
            <v>369727.20195696573</v>
          </cell>
          <cell r="K41">
            <v>435959.3693859909</v>
          </cell>
          <cell r="L41">
            <v>14.040407942517197</v>
          </cell>
          <cell r="M41">
            <v>10.805485453611329</v>
          </cell>
          <cell r="N41">
            <v>7.7009303889698399</v>
          </cell>
          <cell r="O41">
            <v>20.212323064113246</v>
          </cell>
          <cell r="P41">
            <v>3.5901328489261086</v>
          </cell>
        </row>
        <row r="42">
          <cell r="A42" t="str">
            <v xml:space="preserve">      7.1  Imports</v>
          </cell>
          <cell r="B42">
            <v>64629</v>
          </cell>
          <cell r="C42">
            <v>74129</v>
          </cell>
          <cell r="D42">
            <v>81469</v>
          </cell>
          <cell r="E42">
            <v>88882</v>
          </cell>
          <cell r="F42">
            <v>116702</v>
          </cell>
          <cell r="G42">
            <v>116731.03988590308</v>
          </cell>
          <cell r="H42">
            <v>127691.79832142206</v>
          </cell>
          <cell r="I42">
            <v>140808.156321777</v>
          </cell>
          <cell r="J42">
            <v>177001.92701894257</v>
          </cell>
          <cell r="K42">
            <v>216084.07582358914</v>
          </cell>
          <cell r="L42">
            <v>14.699283603335967</v>
          </cell>
          <cell r="M42">
            <v>9.9016579206518287</v>
          </cell>
          <cell r="N42">
            <v>9.0991665541494413</v>
          </cell>
          <cell r="O42">
            <v>31.299925744245183</v>
          </cell>
          <cell r="P42">
            <v>2.4883794539154458E-2</v>
          </cell>
        </row>
        <row r="43">
          <cell r="A43" t="str">
            <v xml:space="preserve">      7.2  Exports</v>
          </cell>
          <cell r="B43">
            <v>16365</v>
          </cell>
          <cell r="C43">
            <v>19753</v>
          </cell>
          <cell r="D43">
            <v>22064</v>
          </cell>
          <cell r="E43">
            <v>23366</v>
          </cell>
          <cell r="F43">
            <v>30142</v>
          </cell>
          <cell r="G43">
            <v>30681.224634512164</v>
          </cell>
          <cell r="H43">
            <v>32041.302470150869</v>
          </cell>
          <cell r="I43">
            <v>35320.990674786975</v>
          </cell>
          <cell r="J43">
            <v>41529.543093243134</v>
          </cell>
          <cell r="K43">
            <v>46457.56902973519</v>
          </cell>
          <cell r="L43">
            <v>20.702719217842947</v>
          </cell>
          <cell r="M43">
            <v>11.699488685263004</v>
          </cell>
          <cell r="N43">
            <v>5.9010152284263873</v>
          </cell>
          <cell r="O43">
            <v>28.99940083882564</v>
          </cell>
          <cell r="P43">
            <v>1.7889477622989869</v>
          </cell>
        </row>
        <row r="44">
          <cell r="A44" t="str">
            <v xml:space="preserve">      7.3  Domestic</v>
          </cell>
          <cell r="B44">
            <v>74322</v>
          </cell>
          <cell r="C44">
            <v>83241</v>
          </cell>
          <cell r="D44">
            <v>92729</v>
          </cell>
          <cell r="E44">
            <v>99128</v>
          </cell>
          <cell r="F44">
            <v>107256</v>
          </cell>
          <cell r="G44">
            <v>115810.26304870599</v>
          </cell>
          <cell r="H44">
            <v>128524.05312267662</v>
          </cell>
          <cell r="I44">
            <v>137820.04398927465</v>
          </cell>
          <cell r="J44">
            <v>151195.73184478001</v>
          </cell>
          <cell r="K44">
            <v>173417.72453266653</v>
          </cell>
          <cell r="L44">
            <v>12.000484378784204</v>
          </cell>
          <cell r="M44">
            <v>11.398229237995693</v>
          </cell>
          <cell r="N44">
            <v>6.9007538094878695</v>
          </cell>
          <cell r="O44">
            <v>8.1994996368331954</v>
          </cell>
          <cell r="P44">
            <v>7.9755566576284798</v>
          </cell>
        </row>
        <row r="45">
          <cell r="A45" t="str">
            <v>8.  Banking, insurance and real estate</v>
          </cell>
          <cell r="B45">
            <v>49675</v>
          </cell>
          <cell r="C45">
            <v>59610</v>
          </cell>
          <cell r="D45">
            <v>69267</v>
          </cell>
          <cell r="E45">
            <v>80696</v>
          </cell>
          <cell r="F45">
            <v>85668</v>
          </cell>
          <cell r="G45">
            <v>105589.78721217837</v>
          </cell>
          <cell r="H45">
            <v>122506.97869552742</v>
          </cell>
          <cell r="I45">
            <v>155338.84898592878</v>
          </cell>
          <cell r="J45">
            <v>177893.03556353727</v>
          </cell>
          <cell r="K45">
            <v>209865.4008195255</v>
          </cell>
          <cell r="L45">
            <v>19.999999999999996</v>
          </cell>
          <cell r="M45">
            <v>16.200301962757923</v>
          </cell>
          <cell r="N45">
            <v>16.499920597109742</v>
          </cell>
          <cell r="O45">
            <v>6.1613958560523541</v>
          </cell>
          <cell r="P45">
            <v>23.254642587872219</v>
          </cell>
        </row>
        <row r="46">
          <cell r="A46" t="str">
            <v xml:space="preserve">     8.1   Banking</v>
          </cell>
          <cell r="B46">
            <v>17019.744875008037</v>
          </cell>
          <cell r="C46">
            <v>20355.614870509609</v>
          </cell>
          <cell r="D46">
            <v>24365.671000000002</v>
          </cell>
          <cell r="E46">
            <v>24374.620915000014</v>
          </cell>
          <cell r="F46">
            <v>25959.781580000006</v>
          </cell>
          <cell r="G46">
            <v>28260.716000000022</v>
          </cell>
          <cell r="H46">
            <v>34282.677000000003</v>
          </cell>
          <cell r="I46">
            <v>48769.624999999993</v>
          </cell>
          <cell r="J46">
            <v>51636</v>
          </cell>
          <cell r="K46">
            <v>64545</v>
          </cell>
          <cell r="L46">
            <v>19.599999999999994</v>
          </cell>
          <cell r="M46">
            <v>19.700000000000006</v>
          </cell>
          <cell r="N46">
            <v>3.6731658241673237E-2</v>
          </cell>
          <cell r="O46">
            <v>6.5033243820604048</v>
          </cell>
          <cell r="P46">
            <v>8.8634583188200047</v>
          </cell>
        </row>
        <row r="47">
          <cell r="A47" t="str">
            <v xml:space="preserve">     8.2   Insurance, real estate and other financial services</v>
          </cell>
          <cell r="B47">
            <v>32655.255124991963</v>
          </cell>
          <cell r="C47">
            <v>39254.385129490387</v>
          </cell>
          <cell r="D47">
            <v>44901.328999999998</v>
          </cell>
          <cell r="E47">
            <v>56321.379084999986</v>
          </cell>
          <cell r="F47">
            <v>59708.21841999999</v>
          </cell>
          <cell r="G47">
            <v>77329.071212178358</v>
          </cell>
          <cell r="H47">
            <v>88224.301695527422</v>
          </cell>
          <cell r="I47">
            <v>106569.22398592878</v>
          </cell>
          <cell r="J47">
            <v>126257.03556353727</v>
          </cell>
          <cell r="K47">
            <v>145320.4008195255</v>
          </cell>
          <cell r="L47">
            <v>20.208477867465579</v>
          </cell>
          <cell r="M47">
            <v>14.385510948348212</v>
          </cell>
          <cell r="N47">
            <v>25.433657175269776</v>
          </cell>
          <cell r="O47">
            <v>6.0134169120550141</v>
          </cell>
          <cell r="P47">
            <v>29.511603692861232</v>
          </cell>
        </row>
        <row r="48">
          <cell r="A48" t="str">
            <v>9.  Ownership of dwellings</v>
          </cell>
          <cell r="B48">
            <v>14232</v>
          </cell>
          <cell r="C48">
            <v>15769</v>
          </cell>
          <cell r="D48">
            <v>17346</v>
          </cell>
          <cell r="E48">
            <v>18387</v>
          </cell>
          <cell r="F48">
            <v>19858</v>
          </cell>
          <cell r="G48">
            <v>22210.021235999997</v>
          </cell>
          <cell r="H48">
            <v>24085.12448887053</v>
          </cell>
          <cell r="I48">
            <v>24910.593960477585</v>
          </cell>
          <cell r="J48">
            <v>26192.692410435444</v>
          </cell>
          <cell r="K48">
            <v>29186.517152948218</v>
          </cell>
          <cell r="L48">
            <v>10.799606520517147</v>
          </cell>
          <cell r="M48">
            <v>10.000634155621778</v>
          </cell>
          <cell r="N48">
            <v>6.0013836042891677</v>
          </cell>
          <cell r="O48">
            <v>8.0002175450046167</v>
          </cell>
          <cell r="P48">
            <v>11.844199999999994</v>
          </cell>
        </row>
        <row r="49">
          <cell r="A49" t="str">
            <v>10. Public admninstration and defence</v>
          </cell>
          <cell r="B49">
            <v>35215</v>
          </cell>
          <cell r="C49">
            <v>40990</v>
          </cell>
          <cell r="D49">
            <v>48040</v>
          </cell>
          <cell r="E49">
            <v>52412</v>
          </cell>
          <cell r="F49">
            <v>58020</v>
          </cell>
          <cell r="G49">
            <v>69409.167542016803</v>
          </cell>
          <cell r="H49">
            <v>81525.319049881873</v>
          </cell>
          <cell r="I49">
            <v>81548.608673174051</v>
          </cell>
          <cell r="J49">
            <v>97485.112636602033</v>
          </cell>
          <cell r="K49">
            <v>120491.59921884011</v>
          </cell>
          <cell r="L49">
            <v>16.399261678262111</v>
          </cell>
          <cell r="M49">
            <v>17.199316906562579</v>
          </cell>
          <cell r="N49">
            <v>9.1007493755203903</v>
          </cell>
          <cell r="O49">
            <v>10.699839731359241</v>
          </cell>
          <cell r="P49">
            <v>19.629726890756306</v>
          </cell>
        </row>
        <row r="50">
          <cell r="A50" t="str">
            <v>11. Services (n.e.s.)</v>
          </cell>
          <cell r="B50">
            <v>27548</v>
          </cell>
          <cell r="C50">
            <v>31928</v>
          </cell>
          <cell r="D50">
            <v>36238</v>
          </cell>
          <cell r="E50">
            <v>41058</v>
          </cell>
          <cell r="F50">
            <v>45041</v>
          </cell>
          <cell r="G50">
            <v>51075.358</v>
          </cell>
          <cell r="H50">
            <v>56486</v>
          </cell>
          <cell r="I50">
            <v>62837.505645792786</v>
          </cell>
          <cell r="J50">
            <v>69095.459988440445</v>
          </cell>
          <cell r="K50">
            <v>76665.848798030725</v>
          </cell>
          <cell r="L50">
            <v>15.899520836358349</v>
          </cell>
          <cell r="M50">
            <v>13.499123026810334</v>
          </cell>
          <cell r="N50">
            <v>13.300954798829956</v>
          </cell>
          <cell r="O50">
            <v>9.7009109065224752</v>
          </cell>
          <cell r="P50">
            <v>13.397477853511241</v>
          </cell>
        </row>
        <row r="51">
          <cell r="A51" t="str">
            <v xml:space="preserve">       11.1  Hotels and restaurants</v>
          </cell>
          <cell r="B51">
            <v>4434.4548950270655</v>
          </cell>
          <cell r="C51">
            <v>5395.3584822617449</v>
          </cell>
          <cell r="D51">
            <v>5986.6665516492139</v>
          </cell>
          <cell r="E51">
            <v>6917.1372652522532</v>
          </cell>
          <cell r="F51">
            <v>7137.80979330432</v>
          </cell>
          <cell r="G51">
            <v>6699.9540858899672</v>
          </cell>
          <cell r="H51">
            <v>7227.9585019119568</v>
          </cell>
          <cell r="I51">
            <v>9336.2518902038173</v>
          </cell>
          <cell r="J51">
            <v>11248.198816066548</v>
          </cell>
          <cell r="K51">
            <v>9565.9182011356352</v>
          </cell>
          <cell r="L51">
            <v>21.669035089572475</v>
          </cell>
          <cell r="M51">
            <v>10.959569625104715</v>
          </cell>
          <cell r="N51">
            <v>15.542384156116263</v>
          </cell>
          <cell r="O51">
            <v>3.1902291307792874</v>
          </cell>
          <cell r="P51">
            <v>-6.134314587999901</v>
          </cell>
        </row>
        <row r="52">
          <cell r="A52" t="str">
            <v xml:space="preserve">       11.2  Other</v>
          </cell>
          <cell r="B52">
            <v>23113.545104972934</v>
          </cell>
          <cell r="C52">
            <v>26532.641517738255</v>
          </cell>
          <cell r="D52">
            <v>30251.333448350786</v>
          </cell>
          <cell r="E52">
            <v>34140.862734747745</v>
          </cell>
          <cell r="F52">
            <v>37903.190206695683</v>
          </cell>
          <cell r="G52">
            <v>44375.403914110037</v>
          </cell>
          <cell r="H52">
            <v>49258.041498088045</v>
          </cell>
          <cell r="I52">
            <v>53501.253755588972</v>
          </cell>
          <cell r="J52">
            <v>57847.261172373896</v>
          </cell>
          <cell r="K52">
            <v>67099.930596895094</v>
          </cell>
          <cell r="L52">
            <v>14.792609256767332</v>
          </cell>
          <cell r="M52">
            <v>14.015536026167696</v>
          </cell>
          <cell r="N52">
            <v>12.857381288787462</v>
          </cell>
          <cell r="O52">
            <v>11.020012883619179</v>
          </cell>
          <cell r="P52">
            <v>17.075643691519726</v>
          </cell>
        </row>
        <row r="53">
          <cell r="A53" t="str">
            <v>12. Gross domestic product</v>
          </cell>
          <cell r="B53">
            <v>695934</v>
          </cell>
          <cell r="C53">
            <v>803698</v>
          </cell>
          <cell r="D53">
            <v>912839</v>
          </cell>
          <cell r="E53">
            <v>994730</v>
          </cell>
          <cell r="F53">
            <v>1125259</v>
          </cell>
          <cell r="G53">
            <v>1245597.9106000648</v>
          </cell>
          <cell r="H53">
            <v>1403286.4740060815</v>
          </cell>
          <cell r="I53">
            <v>1562737.2866477461</v>
          </cell>
          <cell r="J53">
            <v>1797941.1876650429</v>
          </cell>
          <cell r="K53">
            <v>2088145.7535054432</v>
          </cell>
          <cell r="L53">
            <v>15.484801719703301</v>
          </cell>
          <cell r="M53">
            <v>13.579852133512826</v>
          </cell>
          <cell r="N53">
            <v>8.9710233677570805</v>
          </cell>
          <cell r="O53">
            <v>13.122053220471885</v>
          </cell>
          <cell r="P53">
            <v>10.694329980925698</v>
          </cell>
        </row>
        <row r="54">
          <cell r="A54" t="str">
            <v>13. Net factor income from abroad</v>
          </cell>
          <cell r="B54">
            <v>-11258</v>
          </cell>
          <cell r="C54">
            <v>-9409</v>
          </cell>
          <cell r="D54">
            <v>-11556</v>
          </cell>
          <cell r="E54">
            <v>-17831</v>
          </cell>
          <cell r="F54">
            <v>-23082.5</v>
          </cell>
          <cell r="G54">
            <v>-23829.6312</v>
          </cell>
          <cell r="H54">
            <v>-24173.7</v>
          </cell>
          <cell r="I54">
            <v>-16534.900000000001</v>
          </cell>
          <cell r="J54">
            <v>-20687.900000000001</v>
          </cell>
          <cell r="L54">
            <v>16.423876354592291</v>
          </cell>
          <cell r="M54">
            <v>-22.81857795727495</v>
          </cell>
          <cell r="N54">
            <v>-54.300796123226021</v>
          </cell>
          <cell r="O54">
            <v>-29.451517020918626</v>
          </cell>
          <cell r="P54">
            <v>-3.2367863099750886</v>
          </cell>
        </row>
        <row r="55">
          <cell r="A55" t="str">
            <v>14. Gross national product</v>
          </cell>
          <cell r="B55">
            <v>684676</v>
          </cell>
          <cell r="C55">
            <v>794289</v>
          </cell>
          <cell r="D55">
            <v>901283</v>
          </cell>
          <cell r="E55">
            <v>976899</v>
          </cell>
          <cell r="F55">
            <v>1102176.5</v>
          </cell>
          <cell r="G55">
            <v>1221768.2794000648</v>
          </cell>
          <cell r="H55">
            <v>1379112.7740060815</v>
          </cell>
          <cell r="I55">
            <v>1546202.3866477462</v>
          </cell>
          <cell r="J55">
            <v>1777253.287665043</v>
          </cell>
          <cell r="L55">
            <v>16.009470172753247</v>
          </cell>
          <cell r="M55">
            <v>13.470411902972334</v>
          </cell>
          <cell r="N55">
            <v>8.3898176266500091</v>
          </cell>
          <cell r="O55">
            <v>12.82399715835516</v>
          </cell>
          <cell r="P55">
            <v>10.850510730365315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0 new (2)"/>
      <sheetName val="22 new"/>
      <sheetName val="22"/>
      <sheetName val="23 new"/>
      <sheetName val="23"/>
      <sheetName val="24"/>
      <sheetName val="25"/>
      <sheetName val="26"/>
      <sheetName val="27"/>
      <sheetName val="28"/>
      <sheetName val="29"/>
      <sheetName val="30"/>
      <sheetName val="31 new"/>
      <sheetName val="31"/>
    </sheetNames>
    <sheetDataSet>
      <sheetData sheetId="0" refreshError="1"/>
      <sheetData sheetId="1" refreshError="1"/>
      <sheetData sheetId="2" refreshError="1"/>
      <sheetData sheetId="3" refreshError="1"/>
      <sheetData sheetId="4" refreshError="1"/>
      <sheetData sheetId="5">
        <row r="1">
          <cell r="B1" t="str">
            <v>NATIONAL OUTPUT AND EXPENDITURE</v>
          </cell>
          <cell r="V1" t="str">
            <v>TABLE 24</v>
          </cell>
        </row>
        <row r="2">
          <cell r="B2" t="str">
            <v xml:space="preserve">Investment Approvals in Industry by the Board of Investment of Sri Lanka  </v>
          </cell>
        </row>
        <row r="4">
          <cell r="B4" t="str">
            <v>Category</v>
          </cell>
          <cell r="G4" t="str">
            <v>Number of Projects</v>
          </cell>
          <cell r="K4" t="str">
            <v>Foreign Investment Potential
(Rs.million)</v>
          </cell>
          <cell r="O4" t="str">
            <v xml:space="preserve">Total Investment Potential
(Rs.million)         </v>
          </cell>
          <cell r="S4" t="str">
            <v>Employment Potential
(No.)</v>
          </cell>
        </row>
        <row r="6">
          <cell r="G6" t="str">
            <v>Approvals</v>
          </cell>
          <cell r="I6" t="str">
            <v>Contracted</v>
          </cell>
          <cell r="K6" t="str">
            <v>Approvals</v>
          </cell>
          <cell r="M6" t="str">
            <v>Contracted</v>
          </cell>
          <cell r="O6" t="str">
            <v>Approvals</v>
          </cell>
          <cell r="Q6" t="str">
            <v>Contracted</v>
          </cell>
          <cell r="S6" t="str">
            <v xml:space="preserve"> Approvals</v>
          </cell>
          <cell r="U6" t="str">
            <v>Contracted</v>
          </cell>
        </row>
        <row r="7">
          <cell r="G7" t="str">
            <v>2009 (a)</v>
          </cell>
          <cell r="H7" t="str">
            <v>2010 (b)</v>
          </cell>
          <cell r="I7" t="str">
            <v>2009 (a)</v>
          </cell>
          <cell r="J7" t="str">
            <v>2010 (b)</v>
          </cell>
          <cell r="K7" t="str">
            <v>2009 (a)</v>
          </cell>
          <cell r="L7" t="str">
            <v>2010 (b)</v>
          </cell>
          <cell r="M7" t="str">
            <v>2009 (a)</v>
          </cell>
          <cell r="N7" t="str">
            <v>2010 (b)</v>
          </cell>
          <cell r="O7" t="str">
            <v>2009 (a)</v>
          </cell>
          <cell r="P7" t="str">
            <v>2010 (b)</v>
          </cell>
          <cell r="Q7" t="str">
            <v>2009 (a)</v>
          </cell>
          <cell r="R7" t="str">
            <v>2010 (b)</v>
          </cell>
          <cell r="S7" t="str">
            <v>2009 (a)</v>
          </cell>
          <cell r="T7" t="str">
            <v>2010 (b)</v>
          </cell>
          <cell r="U7" t="str">
            <v>2009 (a)</v>
          </cell>
          <cell r="V7" t="str">
            <v>2010 (b)</v>
          </cell>
        </row>
        <row r="8">
          <cell r="B8" t="str">
            <v>1 .</v>
          </cell>
          <cell r="C8" t="str">
            <v>Food, beverages and tobacco products</v>
          </cell>
          <cell r="G8">
            <v>35</v>
          </cell>
          <cell r="H8">
            <v>27</v>
          </cell>
          <cell r="I8">
            <v>13</v>
          </cell>
          <cell r="J8">
            <v>16</v>
          </cell>
          <cell r="K8">
            <v>30626</v>
          </cell>
          <cell r="L8">
            <v>4286</v>
          </cell>
          <cell r="M8">
            <v>1383</v>
          </cell>
          <cell r="N8">
            <v>3394</v>
          </cell>
          <cell r="O8">
            <v>42280</v>
          </cell>
          <cell r="P8">
            <v>6828</v>
          </cell>
          <cell r="Q8">
            <v>6944</v>
          </cell>
          <cell r="R8">
            <v>4930</v>
          </cell>
          <cell r="S8">
            <v>4806</v>
          </cell>
          <cell r="T8">
            <v>2155</v>
          </cell>
          <cell r="U8">
            <v>1354</v>
          </cell>
          <cell r="V8">
            <v>1102</v>
          </cell>
        </row>
        <row r="9">
          <cell r="B9" t="str">
            <v>2 .</v>
          </cell>
          <cell r="C9" t="str">
            <v>Textile, wearing apparel and leather products</v>
          </cell>
          <cell r="G9">
            <v>30</v>
          </cell>
          <cell r="H9">
            <v>30</v>
          </cell>
          <cell r="I9">
            <v>16</v>
          </cell>
          <cell r="J9">
            <v>26</v>
          </cell>
          <cell r="K9">
            <v>1537</v>
          </cell>
          <cell r="L9">
            <v>1324</v>
          </cell>
          <cell r="M9">
            <v>827</v>
          </cell>
          <cell r="N9">
            <v>590</v>
          </cell>
          <cell r="O9">
            <v>3592</v>
          </cell>
          <cell r="P9">
            <v>6157</v>
          </cell>
          <cell r="Q9">
            <v>1825</v>
          </cell>
          <cell r="R9">
            <v>5995</v>
          </cell>
          <cell r="S9">
            <v>6199</v>
          </cell>
          <cell r="T9">
            <v>15356</v>
          </cell>
          <cell r="U9">
            <v>3100</v>
          </cell>
          <cell r="V9">
            <v>8911</v>
          </cell>
        </row>
        <row r="10">
          <cell r="B10" t="str">
            <v>3 .</v>
          </cell>
          <cell r="C10" t="str">
            <v>Wood and wood products, excluding furniture (c)</v>
          </cell>
          <cell r="G10">
            <v>4</v>
          </cell>
          <cell r="H10">
            <v>1</v>
          </cell>
          <cell r="I10">
            <v>3</v>
          </cell>
          <cell r="J10">
            <v>3</v>
          </cell>
          <cell r="K10">
            <v>173</v>
          </cell>
          <cell r="L10" t="str">
            <v>-</v>
          </cell>
          <cell r="M10">
            <v>500</v>
          </cell>
          <cell r="N10">
            <v>285</v>
          </cell>
          <cell r="O10">
            <v>426</v>
          </cell>
          <cell r="P10">
            <v>99</v>
          </cell>
          <cell r="Q10">
            <v>638</v>
          </cell>
          <cell r="R10">
            <v>371</v>
          </cell>
          <cell r="S10">
            <v>299</v>
          </cell>
          <cell r="T10">
            <v>42</v>
          </cell>
          <cell r="U10">
            <v>536</v>
          </cell>
          <cell r="V10">
            <v>353</v>
          </cell>
        </row>
        <row r="11">
          <cell r="B11" t="str">
            <v>4 .</v>
          </cell>
          <cell r="C11" t="str">
            <v>Paper products, publishing and printing</v>
          </cell>
          <cell r="G11">
            <v>3</v>
          </cell>
          <cell r="H11">
            <v>3</v>
          </cell>
          <cell r="I11">
            <v>3</v>
          </cell>
          <cell r="J11">
            <v>2</v>
          </cell>
          <cell r="K11">
            <v>65</v>
          </cell>
          <cell r="L11">
            <v>802</v>
          </cell>
          <cell r="M11">
            <v>92</v>
          </cell>
          <cell r="N11">
            <v>802</v>
          </cell>
          <cell r="O11">
            <v>207</v>
          </cell>
          <cell r="P11">
            <v>1032</v>
          </cell>
          <cell r="Q11">
            <v>136</v>
          </cell>
          <cell r="R11">
            <v>917</v>
          </cell>
          <cell r="S11">
            <v>250</v>
          </cell>
          <cell r="T11">
            <v>535</v>
          </cell>
          <cell r="U11">
            <v>100</v>
          </cell>
          <cell r="V11">
            <v>500</v>
          </cell>
        </row>
        <row r="12">
          <cell r="B12" t="str">
            <v>5 .</v>
          </cell>
          <cell r="C12" t="str">
            <v>Chemical, petroleum, coal, rubber and</v>
          </cell>
        </row>
        <row r="13">
          <cell r="C13" t="str">
            <v xml:space="preserve">   plastic products</v>
          </cell>
          <cell r="G13">
            <v>20</v>
          </cell>
          <cell r="H13">
            <v>10</v>
          </cell>
          <cell r="I13">
            <v>11</v>
          </cell>
          <cell r="J13">
            <v>10</v>
          </cell>
          <cell r="K13">
            <v>3509</v>
          </cell>
          <cell r="L13">
            <v>348</v>
          </cell>
          <cell r="M13">
            <v>3932</v>
          </cell>
          <cell r="N13">
            <v>170</v>
          </cell>
          <cell r="O13">
            <v>5318</v>
          </cell>
          <cell r="P13">
            <v>983</v>
          </cell>
          <cell r="Q13">
            <v>8464</v>
          </cell>
          <cell r="R13">
            <v>863</v>
          </cell>
          <cell r="S13">
            <v>2199</v>
          </cell>
          <cell r="T13">
            <v>948</v>
          </cell>
          <cell r="U13">
            <v>1868</v>
          </cell>
          <cell r="V13">
            <v>921</v>
          </cell>
        </row>
        <row r="14">
          <cell r="B14" t="str">
            <v>6 .</v>
          </cell>
          <cell r="C14" t="str">
            <v>Non-metallic mineral products</v>
          </cell>
          <cell r="G14">
            <v>15</v>
          </cell>
          <cell r="H14">
            <v>8</v>
          </cell>
          <cell r="I14">
            <v>14</v>
          </cell>
          <cell r="J14">
            <v>5</v>
          </cell>
          <cell r="K14">
            <v>3023</v>
          </cell>
          <cell r="L14">
            <v>2886</v>
          </cell>
          <cell r="M14">
            <v>6156</v>
          </cell>
          <cell r="N14">
            <v>128</v>
          </cell>
          <cell r="O14">
            <v>3472</v>
          </cell>
          <cell r="P14">
            <v>6573</v>
          </cell>
          <cell r="Q14">
            <v>6592</v>
          </cell>
          <cell r="R14">
            <v>506</v>
          </cell>
          <cell r="S14">
            <v>1398</v>
          </cell>
          <cell r="T14">
            <v>490</v>
          </cell>
          <cell r="U14">
            <v>1135</v>
          </cell>
          <cell r="V14">
            <v>251</v>
          </cell>
        </row>
        <row r="15">
          <cell r="B15" t="str">
            <v>7 .</v>
          </cell>
          <cell r="C15" t="str">
            <v>Basic metal products</v>
          </cell>
          <cell r="G15" t="str">
            <v>-</v>
          </cell>
          <cell r="H15" t="str">
            <v>-</v>
          </cell>
          <cell r="I15" t="str">
            <v>-</v>
          </cell>
          <cell r="J15" t="str">
            <v>-</v>
          </cell>
          <cell r="K15" t="str">
            <v>-</v>
          </cell>
          <cell r="L15" t="str">
            <v>-</v>
          </cell>
          <cell r="M15" t="str">
            <v>-</v>
          </cell>
          <cell r="N15" t="str">
            <v>-</v>
          </cell>
          <cell r="O15" t="str">
            <v>-</v>
          </cell>
          <cell r="P15" t="str">
            <v>-</v>
          </cell>
          <cell r="Q15" t="str">
            <v>-</v>
          </cell>
          <cell r="R15" t="str">
            <v>-</v>
          </cell>
          <cell r="S15" t="str">
            <v>-</v>
          </cell>
          <cell r="T15" t="str">
            <v>-</v>
          </cell>
          <cell r="U15" t="str">
            <v>-</v>
          </cell>
          <cell r="V15" t="str">
            <v>-</v>
          </cell>
        </row>
        <row r="16">
          <cell r="B16" t="str">
            <v>8 .</v>
          </cell>
          <cell r="C16" t="str">
            <v>Fabricated metal products, machinery and</v>
          </cell>
        </row>
        <row r="17">
          <cell r="C17" t="str">
            <v xml:space="preserve">   transport equipment</v>
          </cell>
          <cell r="G17">
            <v>17</v>
          </cell>
          <cell r="H17">
            <v>18</v>
          </cell>
          <cell r="I17">
            <v>8</v>
          </cell>
          <cell r="J17">
            <v>14</v>
          </cell>
          <cell r="K17">
            <v>233292</v>
          </cell>
          <cell r="L17">
            <v>1592</v>
          </cell>
          <cell r="M17">
            <v>231257</v>
          </cell>
          <cell r="N17">
            <v>2930</v>
          </cell>
          <cell r="O17">
            <v>236865</v>
          </cell>
          <cell r="P17">
            <v>4007</v>
          </cell>
          <cell r="Q17">
            <v>233118</v>
          </cell>
          <cell r="R17">
            <v>5151</v>
          </cell>
          <cell r="S17">
            <v>91991</v>
          </cell>
          <cell r="T17">
            <v>1774</v>
          </cell>
          <cell r="U17">
            <v>91070</v>
          </cell>
          <cell r="V17">
            <v>1296</v>
          </cell>
        </row>
        <row r="18">
          <cell r="B18" t="str">
            <v>9 .</v>
          </cell>
          <cell r="C18" t="str">
            <v>Manufactured products (n.e.s)</v>
          </cell>
          <cell r="G18">
            <v>16</v>
          </cell>
          <cell r="H18">
            <v>17</v>
          </cell>
          <cell r="I18">
            <v>12</v>
          </cell>
          <cell r="J18">
            <v>18</v>
          </cell>
          <cell r="K18">
            <v>366</v>
          </cell>
          <cell r="L18">
            <v>724</v>
          </cell>
          <cell r="M18">
            <v>969</v>
          </cell>
          <cell r="N18">
            <v>980</v>
          </cell>
          <cell r="O18">
            <v>1067</v>
          </cell>
          <cell r="P18">
            <v>1434</v>
          </cell>
          <cell r="Q18">
            <v>1564</v>
          </cell>
          <cell r="R18">
            <v>2079</v>
          </cell>
          <cell r="S18">
            <v>1293</v>
          </cell>
          <cell r="T18">
            <v>1165</v>
          </cell>
          <cell r="U18">
            <v>1842</v>
          </cell>
          <cell r="V18">
            <v>1202</v>
          </cell>
        </row>
        <row r="19">
          <cell r="B19" t="str">
            <v>10 .</v>
          </cell>
          <cell r="C19" t="str">
            <v>Services</v>
          </cell>
          <cell r="G19">
            <v>221</v>
          </cell>
          <cell r="H19">
            <v>209</v>
          </cell>
          <cell r="I19">
            <v>86</v>
          </cell>
          <cell r="J19">
            <v>141</v>
          </cell>
          <cell r="K19">
            <v>165441</v>
          </cell>
          <cell r="L19">
            <v>70642</v>
          </cell>
          <cell r="M19">
            <v>124968</v>
          </cell>
          <cell r="N19">
            <v>46038</v>
          </cell>
          <cell r="O19">
            <v>239743</v>
          </cell>
          <cell r="P19">
            <v>146014</v>
          </cell>
          <cell r="Q19">
            <v>147654</v>
          </cell>
          <cell r="R19">
            <v>91200</v>
          </cell>
          <cell r="S19">
            <v>16646</v>
          </cell>
          <cell r="T19">
            <v>25617</v>
          </cell>
          <cell r="U19">
            <v>5691</v>
          </cell>
          <cell r="V19">
            <v>12407</v>
          </cell>
        </row>
        <row r="20">
          <cell r="B20" t="str">
            <v>11 .</v>
          </cell>
          <cell r="C20" t="str">
            <v xml:space="preserve">Expanded Projects </v>
          </cell>
          <cell r="G20">
            <v>23</v>
          </cell>
          <cell r="H20">
            <v>30</v>
          </cell>
          <cell r="I20">
            <v>16</v>
          </cell>
          <cell r="J20">
            <v>27</v>
          </cell>
          <cell r="K20">
            <v>2973</v>
          </cell>
          <cell r="L20" t="str">
            <v>-</v>
          </cell>
          <cell r="M20">
            <v>3945</v>
          </cell>
          <cell r="N20" t="str">
            <v>-</v>
          </cell>
          <cell r="O20">
            <v>17617</v>
          </cell>
          <cell r="P20">
            <v>120765</v>
          </cell>
          <cell r="Q20">
            <v>15517</v>
          </cell>
          <cell r="R20">
            <v>109641</v>
          </cell>
          <cell r="S20">
            <v>3384</v>
          </cell>
          <cell r="T20">
            <v>5990</v>
          </cell>
          <cell r="U20">
            <v>1499</v>
          </cell>
          <cell r="V20">
            <v>6156</v>
          </cell>
        </row>
        <row r="21">
          <cell r="B21" t="str">
            <v xml:space="preserve"> Total</v>
          </cell>
          <cell r="G21">
            <v>384</v>
          </cell>
          <cell r="H21">
            <v>353</v>
          </cell>
          <cell r="I21">
            <v>182</v>
          </cell>
          <cell r="J21">
            <v>262</v>
          </cell>
          <cell r="K21">
            <v>441005</v>
          </cell>
          <cell r="L21">
            <v>82604</v>
          </cell>
          <cell r="M21">
            <v>374029</v>
          </cell>
          <cell r="N21">
            <v>55317</v>
          </cell>
          <cell r="O21">
            <v>550587</v>
          </cell>
          <cell r="P21">
            <v>293892</v>
          </cell>
          <cell r="Q21">
            <v>422452</v>
          </cell>
          <cell r="R21">
            <v>221653</v>
          </cell>
          <cell r="S21">
            <v>128465</v>
          </cell>
          <cell r="T21">
            <v>54072</v>
          </cell>
          <cell r="U21">
            <v>108195</v>
          </cell>
          <cell r="V21">
            <v>33099</v>
          </cell>
        </row>
        <row r="22">
          <cell r="B22" t="str">
            <v>(a) Revised</v>
          </cell>
          <cell r="V22" t="str">
            <v xml:space="preserve">Source: Board of Investment of Sri Lanka </v>
          </cell>
        </row>
        <row r="23">
          <cell r="B23" t="str">
            <v>(b) Provisional</v>
          </cell>
        </row>
        <row r="24">
          <cell r="B24" t="str">
            <v>(c) This figure is excluding furniture. However, past data remains unchanged</v>
          </cell>
        </row>
      </sheetData>
      <sheetData sheetId="6">
        <row r="2">
          <cell r="B2" t="str">
            <v>NATIONAL OUTPUT AND EXPENDITURE</v>
          </cell>
          <cell r="U2" t="str">
            <v>TABLE 25</v>
          </cell>
        </row>
        <row r="3">
          <cell r="B3" t="str">
            <v>Realised Investments in the Board of Investment (BOI) Enterprises (a)</v>
          </cell>
        </row>
        <row r="5">
          <cell r="B5" t="str">
            <v>Category</v>
          </cell>
          <cell r="D5" t="str">
            <v>Number of Projects</v>
          </cell>
          <cell r="J5" t="str">
            <v>Foreign investment
(Rs. million)</v>
          </cell>
          <cell r="P5" t="str">
            <v>Total Investment Potential
(Rs. million)</v>
          </cell>
        </row>
        <row r="7">
          <cell r="D7">
            <v>2005</v>
          </cell>
          <cell r="E7">
            <v>2006</v>
          </cell>
          <cell r="F7">
            <v>2007</v>
          </cell>
          <cell r="G7">
            <v>2008</v>
          </cell>
          <cell r="H7" t="str">
            <v>2009 (b)</v>
          </cell>
          <cell r="I7" t="str">
            <v>2010 (c)</v>
          </cell>
          <cell r="J7">
            <v>2005</v>
          </cell>
          <cell r="K7">
            <v>2006</v>
          </cell>
          <cell r="L7">
            <v>2007</v>
          </cell>
          <cell r="M7">
            <v>2008</v>
          </cell>
          <cell r="N7" t="str">
            <v>2009 (b)</v>
          </cell>
          <cell r="O7" t="str">
            <v>2010 (c)</v>
          </cell>
          <cell r="P7">
            <v>2005</v>
          </cell>
          <cell r="Q7">
            <v>2006</v>
          </cell>
          <cell r="R7">
            <v>2007</v>
          </cell>
          <cell r="S7">
            <v>2008</v>
          </cell>
          <cell r="T7" t="str">
            <v>2009 (b)</v>
          </cell>
          <cell r="U7" t="str">
            <v>2010 (c)</v>
          </cell>
        </row>
        <row r="9">
          <cell r="B9" t="str">
            <v>1 .</v>
          </cell>
          <cell r="C9" t="str">
            <v>Food, beverages and tobacco products</v>
          </cell>
          <cell r="D9">
            <v>147</v>
          </cell>
          <cell r="E9">
            <v>142</v>
          </cell>
          <cell r="F9">
            <v>145</v>
          </cell>
          <cell r="G9">
            <v>146</v>
          </cell>
          <cell r="H9">
            <v>136</v>
          </cell>
          <cell r="J9">
            <v>16765</v>
          </cell>
          <cell r="K9">
            <v>20375</v>
          </cell>
          <cell r="L9">
            <v>22766</v>
          </cell>
          <cell r="M9">
            <v>28970</v>
          </cell>
          <cell r="N9">
            <v>29405</v>
          </cell>
          <cell r="P9">
            <v>27105</v>
          </cell>
          <cell r="Q9">
            <v>32174</v>
          </cell>
          <cell r="R9">
            <v>36604</v>
          </cell>
          <cell r="S9">
            <v>45556</v>
          </cell>
          <cell r="T9">
            <v>45831</v>
          </cell>
        </row>
        <row r="10">
          <cell r="B10" t="str">
            <v>2 .</v>
          </cell>
          <cell r="C10" t="str">
            <v>Textile, wearing apparel and leather products</v>
          </cell>
          <cell r="D10">
            <v>483</v>
          </cell>
          <cell r="E10">
            <v>492</v>
          </cell>
          <cell r="F10">
            <v>467</v>
          </cell>
          <cell r="G10">
            <v>419</v>
          </cell>
          <cell r="H10">
            <v>382</v>
          </cell>
          <cell r="J10">
            <v>30278</v>
          </cell>
          <cell r="K10">
            <v>36970</v>
          </cell>
          <cell r="L10">
            <v>44906</v>
          </cell>
          <cell r="M10">
            <v>47629</v>
          </cell>
          <cell r="N10">
            <v>48634</v>
          </cell>
          <cell r="P10">
            <v>45879</v>
          </cell>
          <cell r="Q10">
            <v>55767</v>
          </cell>
          <cell r="R10">
            <v>65107</v>
          </cell>
          <cell r="S10">
            <v>70721</v>
          </cell>
          <cell r="T10">
            <v>74304</v>
          </cell>
        </row>
        <row r="11">
          <cell r="B11" t="str">
            <v>3 .</v>
          </cell>
          <cell r="C11" t="str">
            <v>Wood and wood products, excluding furniture (c)</v>
          </cell>
          <cell r="D11">
            <v>28</v>
          </cell>
          <cell r="E11">
            <v>25</v>
          </cell>
          <cell r="F11">
            <v>26</v>
          </cell>
          <cell r="G11">
            <v>30</v>
          </cell>
          <cell r="H11">
            <v>29</v>
          </cell>
          <cell r="J11">
            <v>5619</v>
          </cell>
          <cell r="K11">
            <v>5715</v>
          </cell>
          <cell r="L11">
            <v>5581</v>
          </cell>
          <cell r="M11">
            <v>5929</v>
          </cell>
          <cell r="N11">
            <v>6056</v>
          </cell>
          <cell r="P11">
            <v>5877</v>
          </cell>
          <cell r="Q11">
            <v>6111</v>
          </cell>
          <cell r="R11">
            <v>6160</v>
          </cell>
          <cell r="S11">
            <v>6591</v>
          </cell>
          <cell r="T11">
            <v>6737</v>
          </cell>
        </row>
        <row r="12">
          <cell r="B12" t="str">
            <v>4 .</v>
          </cell>
          <cell r="C12" t="str">
            <v>Paper products, publishing and printing</v>
          </cell>
          <cell r="D12">
            <v>28</v>
          </cell>
          <cell r="E12">
            <v>30</v>
          </cell>
          <cell r="F12">
            <v>28</v>
          </cell>
          <cell r="G12">
            <v>28</v>
          </cell>
          <cell r="H12">
            <v>27</v>
          </cell>
          <cell r="J12">
            <v>788</v>
          </cell>
          <cell r="K12">
            <v>747</v>
          </cell>
          <cell r="L12">
            <v>1004</v>
          </cell>
          <cell r="M12">
            <v>1579</v>
          </cell>
          <cell r="N12">
            <v>3782</v>
          </cell>
          <cell r="P12">
            <v>1771</v>
          </cell>
          <cell r="Q12">
            <v>1769</v>
          </cell>
          <cell r="R12">
            <v>2085</v>
          </cell>
          <cell r="S12">
            <v>2962</v>
          </cell>
          <cell r="T12">
            <v>4929</v>
          </cell>
        </row>
        <row r="13">
          <cell r="B13" t="str">
            <v>5 .</v>
          </cell>
          <cell r="C13" t="str">
            <v>Chemical, petroleum, coal, rubber and</v>
          </cell>
        </row>
        <row r="14">
          <cell r="C14" t="str">
            <v xml:space="preserve">   plastic products</v>
          </cell>
          <cell r="D14">
            <v>143</v>
          </cell>
          <cell r="E14">
            <v>144</v>
          </cell>
          <cell r="F14">
            <v>138</v>
          </cell>
          <cell r="G14">
            <v>130</v>
          </cell>
          <cell r="H14">
            <v>122</v>
          </cell>
          <cell r="J14">
            <v>19042</v>
          </cell>
          <cell r="K14">
            <v>21931</v>
          </cell>
          <cell r="L14">
            <v>29415</v>
          </cell>
          <cell r="M14">
            <v>35617</v>
          </cell>
          <cell r="N14">
            <v>35772</v>
          </cell>
          <cell r="P14">
            <v>28516</v>
          </cell>
          <cell r="Q14">
            <v>33447</v>
          </cell>
          <cell r="R14">
            <v>39804</v>
          </cell>
          <cell r="S14">
            <v>48707</v>
          </cell>
          <cell r="T14">
            <v>46385</v>
          </cell>
        </row>
        <row r="15">
          <cell r="B15" t="str">
            <v>6 .</v>
          </cell>
          <cell r="C15" t="str">
            <v>Non-metallic mineral products</v>
          </cell>
          <cell r="D15">
            <v>62</v>
          </cell>
          <cell r="E15">
            <v>64</v>
          </cell>
          <cell r="F15">
            <v>64</v>
          </cell>
          <cell r="G15">
            <v>67</v>
          </cell>
          <cell r="H15">
            <v>68</v>
          </cell>
          <cell r="J15">
            <v>9621</v>
          </cell>
          <cell r="K15">
            <v>11400</v>
          </cell>
          <cell r="L15">
            <v>11371</v>
          </cell>
          <cell r="M15">
            <v>7395</v>
          </cell>
          <cell r="N15">
            <v>7783</v>
          </cell>
          <cell r="P15">
            <v>17942</v>
          </cell>
          <cell r="Q15">
            <v>19792</v>
          </cell>
          <cell r="R15">
            <v>25478</v>
          </cell>
          <cell r="S15">
            <v>27014</v>
          </cell>
          <cell r="T15">
            <v>31605</v>
          </cell>
        </row>
        <row r="16">
          <cell r="B16" t="str">
            <v>7 .</v>
          </cell>
          <cell r="C16" t="str">
            <v>Basic Metal Products</v>
          </cell>
          <cell r="D16" t="str">
            <v>-</v>
          </cell>
          <cell r="E16" t="str">
            <v>-</v>
          </cell>
          <cell r="F16" t="str">
            <v>-</v>
          </cell>
          <cell r="G16" t="str">
            <v>-</v>
          </cell>
          <cell r="H16" t="str">
            <v>-</v>
          </cell>
          <cell r="J16" t="str">
            <v>-</v>
          </cell>
          <cell r="K16" t="str">
            <v>-</v>
          </cell>
          <cell r="L16" t="str">
            <v>-</v>
          </cell>
          <cell r="M16" t="str">
            <v>-</v>
          </cell>
          <cell r="N16" t="str">
            <v>-</v>
          </cell>
          <cell r="P16" t="str">
            <v>-</v>
          </cell>
          <cell r="Q16" t="str">
            <v>-</v>
          </cell>
          <cell r="R16" t="str">
            <v>-</v>
          </cell>
          <cell r="S16" t="str">
            <v>-</v>
          </cell>
          <cell r="T16" t="str">
            <v>-</v>
          </cell>
        </row>
        <row r="17">
          <cell r="B17" t="str">
            <v>8 .</v>
          </cell>
          <cell r="C17" t="str">
            <v>Fabricated metal products, machinery and</v>
          </cell>
        </row>
        <row r="18">
          <cell r="C18" t="str">
            <v xml:space="preserve">    transport equipment</v>
          </cell>
          <cell r="D18">
            <v>92</v>
          </cell>
          <cell r="E18">
            <v>83</v>
          </cell>
          <cell r="F18">
            <v>84</v>
          </cell>
          <cell r="G18">
            <v>89</v>
          </cell>
          <cell r="H18">
            <v>89</v>
          </cell>
          <cell r="J18">
            <v>9827</v>
          </cell>
          <cell r="K18">
            <v>13153</v>
          </cell>
          <cell r="L18">
            <v>14440</v>
          </cell>
          <cell r="M18">
            <v>12303</v>
          </cell>
          <cell r="N18">
            <v>13197</v>
          </cell>
          <cell r="P18">
            <v>12383</v>
          </cell>
          <cell r="Q18">
            <v>16424</v>
          </cell>
          <cell r="R18">
            <v>17362</v>
          </cell>
          <cell r="S18">
            <v>15135</v>
          </cell>
          <cell r="T18">
            <v>16816</v>
          </cell>
        </row>
        <row r="19">
          <cell r="B19" t="str">
            <v>9 .</v>
          </cell>
          <cell r="C19" t="str">
            <v>Manufactured products (n.e.s.)</v>
          </cell>
          <cell r="D19">
            <v>167</v>
          </cell>
          <cell r="E19">
            <v>156</v>
          </cell>
          <cell r="F19">
            <v>153</v>
          </cell>
          <cell r="G19">
            <v>155</v>
          </cell>
          <cell r="H19">
            <v>156</v>
          </cell>
          <cell r="J19">
            <v>8403</v>
          </cell>
          <cell r="K19">
            <v>10750</v>
          </cell>
          <cell r="L19">
            <v>11890</v>
          </cell>
          <cell r="M19">
            <v>14317</v>
          </cell>
          <cell r="N19">
            <v>17938</v>
          </cell>
          <cell r="P19">
            <v>11534</v>
          </cell>
          <cell r="Q19">
            <v>14487</v>
          </cell>
          <cell r="R19">
            <v>16387</v>
          </cell>
          <cell r="S19">
            <v>18534</v>
          </cell>
          <cell r="T19">
            <v>22290</v>
          </cell>
        </row>
        <row r="20">
          <cell r="B20" t="str">
            <v>10 .</v>
          </cell>
          <cell r="C20" t="str">
            <v>Services</v>
          </cell>
          <cell r="D20">
            <v>721</v>
          </cell>
          <cell r="E20">
            <v>793</v>
          </cell>
          <cell r="F20">
            <v>872</v>
          </cell>
          <cell r="G20">
            <v>925</v>
          </cell>
          <cell r="H20">
            <v>913</v>
          </cell>
          <cell r="J20">
            <v>133180</v>
          </cell>
          <cell r="K20">
            <v>164325</v>
          </cell>
          <cell r="L20">
            <v>222871</v>
          </cell>
          <cell r="M20">
            <v>286669</v>
          </cell>
          <cell r="N20">
            <v>331894</v>
          </cell>
          <cell r="P20">
            <v>229122</v>
          </cell>
          <cell r="Q20">
            <v>288046</v>
          </cell>
          <cell r="R20">
            <v>392107</v>
          </cell>
          <cell r="S20">
            <v>466604</v>
          </cell>
          <cell r="T20">
            <v>522296</v>
          </cell>
        </row>
        <row r="22">
          <cell r="B22" t="str">
            <v>Total</v>
          </cell>
          <cell r="D22">
            <v>1871</v>
          </cell>
          <cell r="E22">
            <v>1929</v>
          </cell>
          <cell r="F22">
            <v>1977</v>
          </cell>
          <cell r="G22">
            <v>1989</v>
          </cell>
          <cell r="H22">
            <v>1922</v>
          </cell>
          <cell r="J22">
            <v>233523</v>
          </cell>
          <cell r="K22">
            <v>285366</v>
          </cell>
          <cell r="L22">
            <v>364244</v>
          </cell>
          <cell r="M22">
            <v>440408</v>
          </cell>
          <cell r="N22">
            <v>494461</v>
          </cell>
          <cell r="P22">
            <v>380129</v>
          </cell>
          <cell r="Q22">
            <v>468017</v>
          </cell>
          <cell r="R22">
            <v>601093</v>
          </cell>
          <cell r="S22">
            <v>701824</v>
          </cell>
          <cell r="T22">
            <v>771193</v>
          </cell>
        </row>
        <row r="23">
          <cell r="B23" t="str">
            <v>(a)  Cumulative figures as at end of the year</v>
          </cell>
          <cell r="Q23" t="str">
            <v xml:space="preserve">         Source: Board of Investment of Sri Lanka</v>
          </cell>
        </row>
        <row r="24">
          <cell r="B24" t="str">
            <v>(b)  Revised</v>
          </cell>
        </row>
      </sheetData>
      <sheetData sheetId="7" refreshError="1"/>
      <sheetData sheetId="8" refreshError="1"/>
      <sheetData sheetId="9" refreshError="1"/>
      <sheetData sheetId="10" refreshError="1"/>
      <sheetData sheetId="11" refreshError="1"/>
      <sheetData sheetId="12" refreshError="1"/>
      <sheetData sheetId="13">
        <row r="2">
          <cell r="B2" t="str">
            <v>NATIONAL OUTPUT AND EXPENDITURE</v>
          </cell>
          <cell r="N2" t="str">
            <v>TABLE 31</v>
          </cell>
        </row>
        <row r="3">
          <cell r="B3" t="str">
            <v xml:space="preserve">Private Sector Industrial Production Volume Index (a)(b)   </v>
          </cell>
        </row>
        <row r="4">
          <cell r="N4" t="str">
            <v>1997=100</v>
          </cell>
        </row>
        <row r="5">
          <cell r="B5" t="str">
            <v>Period</v>
          </cell>
          <cell r="E5" t="str">
            <v>Overall Index</v>
          </cell>
          <cell r="F5" t="str">
            <v>Food, beverages and tobacco products</v>
          </cell>
          <cell r="G5" t="str">
            <v>Textile, wearing apparel and leather products</v>
          </cell>
          <cell r="H5" t="str">
            <v>Wood and wood products</v>
          </cell>
          <cell r="I5" t="str">
            <v>Paper products, publishing and printing</v>
          </cell>
          <cell r="J5" t="str">
            <v>Chemical, petroleum, coal, rubber and plastic products</v>
          </cell>
          <cell r="K5" t="str">
            <v>Non-metallic mineral products</v>
          </cell>
          <cell r="L5" t="str">
            <v>Basic metal  products</v>
          </cell>
          <cell r="M5" t="str">
            <v>Fabricated metal products, Machinery and transport equipment</v>
          </cell>
          <cell r="N5" t="str">
            <v>Manufactured products not elsewhere specified</v>
          </cell>
        </row>
        <row r="8">
          <cell r="B8">
            <v>2005</v>
          </cell>
          <cell r="E8">
            <v>145.57942133666668</v>
          </cell>
          <cell r="F8">
            <v>145.61139166666666</v>
          </cell>
          <cell r="G8">
            <v>134.00324999999998</v>
          </cell>
          <cell r="H8">
            <v>121.04166666666664</v>
          </cell>
          <cell r="I8">
            <v>121.29166666666664</v>
          </cell>
          <cell r="J8">
            <v>173.94724749999997</v>
          </cell>
          <cell r="K8">
            <v>142.28591666666665</v>
          </cell>
          <cell r="L8">
            <v>149.35833333333332</v>
          </cell>
          <cell r="M8">
            <v>139.32499999999999</v>
          </cell>
          <cell r="N8">
            <v>128.94166666666666</v>
          </cell>
        </row>
        <row r="9">
          <cell r="B9">
            <v>2006</v>
          </cell>
          <cell r="E9">
            <v>153.9906491466667</v>
          </cell>
          <cell r="F9">
            <v>153.43562499999999</v>
          </cell>
          <cell r="G9">
            <v>139.88683333333333</v>
          </cell>
          <cell r="H9">
            <v>126.89166666666669</v>
          </cell>
          <cell r="I9">
            <v>127.74166666666667</v>
          </cell>
          <cell r="J9">
            <v>188.18512750000002</v>
          </cell>
          <cell r="K9">
            <v>157.93758333333335</v>
          </cell>
          <cell r="L9">
            <v>158.46666666666664</v>
          </cell>
          <cell r="M9">
            <v>144.57499999999999</v>
          </cell>
          <cell r="N9">
            <v>133.69999999999999</v>
          </cell>
        </row>
        <row r="10">
          <cell r="B10">
            <v>2007</v>
          </cell>
          <cell r="E10">
            <v>163.85337343333336</v>
          </cell>
          <cell r="F10">
            <v>162.67837499999999</v>
          </cell>
          <cell r="G10">
            <v>148.53558333333334</v>
          </cell>
          <cell r="H10">
            <v>133.33333333333334</v>
          </cell>
          <cell r="I10">
            <v>134.5</v>
          </cell>
          <cell r="J10">
            <v>203.02869583333333</v>
          </cell>
          <cell r="K10">
            <v>171.46333333333337</v>
          </cell>
          <cell r="L10">
            <v>169.02500000000001</v>
          </cell>
          <cell r="M10">
            <v>151.49166666666667</v>
          </cell>
          <cell r="N10">
            <v>140.81666666666669</v>
          </cell>
        </row>
        <row r="11">
          <cell r="B11">
            <v>2008</v>
          </cell>
          <cell r="E11">
            <v>172.09395022166666</v>
          </cell>
          <cell r="F11">
            <v>171.52240000000003</v>
          </cell>
          <cell r="G11">
            <v>153.33849999999998</v>
          </cell>
          <cell r="H11">
            <v>140.16666666666666</v>
          </cell>
          <cell r="I11">
            <v>142</v>
          </cell>
          <cell r="J11">
            <v>216.03684416666667</v>
          </cell>
          <cell r="K11">
            <v>178.30241666666666</v>
          </cell>
          <cell r="L11">
            <v>175.35</v>
          </cell>
          <cell r="M11">
            <v>159.05000000000001</v>
          </cell>
          <cell r="N11">
            <v>147.55000000000001</v>
          </cell>
        </row>
        <row r="12">
          <cell r="B12">
            <v>2009</v>
          </cell>
          <cell r="C12" t="str">
            <v>(c)</v>
          </cell>
          <cell r="E12">
            <v>177.33932199833336</v>
          </cell>
          <cell r="F12">
            <v>181.29594166666672</v>
          </cell>
          <cell r="G12">
            <v>152.89291666666668</v>
          </cell>
          <cell r="H12">
            <v>144.7416666666667</v>
          </cell>
          <cell r="I12">
            <v>147.83333333333334</v>
          </cell>
          <cell r="J12">
            <v>220.09681999999998</v>
          </cell>
          <cell r="K12">
            <v>171.19316666666666</v>
          </cell>
          <cell r="L12">
            <v>176.42500000000001</v>
          </cell>
          <cell r="M12">
            <v>164.29166666666666</v>
          </cell>
          <cell r="N12">
            <v>151.95833333333331</v>
          </cell>
        </row>
        <row r="13">
          <cell r="B13">
            <v>2010</v>
          </cell>
          <cell r="C13" t="str">
            <v>(d)</v>
          </cell>
          <cell r="E13">
            <v>192.69798106666664</v>
          </cell>
          <cell r="F13">
            <v>193.63499999999999</v>
          </cell>
          <cell r="G13">
            <v>166.04225</v>
          </cell>
          <cell r="H13">
            <v>153.26666666666668</v>
          </cell>
          <cell r="I13">
            <v>157.10833333333335</v>
          </cell>
          <cell r="J13">
            <v>248.31296666666671</v>
          </cell>
          <cell r="K13">
            <v>192.46016666666671</v>
          </cell>
          <cell r="L13">
            <v>185.77500000000001</v>
          </cell>
          <cell r="M13">
            <v>179.36666666666667</v>
          </cell>
          <cell r="N13">
            <v>163.27500000000001</v>
          </cell>
        </row>
        <row r="15">
          <cell r="B15">
            <v>2007</v>
          </cell>
          <cell r="D15" t="str">
            <v xml:space="preserve"> 1st Quarter</v>
          </cell>
          <cell r="E15">
            <v>162.96985333333333</v>
          </cell>
          <cell r="F15">
            <v>158.12983333333332</v>
          </cell>
          <cell r="G15">
            <v>158.37166666666667</v>
          </cell>
          <cell r="H15">
            <v>139.33333333333334</v>
          </cell>
          <cell r="I15">
            <v>129.56666666666666</v>
          </cell>
          <cell r="J15">
            <v>206.23058333333333</v>
          </cell>
          <cell r="K15">
            <v>165.56700000000001</v>
          </cell>
          <cell r="L15">
            <v>170.96666666666667</v>
          </cell>
          <cell r="M15">
            <v>136.36666666666667</v>
          </cell>
          <cell r="N15">
            <v>139.46666666666667</v>
          </cell>
        </row>
        <row r="16">
          <cell r="D16" t="str">
            <v xml:space="preserve"> 2nd Quarter</v>
          </cell>
          <cell r="E16">
            <v>157.92705498666672</v>
          </cell>
          <cell r="F16">
            <v>157.61763333333337</v>
          </cell>
          <cell r="G16">
            <v>148.875</v>
          </cell>
          <cell r="H16">
            <v>124.13333333333333</v>
          </cell>
          <cell r="I16">
            <v>129.56666666666666</v>
          </cell>
          <cell r="J16">
            <v>181.39011000000002</v>
          </cell>
          <cell r="K16">
            <v>168.21433333333331</v>
          </cell>
          <cell r="L16">
            <v>155.16666666666669</v>
          </cell>
          <cell r="M16">
            <v>147.9</v>
          </cell>
          <cell r="N16">
            <v>141.43333333333334</v>
          </cell>
        </row>
        <row r="17">
          <cell r="D17" t="str">
            <v xml:space="preserve"> 3rd Quarter</v>
          </cell>
          <cell r="E17">
            <v>158.95082435333339</v>
          </cell>
          <cell r="F17">
            <v>161.19596666666669</v>
          </cell>
          <cell r="G17">
            <v>129.87933333333334</v>
          </cell>
          <cell r="H17">
            <v>139.19999999999999</v>
          </cell>
          <cell r="I17">
            <v>137.69999999999999</v>
          </cell>
          <cell r="J17">
            <v>200.27545999999998</v>
          </cell>
          <cell r="K17">
            <v>166.85866666666666</v>
          </cell>
          <cell r="L17">
            <v>176.53333333333333</v>
          </cell>
          <cell r="M17">
            <v>160.43333333333331</v>
          </cell>
          <cell r="N17">
            <v>135.19999999999999</v>
          </cell>
        </row>
        <row r="18">
          <cell r="D18" t="str">
            <v xml:space="preserve"> 4th Quarter</v>
          </cell>
          <cell r="E18">
            <v>175.56576106</v>
          </cell>
          <cell r="F18">
            <v>173.77006666666668</v>
          </cell>
          <cell r="G18">
            <v>157.01633333333334</v>
          </cell>
          <cell r="H18">
            <v>130.66666666666666</v>
          </cell>
          <cell r="I18">
            <v>141.16666666666666</v>
          </cell>
          <cell r="J18">
            <v>224.21862999999999</v>
          </cell>
          <cell r="K18">
            <v>185.21333333333334</v>
          </cell>
          <cell r="L18">
            <v>173.43333333333331</v>
          </cell>
          <cell r="M18">
            <v>161.26666666666668</v>
          </cell>
          <cell r="N18">
            <v>147.16666666666666</v>
          </cell>
        </row>
        <row r="20">
          <cell r="B20">
            <v>2008</v>
          </cell>
          <cell r="D20" t="str">
            <v xml:space="preserve"> 1st Quarter</v>
          </cell>
          <cell r="E20">
            <v>171.34460270666671</v>
          </cell>
          <cell r="F20">
            <v>166.06686666666667</v>
          </cell>
          <cell r="G20">
            <v>163.56</v>
          </cell>
          <cell r="H20">
            <v>146.46666666666667</v>
          </cell>
          <cell r="I20">
            <v>135.30000000000001</v>
          </cell>
          <cell r="J20">
            <v>221.08955333333333</v>
          </cell>
          <cell r="K20">
            <v>175.38899999999998</v>
          </cell>
          <cell r="L20">
            <v>177</v>
          </cell>
          <cell r="M20">
            <v>144.56666666666666</v>
          </cell>
          <cell r="N20">
            <v>146.9</v>
          </cell>
        </row>
        <row r="21">
          <cell r="D21" t="str">
            <v xml:space="preserve"> 2nd Quarter</v>
          </cell>
          <cell r="E21">
            <v>165.33842865333332</v>
          </cell>
          <cell r="F21">
            <v>165.90423333333334</v>
          </cell>
          <cell r="G21">
            <v>150.62966666666668</v>
          </cell>
          <cell r="H21">
            <v>130.30000000000001</v>
          </cell>
          <cell r="I21">
            <v>135.96666666666667</v>
          </cell>
          <cell r="J21">
            <v>193.99841000000001</v>
          </cell>
          <cell r="K21">
            <v>177.93466666666669</v>
          </cell>
          <cell r="L21">
            <v>160.9</v>
          </cell>
          <cell r="M21">
            <v>156.19999999999999</v>
          </cell>
          <cell r="N21">
            <v>147.6</v>
          </cell>
        </row>
        <row r="22">
          <cell r="D22" t="str">
            <v xml:space="preserve"> 3rd Quarter</v>
          </cell>
          <cell r="E22">
            <v>167.59866657333333</v>
          </cell>
          <cell r="F22">
            <v>170.18026666666671</v>
          </cell>
          <cell r="G22">
            <v>135.34899999999999</v>
          </cell>
          <cell r="H22">
            <v>146</v>
          </cell>
          <cell r="I22">
            <v>146.1</v>
          </cell>
          <cell r="J22">
            <v>213.10935333333336</v>
          </cell>
          <cell r="K22">
            <v>178.82033333333334</v>
          </cell>
          <cell r="L22">
            <v>183.0333333333333</v>
          </cell>
          <cell r="M22">
            <v>167.26666666666668</v>
          </cell>
          <cell r="N22">
            <v>142.19999999999999</v>
          </cell>
        </row>
        <row r="23">
          <cell r="D23" t="str">
            <v xml:space="preserve"> 4th Quarter</v>
          </cell>
          <cell r="E23">
            <v>184.09410295333333</v>
          </cell>
          <cell r="F23">
            <v>183.93823333333333</v>
          </cell>
          <cell r="G23">
            <v>163.81533333333334</v>
          </cell>
          <cell r="H23">
            <v>137.9</v>
          </cell>
          <cell r="I23">
            <v>150.63333333333335</v>
          </cell>
          <cell r="J23">
            <v>235.95006000000001</v>
          </cell>
          <cell r="K23">
            <v>181.06566666666666</v>
          </cell>
          <cell r="L23">
            <v>180.46666666666667</v>
          </cell>
          <cell r="M23">
            <v>168.16666666666669</v>
          </cell>
          <cell r="N23">
            <v>153.5</v>
          </cell>
        </row>
        <row r="25">
          <cell r="B25">
            <v>2009</v>
          </cell>
          <cell r="C25" t="str">
            <v>(c)</v>
          </cell>
          <cell r="D25" t="str">
            <v xml:space="preserve"> 1st Quarter</v>
          </cell>
          <cell r="E25">
            <v>177.13560508666669</v>
          </cell>
          <cell r="F25">
            <v>174.85996666666668</v>
          </cell>
          <cell r="G25">
            <v>172.2836666666667</v>
          </cell>
          <cell r="H25">
            <v>151.43333333333334</v>
          </cell>
          <cell r="I25">
            <v>140.69999999999999</v>
          </cell>
          <cell r="J25">
            <v>220.881</v>
          </cell>
          <cell r="K25">
            <v>162.01866666666669</v>
          </cell>
          <cell r="L25">
            <v>179.9</v>
          </cell>
          <cell r="M25">
            <v>148.36666666666665</v>
          </cell>
          <cell r="N25">
            <v>149.13333333333333</v>
          </cell>
        </row>
        <row r="26">
          <cell r="D26" t="str">
            <v xml:space="preserve"> 2nd Quarter</v>
          </cell>
          <cell r="E26">
            <v>165.93557536</v>
          </cell>
          <cell r="F26">
            <v>174.49343333333334</v>
          </cell>
          <cell r="G26">
            <v>136.68300000000002</v>
          </cell>
          <cell r="H26">
            <v>133.30000000000001</v>
          </cell>
          <cell r="I26">
            <v>140.29999999999998</v>
          </cell>
          <cell r="J26">
            <v>191.04586666666668</v>
          </cell>
          <cell r="K26">
            <v>171.01400000000001</v>
          </cell>
          <cell r="L26">
            <v>159.43333333333334</v>
          </cell>
          <cell r="M26">
            <v>161.43333333333334</v>
          </cell>
          <cell r="N26">
            <v>151.26666666666665</v>
          </cell>
        </row>
        <row r="27">
          <cell r="D27" t="str">
            <v xml:space="preserve"> 3rd Quarter</v>
          </cell>
          <cell r="E27">
            <v>172.17299179333338</v>
          </cell>
          <cell r="F27">
            <v>179.99843333333334</v>
          </cell>
          <cell r="G27">
            <v>134.71633333333332</v>
          </cell>
          <cell r="H27">
            <v>150.9</v>
          </cell>
          <cell r="I27">
            <v>151.86666666666667</v>
          </cell>
          <cell r="J27">
            <v>214.75890000000001</v>
          </cell>
          <cell r="K27">
            <v>167.666</v>
          </cell>
          <cell r="L27">
            <v>183.56666666666669</v>
          </cell>
          <cell r="M27">
            <v>171.53333333333333</v>
          </cell>
          <cell r="N27">
            <v>145.5</v>
          </cell>
        </row>
        <row r="28">
          <cell r="D28" t="str">
            <v xml:space="preserve"> 4th Quarter</v>
          </cell>
          <cell r="E28">
            <v>194.11311575333335</v>
          </cell>
          <cell r="F28">
            <v>195.81720000000004</v>
          </cell>
          <cell r="G28">
            <v>167.88866666666669</v>
          </cell>
          <cell r="H28">
            <v>143.33333333333334</v>
          </cell>
          <cell r="I28">
            <v>158.46666666666667</v>
          </cell>
          <cell r="J28">
            <v>253.84193333333337</v>
          </cell>
          <cell r="K28">
            <v>184.07399999999998</v>
          </cell>
          <cell r="L28">
            <v>182.80000000000004</v>
          </cell>
          <cell r="M28">
            <v>175.83333333333334</v>
          </cell>
          <cell r="N28">
            <v>161.93333333333334</v>
          </cell>
        </row>
        <row r="30">
          <cell r="B30">
            <v>2010</v>
          </cell>
          <cell r="C30" t="str">
            <v>(d)</v>
          </cell>
          <cell r="D30" t="str">
            <v xml:space="preserve"> 1st Quarter</v>
          </cell>
          <cell r="E30">
            <v>186.8</v>
          </cell>
          <cell r="F30">
            <v>186.9</v>
          </cell>
          <cell r="G30">
            <v>172.1</v>
          </cell>
          <cell r="H30">
            <v>159.6</v>
          </cell>
          <cell r="I30">
            <v>150.1</v>
          </cell>
          <cell r="J30">
            <v>236.8</v>
          </cell>
          <cell r="K30">
            <v>175.1</v>
          </cell>
          <cell r="L30">
            <v>188.1</v>
          </cell>
          <cell r="M30">
            <v>157.30000000000001</v>
          </cell>
          <cell r="N30">
            <v>162.6</v>
          </cell>
        </row>
        <row r="31">
          <cell r="D31" t="str">
            <v xml:space="preserve"> 2nd Quarter</v>
          </cell>
          <cell r="E31">
            <v>181.5733534</v>
          </cell>
          <cell r="F31">
            <v>186.40153333333333</v>
          </cell>
          <cell r="G31">
            <v>147.49333333333334</v>
          </cell>
          <cell r="H31">
            <v>141.73333333333335</v>
          </cell>
          <cell r="I31">
            <v>149.66666666666666</v>
          </cell>
          <cell r="J31">
            <v>222.51813333333334</v>
          </cell>
          <cell r="K31">
            <v>198.20599999999999</v>
          </cell>
          <cell r="L31">
            <v>168.7</v>
          </cell>
          <cell r="M31">
            <v>178.93333333333331</v>
          </cell>
          <cell r="N31">
            <v>165.96666666666667</v>
          </cell>
        </row>
        <row r="32">
          <cell r="D32" t="str">
            <v xml:space="preserve"> 3rd Quarter</v>
          </cell>
          <cell r="E32">
            <v>186.3</v>
          </cell>
          <cell r="F32">
            <v>192.32126666666667</v>
          </cell>
          <cell r="G32">
            <v>139.67833333333334</v>
          </cell>
          <cell r="H32">
            <v>159.80000000000001</v>
          </cell>
          <cell r="I32">
            <v>160.46666666666667</v>
          </cell>
          <cell r="J32">
            <v>240.28903333333335</v>
          </cell>
          <cell r="K32">
            <v>200.09466666666665</v>
          </cell>
          <cell r="L32">
            <v>194.83333333333334</v>
          </cell>
          <cell r="M32">
            <v>192.63333333333335</v>
          </cell>
          <cell r="N32">
            <v>153.86666666666665</v>
          </cell>
        </row>
        <row r="33">
          <cell r="D33" t="str">
            <v xml:space="preserve"> 4th Quarter</v>
          </cell>
          <cell r="E33">
            <v>216.18386653333332</v>
          </cell>
          <cell r="F33">
            <v>208.88033333333331</v>
          </cell>
          <cell r="G33">
            <v>204.88166666666666</v>
          </cell>
          <cell r="H33">
            <v>151.9</v>
          </cell>
          <cell r="I33">
            <v>168.16666666666666</v>
          </cell>
          <cell r="J33">
            <v>293.63076666666666</v>
          </cell>
          <cell r="K33">
            <v>196.39966666666666</v>
          </cell>
          <cell r="L33">
            <v>191.43333333333331</v>
          </cell>
          <cell r="M33">
            <v>188.6</v>
          </cell>
          <cell r="N33">
            <v>170.66666666666666</v>
          </cell>
        </row>
        <row r="35">
          <cell r="B35">
            <v>2008</v>
          </cell>
          <cell r="D35" t="str">
            <v>January</v>
          </cell>
          <cell r="E35">
            <v>168.01856742000001</v>
          </cell>
          <cell r="F35">
            <v>154.26480000000001</v>
          </cell>
          <cell r="G35">
            <v>164.60299999999998</v>
          </cell>
          <cell r="H35">
            <v>155.19999999999999</v>
          </cell>
          <cell r="I35">
            <v>138.19999999999999</v>
          </cell>
          <cell r="J35">
            <v>239.82291000000004</v>
          </cell>
          <cell r="K35">
            <v>163.94200000000001</v>
          </cell>
          <cell r="L35">
            <v>199.3</v>
          </cell>
          <cell r="M35">
            <v>140.6</v>
          </cell>
          <cell r="N35">
            <v>150.19999999999999</v>
          </cell>
        </row>
        <row r="36">
          <cell r="D36" t="str">
            <v>February</v>
          </cell>
          <cell r="E36">
            <v>168.03263532000003</v>
          </cell>
          <cell r="F36">
            <v>152.2688</v>
          </cell>
          <cell r="G36">
            <v>178.36700000000002</v>
          </cell>
          <cell r="H36">
            <v>156.80000000000001</v>
          </cell>
          <cell r="I36">
            <v>120.4</v>
          </cell>
          <cell r="J36">
            <v>224.28335999999999</v>
          </cell>
          <cell r="K36">
            <v>169.02199999999999</v>
          </cell>
          <cell r="L36">
            <v>166.6</v>
          </cell>
          <cell r="M36">
            <v>140.1</v>
          </cell>
          <cell r="N36">
            <v>146.69999999999999</v>
          </cell>
        </row>
        <row r="37">
          <cell r="D37" t="str">
            <v>March</v>
          </cell>
          <cell r="E37">
            <v>177.98260538000002</v>
          </cell>
          <cell r="F37">
            <v>191.667</v>
          </cell>
          <cell r="G37">
            <v>147.71</v>
          </cell>
          <cell r="H37">
            <v>127.4</v>
          </cell>
          <cell r="I37">
            <v>147.30000000000001</v>
          </cell>
          <cell r="J37">
            <v>199.16239000000002</v>
          </cell>
          <cell r="K37">
            <v>193.20299999999997</v>
          </cell>
          <cell r="L37">
            <v>165.1</v>
          </cell>
          <cell r="M37">
            <v>153</v>
          </cell>
          <cell r="N37">
            <v>143.80000000000001</v>
          </cell>
        </row>
        <row r="38">
          <cell r="D38" t="str">
            <v>April</v>
          </cell>
          <cell r="E38">
            <v>171.95730503999999</v>
          </cell>
          <cell r="F38">
            <v>178.47820000000002</v>
          </cell>
          <cell r="G38">
            <v>145.70400000000001</v>
          </cell>
          <cell r="H38">
            <v>127.6</v>
          </cell>
          <cell r="I38">
            <v>124.7</v>
          </cell>
          <cell r="J38">
            <v>209.28071999999997</v>
          </cell>
          <cell r="K38">
            <v>170.50899999999999</v>
          </cell>
          <cell r="L38">
            <v>162.80000000000001</v>
          </cell>
          <cell r="M38">
            <v>154.6</v>
          </cell>
          <cell r="N38">
            <v>160</v>
          </cell>
        </row>
        <row r="39">
          <cell r="D39" t="str">
            <v>May</v>
          </cell>
          <cell r="E39">
            <v>165.68892678000003</v>
          </cell>
          <cell r="F39">
            <v>169.09370000000004</v>
          </cell>
          <cell r="G39">
            <v>151.815</v>
          </cell>
          <cell r="H39">
            <v>124.3</v>
          </cell>
          <cell r="I39">
            <v>144.5</v>
          </cell>
          <cell r="J39">
            <v>186.58394000000001</v>
          </cell>
          <cell r="K39">
            <v>177.30700000000002</v>
          </cell>
          <cell r="L39">
            <v>149.5</v>
          </cell>
          <cell r="M39">
            <v>154</v>
          </cell>
          <cell r="N39">
            <v>141.30000000000001</v>
          </cell>
        </row>
        <row r="40">
          <cell r="D40" t="str">
            <v>June</v>
          </cell>
          <cell r="E40">
            <v>158.36905414000003</v>
          </cell>
          <cell r="F40">
            <v>150.14080000000001</v>
          </cell>
          <cell r="G40">
            <v>154.37</v>
          </cell>
          <cell r="H40">
            <v>139</v>
          </cell>
          <cell r="I40">
            <v>138.69999999999999</v>
          </cell>
          <cell r="J40">
            <v>186.13057000000001</v>
          </cell>
          <cell r="K40">
            <v>185.988</v>
          </cell>
          <cell r="L40">
            <v>170.4</v>
          </cell>
          <cell r="M40">
            <v>160</v>
          </cell>
          <cell r="N40">
            <v>141.5</v>
          </cell>
        </row>
        <row r="41">
          <cell r="D41" t="str">
            <v>July</v>
          </cell>
          <cell r="E41">
            <v>164.98789884000007</v>
          </cell>
          <cell r="F41">
            <v>168.83020000000005</v>
          </cell>
          <cell r="G41">
            <v>132.833</v>
          </cell>
          <cell r="H41">
            <v>151.1</v>
          </cell>
          <cell r="I41">
            <v>141.19999999999999</v>
          </cell>
          <cell r="J41">
            <v>211.28362000000001</v>
          </cell>
          <cell r="K41">
            <v>184.17</v>
          </cell>
          <cell r="L41">
            <v>182.5</v>
          </cell>
          <cell r="M41">
            <v>149.80000000000001</v>
          </cell>
          <cell r="N41">
            <v>136</v>
          </cell>
        </row>
        <row r="42">
          <cell r="D42" t="str">
            <v>August</v>
          </cell>
          <cell r="E42">
            <v>175.69312446000004</v>
          </cell>
          <cell r="F42">
            <v>171.11910000000003</v>
          </cell>
          <cell r="G42">
            <v>151.66899999999998</v>
          </cell>
          <cell r="H42">
            <v>169.7</v>
          </cell>
          <cell r="I42">
            <v>171</v>
          </cell>
          <cell r="J42">
            <v>232.41118000000003</v>
          </cell>
          <cell r="K42">
            <v>170.11599999999999</v>
          </cell>
          <cell r="L42">
            <v>199.9</v>
          </cell>
          <cell r="M42">
            <v>182</v>
          </cell>
          <cell r="N42">
            <v>152</v>
          </cell>
        </row>
        <row r="43">
          <cell r="D43" t="str">
            <v>September</v>
          </cell>
          <cell r="E43">
            <v>162.11497641999998</v>
          </cell>
          <cell r="F43">
            <v>170.5915</v>
          </cell>
          <cell r="G43">
            <v>121.545</v>
          </cell>
          <cell r="H43">
            <v>117.2</v>
          </cell>
          <cell r="I43">
            <v>126.1</v>
          </cell>
          <cell r="J43">
            <v>195.63326000000001</v>
          </cell>
          <cell r="K43">
            <v>182.17500000000001</v>
          </cell>
          <cell r="L43">
            <v>166.7</v>
          </cell>
          <cell r="M43">
            <v>170</v>
          </cell>
          <cell r="N43">
            <v>138.6</v>
          </cell>
        </row>
        <row r="44">
          <cell r="D44" t="str">
            <v>October</v>
          </cell>
          <cell r="E44">
            <v>180.06060132000005</v>
          </cell>
          <cell r="F44">
            <v>180.21710000000002</v>
          </cell>
          <cell r="G44">
            <v>162.50100000000003</v>
          </cell>
          <cell r="H44">
            <v>125</v>
          </cell>
          <cell r="I44">
            <v>154.19999999999999</v>
          </cell>
          <cell r="J44">
            <v>230.97351000000003</v>
          </cell>
          <cell r="K44">
            <v>187.51599999999999</v>
          </cell>
          <cell r="L44">
            <v>170.7</v>
          </cell>
          <cell r="M44">
            <v>151.4</v>
          </cell>
          <cell r="N44">
            <v>142.1</v>
          </cell>
        </row>
        <row r="45">
          <cell r="D45" t="str">
            <v>November</v>
          </cell>
          <cell r="E45">
            <v>189.43822244000003</v>
          </cell>
          <cell r="F45">
            <v>181.57170000000002</v>
          </cell>
          <cell r="G45">
            <v>183.89699999999999</v>
          </cell>
          <cell r="H45">
            <v>146.19999999999999</v>
          </cell>
          <cell r="I45">
            <v>148.4</v>
          </cell>
          <cell r="J45">
            <v>242.48817000000003</v>
          </cell>
          <cell r="K45">
            <v>183.45600000000002</v>
          </cell>
          <cell r="L45">
            <v>202.2</v>
          </cell>
          <cell r="M45">
            <v>176.8</v>
          </cell>
          <cell r="N45">
            <v>157.69999999999999</v>
          </cell>
        </row>
        <row r="46">
          <cell r="D46" t="str">
            <v>December</v>
          </cell>
          <cell r="E46">
            <v>182.78348510000001</v>
          </cell>
          <cell r="F46">
            <v>190.02590000000001</v>
          </cell>
          <cell r="G46">
            <v>145.048</v>
          </cell>
          <cell r="H46">
            <v>142.5</v>
          </cell>
          <cell r="I46">
            <v>149.30000000000001</v>
          </cell>
          <cell r="J46">
            <v>234.38849999999999</v>
          </cell>
          <cell r="K46">
            <v>172.22499999999999</v>
          </cell>
          <cell r="L46">
            <v>168.5</v>
          </cell>
          <cell r="M46">
            <v>176.3</v>
          </cell>
          <cell r="N46">
            <v>160.69999999999999</v>
          </cell>
        </row>
        <row r="48">
          <cell r="B48">
            <v>2009</v>
          </cell>
          <cell r="C48" t="str">
            <v>(c)</v>
          </cell>
          <cell r="D48" t="str">
            <v>January</v>
          </cell>
          <cell r="E48">
            <v>172.76357159999998</v>
          </cell>
          <cell r="F48">
            <v>162.37709999999998</v>
          </cell>
          <cell r="G48">
            <v>171.19400000000002</v>
          </cell>
          <cell r="H48">
            <v>160.6</v>
          </cell>
          <cell r="I48">
            <v>143.80000000000001</v>
          </cell>
          <cell r="J48">
            <v>241.66030000000001</v>
          </cell>
          <cell r="K48">
            <v>139.70100000000002</v>
          </cell>
          <cell r="L48">
            <v>204.6</v>
          </cell>
          <cell r="M48">
            <v>144.69999999999999</v>
          </cell>
          <cell r="N48">
            <v>151.80000000000001</v>
          </cell>
        </row>
        <row r="49">
          <cell r="D49" t="str">
            <v>February</v>
          </cell>
          <cell r="E49">
            <v>174.12104650000003</v>
          </cell>
          <cell r="F49">
            <v>159.90360000000004</v>
          </cell>
          <cell r="G49">
            <v>189.82300000000004</v>
          </cell>
          <cell r="H49">
            <v>162</v>
          </cell>
          <cell r="I49">
            <v>125.1</v>
          </cell>
          <cell r="J49">
            <v>222.3887</v>
          </cell>
          <cell r="K49">
            <v>164.77800000000002</v>
          </cell>
          <cell r="L49">
            <v>168.1</v>
          </cell>
          <cell r="M49">
            <v>143.69999999999999</v>
          </cell>
          <cell r="N49">
            <v>149.6</v>
          </cell>
        </row>
        <row r="50">
          <cell r="D50" t="str">
            <v>March</v>
          </cell>
          <cell r="E50">
            <v>184.52219716000002</v>
          </cell>
          <cell r="F50">
            <v>202.29920000000001</v>
          </cell>
          <cell r="G50">
            <v>155.83400000000003</v>
          </cell>
          <cell r="H50">
            <v>131.69999999999999</v>
          </cell>
          <cell r="I50">
            <v>153.19999999999999</v>
          </cell>
          <cell r="J50">
            <v>198.59399999999999</v>
          </cell>
          <cell r="K50">
            <v>181.577</v>
          </cell>
          <cell r="L50">
            <v>167</v>
          </cell>
          <cell r="M50">
            <v>156.69999999999999</v>
          </cell>
          <cell r="N50">
            <v>146</v>
          </cell>
        </row>
        <row r="51">
          <cell r="D51" t="str">
            <v>April</v>
          </cell>
          <cell r="E51">
            <v>173.34135118000003</v>
          </cell>
          <cell r="F51">
            <v>187.29450000000003</v>
          </cell>
          <cell r="G51">
            <v>132.76600000000002</v>
          </cell>
          <cell r="H51">
            <v>130.4</v>
          </cell>
          <cell r="I51">
            <v>129.19999999999999</v>
          </cell>
          <cell r="J51">
            <v>205.76130000000001</v>
          </cell>
          <cell r="K51">
            <v>180.238</v>
          </cell>
          <cell r="L51">
            <v>161.5</v>
          </cell>
          <cell r="M51">
            <v>156.19999999999999</v>
          </cell>
          <cell r="N51">
            <v>161.69999999999999</v>
          </cell>
        </row>
        <row r="52">
          <cell r="D52" t="str">
            <v>May</v>
          </cell>
          <cell r="E52">
            <v>162.26835116000001</v>
          </cell>
          <cell r="F52">
            <v>177.26920000000001</v>
          </cell>
          <cell r="G52">
            <v>124.756</v>
          </cell>
          <cell r="H52">
            <v>126.2</v>
          </cell>
          <cell r="I52">
            <v>147.6</v>
          </cell>
          <cell r="J52">
            <v>183.23290000000003</v>
          </cell>
          <cell r="K52">
            <v>155.53100000000001</v>
          </cell>
          <cell r="L52">
            <v>148</v>
          </cell>
          <cell r="M52">
            <v>159.80000000000001</v>
          </cell>
          <cell r="N52">
            <v>141.69999999999999</v>
          </cell>
        </row>
        <row r="53">
          <cell r="D53" t="str">
            <v>June</v>
          </cell>
          <cell r="E53">
            <v>162.19702373999999</v>
          </cell>
          <cell r="F53">
            <v>158.91659999999999</v>
          </cell>
          <cell r="G53">
            <v>152.52700000000002</v>
          </cell>
          <cell r="H53">
            <v>143.30000000000001</v>
          </cell>
          <cell r="I53">
            <v>144.1</v>
          </cell>
          <cell r="J53">
            <v>184.14339999999999</v>
          </cell>
          <cell r="K53">
            <v>177.27300000000002</v>
          </cell>
          <cell r="L53">
            <v>168.8</v>
          </cell>
          <cell r="M53">
            <v>168.3</v>
          </cell>
          <cell r="N53">
            <v>150.4</v>
          </cell>
        </row>
        <row r="54">
          <cell r="D54" t="str">
            <v>July</v>
          </cell>
          <cell r="E54">
            <v>164.40888520000001</v>
          </cell>
          <cell r="F54">
            <v>178.25050000000002</v>
          </cell>
          <cell r="G54">
            <v>113.02799999999999</v>
          </cell>
          <cell r="H54">
            <v>155.69999999999999</v>
          </cell>
          <cell r="I54">
            <v>147.19999999999999</v>
          </cell>
          <cell r="J54">
            <v>209.5771</v>
          </cell>
          <cell r="K54">
            <v>172.04599999999999</v>
          </cell>
          <cell r="L54">
            <v>182.2</v>
          </cell>
          <cell r="M54">
            <v>153</v>
          </cell>
          <cell r="N54">
            <v>139.19999999999999</v>
          </cell>
        </row>
        <row r="55">
          <cell r="D55" t="str">
            <v>August</v>
          </cell>
          <cell r="E55">
            <v>184.01038464000004</v>
          </cell>
          <cell r="F55">
            <v>180.87129999999999</v>
          </cell>
          <cell r="G55">
            <v>165.35199999999998</v>
          </cell>
          <cell r="H55">
            <v>176</v>
          </cell>
          <cell r="I55">
            <v>177.9</v>
          </cell>
          <cell r="J55">
            <v>235.63840000000002</v>
          </cell>
          <cell r="K55">
            <v>164.28399999999999</v>
          </cell>
          <cell r="L55">
            <v>200.8</v>
          </cell>
          <cell r="M55">
            <v>186.5</v>
          </cell>
          <cell r="N55">
            <v>155</v>
          </cell>
        </row>
        <row r="56">
          <cell r="D56" t="str">
            <v>September</v>
          </cell>
          <cell r="E56">
            <v>168.09970554000003</v>
          </cell>
          <cell r="F56">
            <v>180.87350000000004</v>
          </cell>
          <cell r="G56">
            <v>125.76900000000002</v>
          </cell>
          <cell r="H56">
            <v>121</v>
          </cell>
          <cell r="I56">
            <v>130.5</v>
          </cell>
          <cell r="J56">
            <v>199.06119999999999</v>
          </cell>
          <cell r="K56">
            <v>166.66800000000001</v>
          </cell>
          <cell r="L56">
            <v>167.7</v>
          </cell>
          <cell r="M56">
            <v>175.1</v>
          </cell>
          <cell r="N56">
            <v>142.30000000000001</v>
          </cell>
        </row>
        <row r="57">
          <cell r="D57" t="str">
            <v>October</v>
          </cell>
          <cell r="E57">
            <v>188.65860950000001</v>
          </cell>
          <cell r="F57">
            <v>191.48870000000002</v>
          </cell>
          <cell r="G57">
            <v>166.75299999999999</v>
          </cell>
          <cell r="H57">
            <v>129.69999999999999</v>
          </cell>
          <cell r="I57">
            <v>160.4</v>
          </cell>
          <cell r="J57">
            <v>247.02120000000002</v>
          </cell>
          <cell r="K57">
            <v>178.86299999999997</v>
          </cell>
          <cell r="L57">
            <v>171.5</v>
          </cell>
          <cell r="M57">
            <v>156.19999999999999</v>
          </cell>
          <cell r="N57">
            <v>146.30000000000001</v>
          </cell>
        </row>
        <row r="58">
          <cell r="D58" t="str">
            <v>November</v>
          </cell>
          <cell r="E58">
            <v>198.72350976000004</v>
          </cell>
          <cell r="F58">
            <v>193.7081</v>
          </cell>
          <cell r="G58">
            <v>188.16</v>
          </cell>
          <cell r="H58">
            <v>151.9</v>
          </cell>
          <cell r="I58">
            <v>156.1</v>
          </cell>
          <cell r="J58">
            <v>255.58969999999999</v>
          </cell>
          <cell r="K58">
            <v>183.773</v>
          </cell>
          <cell r="L58">
            <v>204.6</v>
          </cell>
          <cell r="M58">
            <v>182.3</v>
          </cell>
          <cell r="N58">
            <v>169.8</v>
          </cell>
        </row>
        <row r="59">
          <cell r="D59" t="str">
            <v>December</v>
          </cell>
          <cell r="E59">
            <v>194.95722800000004</v>
          </cell>
          <cell r="F59">
            <v>202.25480000000005</v>
          </cell>
          <cell r="G59">
            <v>148.75300000000001</v>
          </cell>
          <cell r="H59">
            <v>148.4</v>
          </cell>
          <cell r="I59">
            <v>158.9</v>
          </cell>
          <cell r="J59">
            <v>258.91490000000005</v>
          </cell>
          <cell r="K59">
            <v>189.58599999999998</v>
          </cell>
          <cell r="L59">
            <v>172.3</v>
          </cell>
          <cell r="M59">
            <v>189</v>
          </cell>
          <cell r="N59">
            <v>169.7</v>
          </cell>
        </row>
        <row r="61">
          <cell r="B61">
            <v>2010</v>
          </cell>
          <cell r="C61" t="str">
            <v>(d)</v>
          </cell>
          <cell r="D61" t="str">
            <v>January</v>
          </cell>
          <cell r="E61">
            <v>180.6</v>
          </cell>
          <cell r="F61">
            <v>173.1</v>
          </cell>
          <cell r="G61">
            <v>167.5</v>
          </cell>
          <cell r="H61">
            <v>168.8</v>
          </cell>
          <cell r="I61">
            <v>152.9</v>
          </cell>
          <cell r="J61">
            <v>253.7</v>
          </cell>
          <cell r="K61">
            <v>155.69999999999999</v>
          </cell>
          <cell r="L61">
            <v>213.6</v>
          </cell>
          <cell r="M61">
            <v>153.69999999999999</v>
          </cell>
          <cell r="N61">
            <v>165.3</v>
          </cell>
        </row>
        <row r="62">
          <cell r="D62" t="str">
            <v>February</v>
          </cell>
          <cell r="E62">
            <v>184.1</v>
          </cell>
          <cell r="F62">
            <v>171.1</v>
          </cell>
          <cell r="G62">
            <v>191</v>
          </cell>
          <cell r="H62">
            <v>171.1</v>
          </cell>
          <cell r="I62">
            <v>133.5</v>
          </cell>
          <cell r="J62">
            <v>241.7</v>
          </cell>
          <cell r="K62">
            <v>177.7</v>
          </cell>
          <cell r="L62">
            <v>176.1</v>
          </cell>
          <cell r="M62">
            <v>152.30000000000001</v>
          </cell>
          <cell r="N62">
            <v>162.5</v>
          </cell>
        </row>
        <row r="63">
          <cell r="D63" t="str">
            <v>March</v>
          </cell>
          <cell r="E63">
            <v>195.6</v>
          </cell>
          <cell r="F63">
            <v>216.6</v>
          </cell>
          <cell r="G63">
            <v>157.9</v>
          </cell>
          <cell r="H63">
            <v>139</v>
          </cell>
          <cell r="I63">
            <v>164</v>
          </cell>
          <cell r="J63">
            <v>215</v>
          </cell>
          <cell r="K63">
            <v>192.1</v>
          </cell>
          <cell r="L63">
            <v>174.7</v>
          </cell>
          <cell r="M63">
            <v>165.9</v>
          </cell>
          <cell r="N63">
            <v>160</v>
          </cell>
        </row>
        <row r="64">
          <cell r="D64" t="str">
            <v>April</v>
          </cell>
          <cell r="E64">
            <v>186.6</v>
          </cell>
          <cell r="F64">
            <v>200.3</v>
          </cell>
          <cell r="G64">
            <v>134.6</v>
          </cell>
          <cell r="H64">
            <v>137.4</v>
          </cell>
          <cell r="I64">
            <v>138</v>
          </cell>
          <cell r="J64">
            <v>224.5</v>
          </cell>
          <cell r="K64">
            <v>202.2</v>
          </cell>
          <cell r="L64">
            <v>169.1</v>
          </cell>
          <cell r="M64">
            <v>190.2</v>
          </cell>
          <cell r="N64">
            <v>176.2</v>
          </cell>
        </row>
        <row r="65">
          <cell r="D65" t="str">
            <v>May</v>
          </cell>
          <cell r="E65">
            <v>177.5</v>
          </cell>
          <cell r="F65">
            <v>189.3</v>
          </cell>
          <cell r="G65">
            <v>136.4</v>
          </cell>
          <cell r="H65">
            <v>134.19999999999999</v>
          </cell>
          <cell r="I65">
            <v>157.19999999999999</v>
          </cell>
          <cell r="J65">
            <v>215.3</v>
          </cell>
          <cell r="K65">
            <v>182.3</v>
          </cell>
          <cell r="L65">
            <v>157.30000000000001</v>
          </cell>
          <cell r="M65">
            <v>169</v>
          </cell>
          <cell r="N65">
            <v>155.69999999999999</v>
          </cell>
        </row>
        <row r="66">
          <cell r="D66" t="str">
            <v>June</v>
          </cell>
          <cell r="E66">
            <v>180.56158139999999</v>
          </cell>
          <cell r="F66">
            <v>169.62299999999999</v>
          </cell>
          <cell r="G66">
            <v>171.542</v>
          </cell>
          <cell r="H66">
            <v>153.6</v>
          </cell>
          <cell r="I66">
            <v>153.80000000000001</v>
          </cell>
          <cell r="J66">
            <v>227.78719999999998</v>
          </cell>
          <cell r="K66">
            <v>210.07799999999997</v>
          </cell>
          <cell r="L66">
            <v>179.7</v>
          </cell>
          <cell r="M66">
            <v>177.6</v>
          </cell>
          <cell r="N66">
            <v>166</v>
          </cell>
        </row>
        <row r="67">
          <cell r="D67" t="str">
            <v>July</v>
          </cell>
          <cell r="E67">
            <v>177.12379210000003</v>
          </cell>
          <cell r="F67">
            <v>190.55529999999996</v>
          </cell>
          <cell r="G67">
            <v>114.566</v>
          </cell>
          <cell r="H67">
            <v>165.1</v>
          </cell>
          <cell r="I67">
            <v>155.4</v>
          </cell>
          <cell r="J67">
            <v>231.93920000000003</v>
          </cell>
          <cell r="K67">
            <v>212.50799999999998</v>
          </cell>
          <cell r="L67">
            <v>193.4</v>
          </cell>
          <cell r="M67">
            <v>166.9</v>
          </cell>
          <cell r="N67">
            <v>147.1</v>
          </cell>
        </row>
        <row r="68">
          <cell r="D68" t="str">
            <v>August</v>
          </cell>
          <cell r="E68">
            <v>199.7</v>
          </cell>
          <cell r="F68">
            <v>193</v>
          </cell>
          <cell r="G68">
            <v>166.9</v>
          </cell>
          <cell r="H68">
            <v>186</v>
          </cell>
          <cell r="I68">
            <v>188.2</v>
          </cell>
          <cell r="J68">
            <v>267.8</v>
          </cell>
          <cell r="K68">
            <v>194.4</v>
          </cell>
          <cell r="L68">
            <v>213.2</v>
          </cell>
          <cell r="M68">
            <v>228.2</v>
          </cell>
          <cell r="N68">
            <v>164.3</v>
          </cell>
        </row>
        <row r="69">
          <cell r="D69" t="str">
            <v>September</v>
          </cell>
          <cell r="E69">
            <v>182</v>
          </cell>
          <cell r="F69">
            <v>193.40069999999997</v>
          </cell>
          <cell r="G69">
            <v>137.601</v>
          </cell>
          <cell r="H69">
            <v>128.30000000000001</v>
          </cell>
          <cell r="I69">
            <v>137.80000000000001</v>
          </cell>
          <cell r="J69">
            <v>221.13690000000003</v>
          </cell>
          <cell r="K69">
            <v>193.33699999999999</v>
          </cell>
          <cell r="L69">
            <v>177.9</v>
          </cell>
          <cell r="M69">
            <v>182.8</v>
          </cell>
          <cell r="N69">
            <v>150.19999999999999</v>
          </cell>
        </row>
        <row r="70">
          <cell r="D70" t="str">
            <v>October</v>
          </cell>
          <cell r="E70">
            <v>211.9</v>
          </cell>
          <cell r="F70">
            <v>204.75890000000001</v>
          </cell>
          <cell r="G70">
            <v>202.85800000000003</v>
          </cell>
          <cell r="H70">
            <v>137.19999999999999</v>
          </cell>
          <cell r="I70">
            <v>169.9</v>
          </cell>
          <cell r="J70">
            <v>292.40609999999998</v>
          </cell>
          <cell r="K70">
            <v>201.44399999999999</v>
          </cell>
          <cell r="L70">
            <v>178.9</v>
          </cell>
          <cell r="M70">
            <v>168.2</v>
          </cell>
          <cell r="N70">
            <v>154.19999999999999</v>
          </cell>
        </row>
        <row r="71">
          <cell r="D71" t="str">
            <v>November</v>
          </cell>
          <cell r="E71">
            <v>221.38217829999996</v>
          </cell>
          <cell r="F71">
            <v>207.12009999999998</v>
          </cell>
          <cell r="G71">
            <v>230.33500000000001</v>
          </cell>
          <cell r="H71">
            <v>160.9</v>
          </cell>
          <cell r="I71">
            <v>165.4</v>
          </cell>
          <cell r="J71">
            <v>292.48520000000002</v>
          </cell>
          <cell r="K71">
            <v>187.40800000000002</v>
          </cell>
          <cell r="L71">
            <v>214.5</v>
          </cell>
          <cell r="M71">
            <v>196.5</v>
          </cell>
          <cell r="N71">
            <v>178.6</v>
          </cell>
        </row>
        <row r="72">
          <cell r="D72" t="str">
            <v>December</v>
          </cell>
          <cell r="E72">
            <v>215.30822099999995</v>
          </cell>
          <cell r="F72">
            <v>214.76199999999997</v>
          </cell>
          <cell r="G72">
            <v>181.452</v>
          </cell>
          <cell r="H72">
            <v>157.6</v>
          </cell>
          <cell r="I72">
            <v>169.2</v>
          </cell>
          <cell r="J72">
            <v>296.00099999999998</v>
          </cell>
          <cell r="K72">
            <v>200.34700000000001</v>
          </cell>
          <cell r="L72">
            <v>180.9</v>
          </cell>
          <cell r="M72">
            <v>201.1</v>
          </cell>
          <cell r="N72">
            <v>179.2</v>
          </cell>
        </row>
        <row r="74">
          <cell r="B74" t="str">
            <v xml:space="preserve">(a) The Private Sector Monthly Industrial Production Volume Index is calculated on the basis of information received </v>
          </cell>
          <cell r="L74" t="str">
            <v>Source: Central Bank of Sri Lanka</v>
          </cell>
        </row>
        <row r="75">
          <cell r="B75" t="str">
            <v xml:space="preserve">      from 150 major industrial firms, both in the BOI and Non-BOI Sectors.</v>
          </cell>
        </row>
        <row r="76">
          <cell r="B76" t="str">
            <v>(b) The weights used for the compilation of Private Sector Industrial Production Volume Index have been adjusted based on the Industrial Survey</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30965E-A979-47A4-BC82-F6EF0E413107}">
  <sheetPr>
    <pageSetUpPr fitToPage="1"/>
  </sheetPr>
  <dimension ref="B1:C13"/>
  <sheetViews>
    <sheetView tabSelected="1" zoomScaleNormal="100" workbookViewId="0">
      <pane ySplit="6" topLeftCell="A7" activePane="bottomLeft" state="frozen"/>
      <selection pane="bottomLeft" activeCell="B3" sqref="B3:C3"/>
    </sheetView>
  </sheetViews>
  <sheetFormatPr defaultRowHeight="15.75" x14ac:dyDescent="0.25"/>
  <cols>
    <col min="1" max="1" width="3.140625" style="14" customWidth="1"/>
    <col min="2" max="2" width="81" style="14" customWidth="1"/>
    <col min="3" max="3" width="18.7109375" style="14" customWidth="1"/>
    <col min="4" max="16384" width="9.140625" style="14"/>
  </cols>
  <sheetData>
    <row r="1" spans="2:3" ht="20.25" x14ac:dyDescent="0.3">
      <c r="B1" s="102" t="s">
        <v>8</v>
      </c>
      <c r="C1" s="102"/>
    </row>
    <row r="2" spans="2:3" ht="18.75" x14ac:dyDescent="0.3">
      <c r="B2" s="103" t="s">
        <v>134</v>
      </c>
      <c r="C2" s="103"/>
    </row>
    <row r="3" spans="2:3" x14ac:dyDescent="0.25">
      <c r="B3" s="101" t="s">
        <v>5</v>
      </c>
      <c r="C3" s="101"/>
    </row>
    <row r="4" spans="2:3" ht="18.75" x14ac:dyDescent="0.3">
      <c r="B4" s="100" t="s">
        <v>3</v>
      </c>
      <c r="C4" s="100"/>
    </row>
    <row r="5" spans="2:3" x14ac:dyDescent="0.25">
      <c r="B5" s="13"/>
      <c r="C5" s="13"/>
    </row>
    <row r="6" spans="2:3" x14ac:dyDescent="0.25">
      <c r="B6" s="16" t="s">
        <v>6</v>
      </c>
      <c r="C6" s="15" t="s">
        <v>4</v>
      </c>
    </row>
    <row r="7" spans="2:3" x14ac:dyDescent="0.25">
      <c r="B7" s="23" t="s">
        <v>13</v>
      </c>
      <c r="C7" s="19"/>
    </row>
    <row r="8" spans="2:3" ht="15.75" customHeight="1" x14ac:dyDescent="0.25">
      <c r="B8" s="75" t="s">
        <v>11</v>
      </c>
      <c r="C8" s="76">
        <v>24</v>
      </c>
    </row>
    <row r="9" spans="2:3" ht="15.75" customHeight="1" x14ac:dyDescent="0.25">
      <c r="B9" s="77" t="s">
        <v>12</v>
      </c>
      <c r="C9" s="76">
        <v>25</v>
      </c>
    </row>
    <row r="10" spans="2:3" ht="15.75" customHeight="1" x14ac:dyDescent="0.25">
      <c r="B10" s="75" t="s">
        <v>204</v>
      </c>
      <c r="C10" s="76">
        <v>26</v>
      </c>
    </row>
    <row r="11" spans="2:3" ht="15.75" customHeight="1" x14ac:dyDescent="0.25">
      <c r="B11" s="77" t="s">
        <v>14</v>
      </c>
      <c r="C11" s="76">
        <v>27</v>
      </c>
    </row>
    <row r="12" spans="2:3" ht="15.75" customHeight="1" x14ac:dyDescent="0.25">
      <c r="B12" s="75" t="s">
        <v>15</v>
      </c>
      <c r="C12" s="76">
        <v>28</v>
      </c>
    </row>
    <row r="13" spans="2:3" x14ac:dyDescent="0.25">
      <c r="B13" s="21"/>
      <c r="C13" s="22"/>
    </row>
  </sheetData>
  <mergeCells count="4">
    <mergeCell ref="B4:C4"/>
    <mergeCell ref="B3:C3"/>
    <mergeCell ref="B1:C1"/>
    <mergeCell ref="B2:C2"/>
  </mergeCells>
  <hyperlinks>
    <hyperlink ref="B8" location="'Table 24'!A1" display="Economic Classification of Government Fiscal Operations" xr:uid="{03B2E56E-246E-4C09-8F60-69AC69605066}"/>
    <hyperlink ref="B9" location="'Table 25'!A1" display="Economic Classification of Government  Revenue" xr:uid="{89FBB03F-A9C4-4A05-B52D-C39A0FC2B257}"/>
    <hyperlink ref="B10" location="'Table 26'!A1" display="Government Expenditure - (January - July) 2025" xr:uid="{ABC90EBB-BC41-4269-A938-CFF8C6D15A91}"/>
    <hyperlink ref="B11" location="'Table 27'!A1" display="Economic Classification of Government Expenditure" xr:uid="{CFF3E637-D539-42B4-8728-984510B04078}"/>
    <hyperlink ref="B12" location="'Table 28'!A1" display="Outstanding Central Government Debt" xr:uid="{8F98DA78-AF0D-4439-9E62-5F7E4DCEC01B}"/>
  </hyperlinks>
  <pageMargins left="0.7" right="0.7" top="0.75" bottom="0.75" header="0.3" footer="0.3"/>
  <pageSetup paperSize="9" scale="8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E631AD-C84B-497C-B802-9660AC8DABCD}">
  <sheetPr>
    <pageSetUpPr fitToPage="1"/>
  </sheetPr>
  <dimension ref="A1:M47"/>
  <sheetViews>
    <sheetView zoomScaleNormal="100" workbookViewId="0">
      <pane xSplit="1" ySplit="5" topLeftCell="B6" activePane="bottomRight" state="frozen"/>
      <selection pane="topRight" activeCell="B1" sqref="B1"/>
      <selection pane="bottomLeft" activeCell="A6" sqref="A6"/>
      <selection pane="bottomRight" activeCell="G2" sqref="G2"/>
    </sheetView>
  </sheetViews>
  <sheetFormatPr defaultColWidth="9.140625" defaultRowHeight="15" customHeight="1" x14ac:dyDescent="0.2"/>
  <cols>
    <col min="1" max="1" width="14.140625" style="4" customWidth="1"/>
    <col min="2" max="7" width="15.42578125" style="4" customWidth="1"/>
    <col min="8" max="8" width="11.140625" style="4" bestFit="1" customWidth="1"/>
    <col min="9" max="9" width="14.28515625" style="4" bestFit="1" customWidth="1"/>
    <col min="10" max="13" width="12.140625" style="4" bestFit="1" customWidth="1"/>
    <col min="14" max="14" width="12" style="4" bestFit="1" customWidth="1"/>
    <col min="15" max="16384" width="9.140625" style="4"/>
  </cols>
  <sheetData>
    <row r="1" spans="1:13" ht="15" customHeight="1" x14ac:dyDescent="0.25">
      <c r="A1" s="1" t="s">
        <v>16</v>
      </c>
      <c r="G1" s="2" t="s">
        <v>95</v>
      </c>
    </row>
    <row r="2" spans="1:13" s="17" customFormat="1" ht="15" customHeight="1" x14ac:dyDescent="0.25">
      <c r="A2" s="6" t="s">
        <v>13</v>
      </c>
      <c r="G2" s="43" t="s">
        <v>7</v>
      </c>
    </row>
    <row r="3" spans="1:13" s="17" customFormat="1" ht="15" customHeight="1" x14ac:dyDescent="0.25">
      <c r="A3" s="6"/>
    </row>
    <row r="4" spans="1:13" ht="15" customHeight="1" x14ac:dyDescent="0.3">
      <c r="A4" s="97" t="s">
        <v>31</v>
      </c>
      <c r="B4" s="97"/>
      <c r="C4" s="97"/>
      <c r="D4" s="97"/>
      <c r="E4" s="97"/>
      <c r="F4" s="97"/>
      <c r="G4" s="97"/>
    </row>
    <row r="5" spans="1:13" ht="31.5" customHeight="1" x14ac:dyDescent="0.2">
      <c r="A5" s="24" t="s">
        <v>9</v>
      </c>
      <c r="B5" s="20" t="s">
        <v>17</v>
      </c>
      <c r="C5" s="20" t="s">
        <v>18</v>
      </c>
      <c r="D5" s="20" t="s">
        <v>19</v>
      </c>
      <c r="E5" s="20" t="s">
        <v>20</v>
      </c>
      <c r="F5" s="20" t="s">
        <v>21</v>
      </c>
      <c r="G5" s="20" t="s">
        <v>22</v>
      </c>
    </row>
    <row r="6" spans="1:13" ht="15" customHeight="1" x14ac:dyDescent="0.2">
      <c r="A6" s="48" t="s">
        <v>53</v>
      </c>
      <c r="B6" s="45">
        <v>1373308</v>
      </c>
      <c r="C6" s="45">
        <v>3040996</v>
      </c>
      <c r="D6" s="45">
        <v>-1667688</v>
      </c>
      <c r="E6" s="45">
        <v>1750887</v>
      </c>
      <c r="F6" s="45">
        <v>-83199</v>
      </c>
      <c r="G6" s="45">
        <v>1667688</v>
      </c>
    </row>
    <row r="7" spans="1:13" ht="15" customHeight="1" x14ac:dyDescent="0.2">
      <c r="A7" s="11">
        <v>2021</v>
      </c>
      <c r="B7" s="25">
        <v>1463810.34729942</v>
      </c>
      <c r="C7" s="25">
        <v>3521735.1324879099</v>
      </c>
      <c r="D7" s="25">
        <v>-2057924.7851884898</v>
      </c>
      <c r="E7" s="25">
        <v>2071826</v>
      </c>
      <c r="F7" s="25">
        <v>-13901</v>
      </c>
      <c r="G7" s="25">
        <v>2057925</v>
      </c>
    </row>
    <row r="8" spans="1:13" ht="15" customHeight="1" x14ac:dyDescent="0.2">
      <c r="A8" s="48">
        <v>2022</v>
      </c>
      <c r="B8" s="45">
        <v>2012589</v>
      </c>
      <c r="C8" s="45">
        <v>4472556</v>
      </c>
      <c r="D8" s="45">
        <v>-2459967</v>
      </c>
      <c r="E8" s="45">
        <v>2035145</v>
      </c>
      <c r="F8" s="45">
        <v>424822</v>
      </c>
      <c r="G8" s="45">
        <v>2459967</v>
      </c>
    </row>
    <row r="9" spans="1:13" ht="15" customHeight="1" x14ac:dyDescent="0.2">
      <c r="A9" s="11">
        <v>2023</v>
      </c>
      <c r="B9" s="25">
        <v>3074324.0250308798</v>
      </c>
      <c r="C9" s="25">
        <v>5356591.0798290009</v>
      </c>
      <c r="D9" s="25">
        <v>-2282267.0547981211</v>
      </c>
      <c r="E9" s="25">
        <v>1787611.9719999996</v>
      </c>
      <c r="F9" s="25">
        <v>494655.05</v>
      </c>
      <c r="G9" s="25">
        <v>2282267.0219999994</v>
      </c>
    </row>
    <row r="10" spans="1:13" ht="15" customHeight="1" x14ac:dyDescent="0.2">
      <c r="A10" s="48">
        <v>2024</v>
      </c>
      <c r="B10" s="45">
        <v>4090808.2093300503</v>
      </c>
      <c r="C10" s="45">
        <v>6130739.461283789</v>
      </c>
      <c r="D10" s="45">
        <v>-2039931.2519537387</v>
      </c>
      <c r="E10" s="45">
        <v>1706690.5436815282</v>
      </c>
      <c r="F10" s="45">
        <v>333240.70827221032</v>
      </c>
      <c r="G10" s="45">
        <v>2039931.2519537385</v>
      </c>
    </row>
    <row r="11" spans="1:13" ht="15" customHeight="1" x14ac:dyDescent="0.2">
      <c r="B11" s="25"/>
      <c r="C11" s="25"/>
      <c r="D11" s="28"/>
      <c r="E11" s="7"/>
      <c r="F11" s="28"/>
      <c r="G11" s="27"/>
      <c r="I11" s="29"/>
    </row>
    <row r="12" spans="1:13" ht="15" customHeight="1" x14ac:dyDescent="0.2">
      <c r="A12" s="48" t="s">
        <v>54</v>
      </c>
      <c r="B12" s="45">
        <v>346580.62816222006</v>
      </c>
      <c r="C12" s="45">
        <v>465978.65527519002</v>
      </c>
      <c r="D12" s="45">
        <v>-119398.02711296995</v>
      </c>
      <c r="E12" s="45">
        <v>130344.68657506995</v>
      </c>
      <c r="F12" s="45">
        <v>-10946.6594621</v>
      </c>
      <c r="G12" s="45">
        <v>119398.02711296995</v>
      </c>
      <c r="H12" s="17"/>
      <c r="I12" s="17"/>
      <c r="J12" s="17"/>
      <c r="K12" s="17"/>
      <c r="L12" s="17"/>
      <c r="M12" s="17"/>
    </row>
    <row r="13" spans="1:13" ht="15" customHeight="1" x14ac:dyDescent="0.2">
      <c r="A13" s="48" t="s">
        <v>55</v>
      </c>
      <c r="B13" s="45">
        <v>414294.77459708991</v>
      </c>
      <c r="C13" s="45">
        <v>381515.52477367979</v>
      </c>
      <c r="D13" s="45">
        <v>32779.249823410122</v>
      </c>
      <c r="E13" s="45">
        <v>-33501.37814896999</v>
      </c>
      <c r="F13" s="45">
        <v>722.12832555990099</v>
      </c>
      <c r="G13" s="45">
        <v>-32779.249823410093</v>
      </c>
      <c r="H13" s="17"/>
      <c r="I13" s="17"/>
      <c r="J13" s="17"/>
      <c r="K13" s="17"/>
      <c r="L13" s="17"/>
      <c r="M13" s="17"/>
    </row>
    <row r="14" spans="1:13" ht="15" customHeight="1" x14ac:dyDescent="0.2">
      <c r="A14" s="48" t="s">
        <v>57</v>
      </c>
      <c r="B14" s="45">
        <v>306520.59724069003</v>
      </c>
      <c r="C14" s="45">
        <v>454359.81995113019</v>
      </c>
      <c r="D14" s="45">
        <v>-147839.22271044017</v>
      </c>
      <c r="E14" s="45">
        <v>56653.69157390004</v>
      </c>
      <c r="F14" s="45">
        <v>91185.531136540099</v>
      </c>
      <c r="G14" s="45">
        <v>147839.22271044014</v>
      </c>
      <c r="H14" s="17"/>
      <c r="I14" s="17"/>
      <c r="J14" s="17"/>
      <c r="K14" s="17"/>
      <c r="L14" s="17"/>
      <c r="M14" s="17"/>
    </row>
    <row r="15" spans="1:13" ht="15" customHeight="1" x14ac:dyDescent="0.2">
      <c r="A15" s="48" t="s">
        <v>56</v>
      </c>
      <c r="B15" s="45">
        <v>387276.20259278966</v>
      </c>
      <c r="C15" s="45">
        <v>414424.83544199052</v>
      </c>
      <c r="D15" s="45">
        <v>-27148.632849200862</v>
      </c>
      <c r="E15" s="45">
        <v>136040.38300169085</v>
      </c>
      <c r="F15" s="45">
        <v>-108891.75015248999</v>
      </c>
      <c r="G15" s="45">
        <v>27148.632849200862</v>
      </c>
      <c r="H15" s="17"/>
      <c r="I15" s="17"/>
      <c r="J15" s="17"/>
      <c r="K15" s="17"/>
      <c r="L15" s="17"/>
      <c r="M15" s="17"/>
    </row>
    <row r="16" spans="1:13" ht="15" customHeight="1" x14ac:dyDescent="0.2">
      <c r="A16" s="48" t="s">
        <v>58</v>
      </c>
      <c r="B16" s="45">
        <v>487683.02004540036</v>
      </c>
      <c r="C16" s="45">
        <v>462708.62215905939</v>
      </c>
      <c r="D16" s="45">
        <v>24974.397886340972</v>
      </c>
      <c r="E16" s="45">
        <v>9092.5916832790244</v>
      </c>
      <c r="F16" s="45">
        <v>-34066.989569619996</v>
      </c>
      <c r="G16" s="45">
        <v>-24974.397886340972</v>
      </c>
      <c r="H16" s="17"/>
      <c r="I16" s="17"/>
      <c r="J16" s="17"/>
      <c r="K16" s="17"/>
      <c r="L16" s="17"/>
      <c r="M16" s="17"/>
    </row>
    <row r="17" spans="1:13" ht="15" customHeight="1" x14ac:dyDescent="0.2">
      <c r="A17" s="48" t="s">
        <v>59</v>
      </c>
      <c r="B17" s="45">
        <v>382749.23461711942</v>
      </c>
      <c r="C17" s="45">
        <v>551719.75279134046</v>
      </c>
      <c r="D17" s="45">
        <v>-168970.51817422104</v>
      </c>
      <c r="E17" s="45">
        <v>227015.21086809109</v>
      </c>
      <c r="F17" s="45">
        <v>-58044.69269387002</v>
      </c>
      <c r="G17" s="45">
        <v>168970.51817422104</v>
      </c>
      <c r="H17" s="17"/>
      <c r="I17" s="17"/>
      <c r="J17" s="17"/>
      <c r="K17" s="17"/>
      <c r="L17" s="17"/>
      <c r="M17" s="17"/>
    </row>
    <row r="18" spans="1:13" ht="15" customHeight="1" x14ac:dyDescent="0.2">
      <c r="A18" s="48" t="s">
        <v>60</v>
      </c>
      <c r="B18" s="45">
        <v>409753.81222335109</v>
      </c>
      <c r="C18" s="45">
        <v>560258.77833072934</v>
      </c>
      <c r="D18" s="45">
        <v>-150504.96610737825</v>
      </c>
      <c r="E18" s="45">
        <v>76067.105382079142</v>
      </c>
      <c r="F18" s="45">
        <v>74437.860725300037</v>
      </c>
      <c r="G18" s="45">
        <v>150504.96610737918</v>
      </c>
      <c r="H18" s="17"/>
      <c r="I18" s="17"/>
      <c r="J18" s="17"/>
      <c r="K18" s="17"/>
      <c r="L18" s="17"/>
      <c r="M18" s="17"/>
    </row>
    <row r="19" spans="1:13" ht="15" customHeight="1" x14ac:dyDescent="0.2">
      <c r="A19" s="48" t="s">
        <v>131</v>
      </c>
      <c r="B19" s="45">
        <v>566601.13434572984</v>
      </c>
      <c r="C19" s="45">
        <v>421525.99609064031</v>
      </c>
      <c r="D19" s="45">
        <v>145075.13825508952</v>
      </c>
      <c r="E19" s="45">
        <v>-138830.28075236047</v>
      </c>
      <c r="F19" s="45">
        <v>-6244.8575027300103</v>
      </c>
      <c r="G19" s="45">
        <v>-145075.13825509045</v>
      </c>
      <c r="H19" s="17"/>
      <c r="I19" s="17"/>
      <c r="J19" s="17"/>
      <c r="K19" s="17"/>
      <c r="L19" s="17"/>
      <c r="M19" s="17"/>
    </row>
    <row r="20" spans="1:13" ht="15" customHeight="1" x14ac:dyDescent="0.2">
      <c r="A20" s="48" t="s">
        <v>137</v>
      </c>
      <c r="B20" s="45">
        <v>533395.45831050957</v>
      </c>
      <c r="C20" s="45">
        <v>563781.19797610026</v>
      </c>
      <c r="D20" s="45">
        <v>-30385.739665590692</v>
      </c>
      <c r="E20" s="45">
        <v>52445.057949590613</v>
      </c>
      <c r="F20" s="45">
        <v>-22059.318283999979</v>
      </c>
      <c r="G20" s="45">
        <v>30385.739665590634</v>
      </c>
      <c r="H20" s="17"/>
      <c r="I20" s="17"/>
      <c r="J20" s="17"/>
      <c r="K20" s="17"/>
      <c r="L20" s="17"/>
      <c r="M20" s="17"/>
    </row>
    <row r="21" spans="1:13" ht="15" customHeight="1" x14ac:dyDescent="0.2">
      <c r="A21" s="48" t="s">
        <v>138</v>
      </c>
      <c r="B21" s="45">
        <v>515198.02653906029</v>
      </c>
      <c r="C21" s="45">
        <v>529551.52288034931</v>
      </c>
      <c r="D21" s="45">
        <v>-14353.496341289021</v>
      </c>
      <c r="E21" s="45">
        <v>6961.7576033991063</v>
      </c>
      <c r="F21" s="45">
        <v>7391.738737889973</v>
      </c>
      <c r="G21" s="45">
        <v>14353.496341289079</v>
      </c>
      <c r="H21" s="17"/>
      <c r="I21" s="17"/>
      <c r="J21" s="17"/>
      <c r="K21" s="17"/>
      <c r="L21" s="17"/>
      <c r="M21" s="17"/>
    </row>
    <row r="22" spans="1:13" ht="15" customHeight="1" x14ac:dyDescent="0.2">
      <c r="A22" s="48" t="s">
        <v>139</v>
      </c>
      <c r="B22" s="45">
        <v>611707.42343572062</v>
      </c>
      <c r="C22" s="45">
        <v>481535.41875134967</v>
      </c>
      <c r="D22" s="45">
        <v>130172.00468437094</v>
      </c>
      <c r="E22" s="45">
        <v>-103086.79299337027</v>
      </c>
      <c r="F22" s="45">
        <v>-27085.211690999975</v>
      </c>
      <c r="G22" s="45">
        <v>-130172.00468437024</v>
      </c>
      <c r="H22" s="17"/>
      <c r="I22" s="17"/>
      <c r="J22" s="17"/>
      <c r="K22" s="17"/>
      <c r="L22" s="17"/>
      <c r="M22" s="17"/>
    </row>
    <row r="23" spans="1:13" ht="15" customHeight="1" x14ac:dyDescent="0.2">
      <c r="A23" s="48" t="s">
        <v>140</v>
      </c>
      <c r="B23" s="45">
        <v>523791.24824215844</v>
      </c>
      <c r="C23" s="45">
        <v>943054.64677132107</v>
      </c>
      <c r="D23" s="45">
        <v>-419263.39852916263</v>
      </c>
      <c r="E23" s="45">
        <v>183252.68962841184</v>
      </c>
      <c r="F23" s="45">
        <v>236010.70890074997</v>
      </c>
      <c r="G23" s="45">
        <v>419263.39852916182</v>
      </c>
      <c r="H23" s="17"/>
      <c r="I23" s="17"/>
      <c r="J23" s="17"/>
      <c r="K23" s="17"/>
      <c r="L23" s="17"/>
      <c r="M23" s="17"/>
    </row>
    <row r="24" spans="1:13" ht="15" customHeight="1" x14ac:dyDescent="0.2">
      <c r="A24" s="48" t="s">
        <v>141</v>
      </c>
      <c r="B24" s="45">
        <v>5485551.5603518393</v>
      </c>
      <c r="C24" s="45">
        <v>6230414.7711928803</v>
      </c>
      <c r="D24" s="45">
        <v>-744863.21084104106</v>
      </c>
      <c r="E24" s="45">
        <v>602454.72237081092</v>
      </c>
      <c r="F24" s="45">
        <v>142408.48847023002</v>
      </c>
      <c r="G24" s="45">
        <v>744863.21084104094</v>
      </c>
      <c r="H24" s="17"/>
      <c r="I24" s="17"/>
      <c r="J24" s="17"/>
      <c r="K24" s="17"/>
      <c r="L24" s="17"/>
      <c r="M24" s="17"/>
    </row>
    <row r="25" spans="1:13" ht="15" customHeight="1" x14ac:dyDescent="0.2">
      <c r="A25" s="11" t="s">
        <v>142</v>
      </c>
      <c r="B25" s="25">
        <v>468746.25997285993</v>
      </c>
      <c r="C25" s="25">
        <v>472559.0775623899</v>
      </c>
      <c r="D25" s="25">
        <v>-3812.8175895299646</v>
      </c>
      <c r="E25" s="25">
        <v>15795.151377559998</v>
      </c>
      <c r="F25" s="25">
        <v>-11982.333788030001</v>
      </c>
      <c r="G25" s="25">
        <v>3812.8175895299973</v>
      </c>
      <c r="H25" s="17"/>
      <c r="I25" s="17"/>
      <c r="J25" s="17"/>
      <c r="K25" s="17"/>
      <c r="L25" s="17"/>
      <c r="M25" s="17"/>
    </row>
    <row r="26" spans="1:13" ht="15" customHeight="1" x14ac:dyDescent="0.2">
      <c r="A26" s="11" t="s">
        <v>143</v>
      </c>
      <c r="B26" s="25">
        <v>562414.10278982995</v>
      </c>
      <c r="C26" s="25">
        <v>388888.03041812009</v>
      </c>
      <c r="D26" s="25">
        <v>173526.07237170992</v>
      </c>
      <c r="E26" s="25">
        <v>-146497.64664675007</v>
      </c>
      <c r="F26" s="25">
        <v>-27028.42572495999</v>
      </c>
      <c r="G26" s="25">
        <v>-173526.07237171006</v>
      </c>
      <c r="H26" s="17"/>
      <c r="I26" s="17"/>
      <c r="J26" s="17"/>
      <c r="K26" s="17"/>
      <c r="L26" s="17"/>
      <c r="M26" s="17"/>
    </row>
    <row r="27" spans="1:13" ht="15" customHeight="1" x14ac:dyDescent="0.2">
      <c r="A27" s="11" t="s">
        <v>184</v>
      </c>
      <c r="B27" s="25">
        <v>467992.23335092992</v>
      </c>
      <c r="C27" s="25">
        <v>521356.22757439991</v>
      </c>
      <c r="D27" s="25">
        <v>-53363.994223469985</v>
      </c>
      <c r="E27" s="25">
        <v>90554.557949750102</v>
      </c>
      <c r="F27" s="25">
        <v>-37190.563726279994</v>
      </c>
      <c r="G27" s="25">
        <v>53363.994223470101</v>
      </c>
      <c r="H27" s="17"/>
      <c r="I27" s="17"/>
      <c r="J27" s="17"/>
      <c r="K27" s="17"/>
      <c r="L27" s="17"/>
      <c r="M27" s="17"/>
    </row>
    <row r="28" spans="1:13" ht="15" customHeight="1" x14ac:dyDescent="0.2">
      <c r="A28" s="11" t="s">
        <v>185</v>
      </c>
      <c r="B28" s="25">
        <v>459176.69717188971</v>
      </c>
      <c r="C28" s="25">
        <v>470496.39434337057</v>
      </c>
      <c r="D28" s="25">
        <v>-11319.697171480861</v>
      </c>
      <c r="E28" s="25">
        <v>137899.69916203085</v>
      </c>
      <c r="F28" s="25">
        <v>-126580.00199054999</v>
      </c>
      <c r="G28" s="25">
        <v>11319.697171480861</v>
      </c>
      <c r="H28" s="17"/>
      <c r="I28" s="17"/>
      <c r="J28" s="17"/>
      <c r="K28" s="17"/>
      <c r="L28" s="17"/>
      <c r="M28" s="17"/>
    </row>
    <row r="29" spans="1:13" ht="15" customHeight="1" x14ac:dyDescent="0.2">
      <c r="A29" s="11" t="s">
        <v>188</v>
      </c>
      <c r="B29" s="25">
        <v>578562.93036241084</v>
      </c>
      <c r="C29" s="25">
        <v>486253.74082851969</v>
      </c>
      <c r="D29" s="25">
        <v>92309.189533891156</v>
      </c>
      <c r="E29" s="25">
        <v>-295027.52655793115</v>
      </c>
      <c r="F29" s="25">
        <v>202718.33702404</v>
      </c>
      <c r="G29" s="25">
        <v>-92309.189533891156</v>
      </c>
      <c r="H29" s="17"/>
      <c r="I29" s="17"/>
      <c r="J29" s="17"/>
      <c r="K29" s="17"/>
      <c r="L29" s="17"/>
      <c r="M29" s="17"/>
    </row>
    <row r="30" spans="1:13" ht="15" customHeight="1" x14ac:dyDescent="0.2">
      <c r="A30" s="11"/>
      <c r="B30" s="25"/>
      <c r="C30" s="25"/>
      <c r="D30" s="25"/>
      <c r="E30" s="25"/>
      <c r="F30" s="25"/>
      <c r="G30" s="25"/>
      <c r="H30" s="17"/>
      <c r="I30" s="17"/>
      <c r="J30" s="17"/>
      <c r="K30" s="17"/>
      <c r="L30" s="17"/>
      <c r="M30" s="17"/>
    </row>
    <row r="31" spans="1:13" ht="15" customHeight="1" x14ac:dyDescent="0.2">
      <c r="A31" s="52"/>
      <c r="B31" s="25"/>
      <c r="C31" s="25"/>
      <c r="D31" s="104" t="s">
        <v>30</v>
      </c>
      <c r="E31" s="104"/>
      <c r="F31" s="104"/>
      <c r="G31" s="104"/>
      <c r="I31" s="17"/>
      <c r="J31" s="17"/>
      <c r="K31" s="17"/>
      <c r="L31" s="17"/>
      <c r="M31" s="17"/>
    </row>
    <row r="32" spans="1:13" ht="15" customHeight="1" x14ac:dyDescent="0.2">
      <c r="A32" s="52"/>
      <c r="B32" s="25"/>
      <c r="C32" s="25"/>
      <c r="D32" s="28"/>
      <c r="E32" s="7"/>
      <c r="F32" s="28"/>
      <c r="G32" s="27"/>
      <c r="H32" s="17"/>
      <c r="I32" s="17"/>
      <c r="J32" s="17"/>
      <c r="K32" s="17"/>
      <c r="L32" s="17"/>
      <c r="M32" s="17"/>
    </row>
    <row r="33" spans="1:9" ht="15" customHeight="1" x14ac:dyDescent="0.25">
      <c r="A33" s="4" t="s">
        <v>32</v>
      </c>
      <c r="B33" s="3"/>
      <c r="E33" s="12"/>
      <c r="I33" s="30"/>
    </row>
    <row r="34" spans="1:9" ht="15" customHeight="1" x14ac:dyDescent="0.25">
      <c r="A34" s="4" t="s">
        <v>33</v>
      </c>
      <c r="B34" s="3"/>
      <c r="I34" s="30"/>
    </row>
    <row r="35" spans="1:9" ht="15" customHeight="1" x14ac:dyDescent="0.25">
      <c r="A35" s="4" t="s">
        <v>34</v>
      </c>
      <c r="B35" s="3"/>
      <c r="I35" s="30"/>
    </row>
    <row r="36" spans="1:9" ht="15" customHeight="1" x14ac:dyDescent="0.25">
      <c r="A36" s="4" t="s">
        <v>133</v>
      </c>
      <c r="B36" s="3"/>
      <c r="I36" s="30"/>
    </row>
    <row r="37" spans="1:9" ht="15" customHeight="1" x14ac:dyDescent="0.25">
      <c r="A37" s="4" t="s">
        <v>61</v>
      </c>
      <c r="B37" s="3"/>
      <c r="I37" s="30"/>
    </row>
    <row r="38" spans="1:9" ht="15" customHeight="1" x14ac:dyDescent="0.2">
      <c r="A38" s="25"/>
      <c r="B38" s="25"/>
      <c r="C38" s="25"/>
      <c r="D38" s="25"/>
      <c r="E38" s="25"/>
      <c r="F38" s="25"/>
      <c r="G38" s="25"/>
    </row>
    <row r="39" spans="1:9" ht="15" customHeight="1" x14ac:dyDescent="0.2">
      <c r="G39" s="30"/>
      <c r="I39" s="30"/>
    </row>
    <row r="40" spans="1:9" ht="15" customHeight="1" x14ac:dyDescent="0.2">
      <c r="G40" s="30"/>
      <c r="I40" s="30"/>
    </row>
    <row r="41" spans="1:9" ht="15" customHeight="1" x14ac:dyDescent="0.2">
      <c r="I41" s="30"/>
    </row>
    <row r="42" spans="1:9" ht="15" customHeight="1" x14ac:dyDescent="0.2">
      <c r="I42" s="30"/>
    </row>
    <row r="43" spans="1:9" ht="15" customHeight="1" x14ac:dyDescent="0.2">
      <c r="I43" s="30"/>
    </row>
    <row r="44" spans="1:9" ht="15" customHeight="1" x14ac:dyDescent="0.2">
      <c r="I44" s="29"/>
    </row>
    <row r="45" spans="1:9" ht="15" customHeight="1" x14ac:dyDescent="0.2">
      <c r="I45" s="29"/>
    </row>
    <row r="46" spans="1:9" ht="15" customHeight="1" x14ac:dyDescent="0.2">
      <c r="I46" s="29"/>
    </row>
    <row r="47" spans="1:9" ht="15" customHeight="1" x14ac:dyDescent="0.2">
      <c r="I47" s="29"/>
    </row>
  </sheetData>
  <mergeCells count="2">
    <mergeCell ref="A4:G4"/>
    <mergeCell ref="D31:G31"/>
  </mergeCells>
  <hyperlinks>
    <hyperlink ref="G2" location="Contents!A1" display="Back to Contents ç" xr:uid="{34B66D0D-7147-4714-BDE5-942F89593EE1}"/>
  </hyperlinks>
  <printOptions horizontalCentered="1"/>
  <pageMargins left="0.75" right="0.75" top="1" bottom="1" header="0.5" footer="0.5"/>
  <pageSetup paperSize="9" scale="94"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46FE57-ACB7-4B5B-88C3-8E95C495AF53}">
  <sheetPr>
    <pageSetUpPr fitToPage="1"/>
  </sheetPr>
  <dimension ref="A1:V92"/>
  <sheetViews>
    <sheetView zoomScaleNormal="100" workbookViewId="0">
      <selection activeCell="T1" sqref="T1:T2"/>
    </sheetView>
  </sheetViews>
  <sheetFormatPr defaultRowHeight="12.75" x14ac:dyDescent="0.2"/>
  <cols>
    <col min="1" max="1" width="11.28515625" style="10" customWidth="1"/>
    <col min="2" max="3" width="11.7109375" style="8" customWidth="1"/>
    <col min="4" max="4" width="12.42578125" style="8" customWidth="1"/>
    <col min="5" max="9" width="11.7109375" style="8" customWidth="1"/>
    <col min="10" max="10" width="12" style="8" customWidth="1"/>
    <col min="11" max="11" width="12.140625" style="8" customWidth="1"/>
    <col min="12" max="12" width="12.28515625" style="8" customWidth="1"/>
    <col min="13" max="13" width="11.85546875" style="8" customWidth="1"/>
    <col min="14" max="14" width="12.42578125" style="8" customWidth="1"/>
    <col min="15" max="15" width="12" style="8" customWidth="1"/>
    <col min="16" max="16" width="10.85546875" style="8" customWidth="1"/>
    <col min="17" max="17" width="11.28515625" style="8" customWidth="1"/>
    <col min="18" max="18" width="11.5703125" style="8" customWidth="1"/>
    <col min="19" max="19" width="11" style="8" customWidth="1"/>
    <col min="20" max="20" width="12.140625" style="8" customWidth="1"/>
    <col min="21" max="16384" width="9.140625" style="8"/>
  </cols>
  <sheetData>
    <row r="1" spans="1:22" ht="15" customHeight="1" x14ac:dyDescent="0.25">
      <c r="A1" s="1" t="s">
        <v>16</v>
      </c>
      <c r="B1" s="4"/>
      <c r="C1" s="4"/>
      <c r="D1" s="4"/>
      <c r="E1" s="4"/>
      <c r="F1" s="4"/>
      <c r="T1" s="2" t="s">
        <v>96</v>
      </c>
    </row>
    <row r="2" spans="1:22" ht="15" customHeight="1" x14ac:dyDescent="0.25">
      <c r="A2" s="6" t="s">
        <v>13</v>
      </c>
      <c r="B2" s="17"/>
      <c r="C2" s="17"/>
      <c r="D2" s="17"/>
      <c r="E2" s="17"/>
      <c r="F2" s="17"/>
      <c r="G2" s="31"/>
      <c r="H2" s="31"/>
      <c r="S2" s="31"/>
      <c r="T2" s="18" t="s">
        <v>7</v>
      </c>
    </row>
    <row r="3" spans="1:22" ht="15" customHeight="1" x14ac:dyDescent="0.25">
      <c r="B3" s="5"/>
      <c r="C3" s="5"/>
      <c r="D3" s="5"/>
      <c r="E3" s="5"/>
      <c r="F3" s="5"/>
      <c r="G3" s="5"/>
      <c r="H3" s="5"/>
      <c r="I3" s="114"/>
      <c r="J3" s="114"/>
    </row>
    <row r="4" spans="1:22" ht="15" customHeight="1" x14ac:dyDescent="0.3">
      <c r="A4" s="115" t="s">
        <v>12</v>
      </c>
      <c r="B4" s="115"/>
      <c r="C4" s="115"/>
      <c r="D4" s="115"/>
      <c r="E4" s="115"/>
      <c r="F4" s="115"/>
      <c r="G4" s="115"/>
      <c r="H4" s="115"/>
      <c r="I4" s="115"/>
      <c r="J4" s="115"/>
      <c r="K4" s="115"/>
      <c r="L4" s="115"/>
      <c r="M4" s="115"/>
      <c r="N4" s="115"/>
      <c r="O4" s="115"/>
      <c r="P4" s="115"/>
      <c r="Q4" s="115"/>
      <c r="R4" s="115"/>
      <c r="S4" s="115"/>
      <c r="T4" s="116"/>
    </row>
    <row r="5" spans="1:22" s="32" customFormat="1" ht="15" customHeight="1" x14ac:dyDescent="0.25">
      <c r="A5" s="106" t="s">
        <v>2</v>
      </c>
      <c r="B5" s="108" t="s">
        <v>35</v>
      </c>
      <c r="C5" s="108"/>
      <c r="D5" s="108"/>
      <c r="E5" s="108"/>
      <c r="F5" s="108"/>
      <c r="G5" s="108"/>
      <c r="H5" s="108"/>
      <c r="I5" s="108"/>
      <c r="J5" s="108"/>
      <c r="K5" s="108"/>
      <c r="L5" s="108"/>
      <c r="M5" s="108"/>
      <c r="N5" s="108"/>
      <c r="O5" s="109"/>
      <c r="P5" s="108" t="s">
        <v>52</v>
      </c>
      <c r="Q5" s="108"/>
      <c r="R5" s="108"/>
      <c r="S5" s="108"/>
      <c r="T5" s="113" t="s">
        <v>36</v>
      </c>
    </row>
    <row r="6" spans="1:22" s="32" customFormat="1" ht="15" customHeight="1" x14ac:dyDescent="0.25">
      <c r="A6" s="112"/>
      <c r="B6" s="113" t="s">
        <v>48</v>
      </c>
      <c r="C6" s="113" t="s">
        <v>37</v>
      </c>
      <c r="D6" s="108" t="s">
        <v>38</v>
      </c>
      <c r="E6" s="108"/>
      <c r="F6" s="109"/>
      <c r="G6" s="108" t="s">
        <v>39</v>
      </c>
      <c r="H6" s="108"/>
      <c r="I6" s="108"/>
      <c r="J6" s="108"/>
      <c r="K6" s="108"/>
      <c r="L6" s="108"/>
      <c r="M6" s="113" t="s">
        <v>50</v>
      </c>
      <c r="N6" s="106" t="s">
        <v>41</v>
      </c>
      <c r="O6" s="106" t="s">
        <v>1</v>
      </c>
      <c r="P6" s="110" t="s">
        <v>40</v>
      </c>
      <c r="Q6" s="110" t="s">
        <v>51</v>
      </c>
      <c r="R6" s="112" t="s">
        <v>41</v>
      </c>
      <c r="S6" s="112" t="s">
        <v>10</v>
      </c>
      <c r="T6" s="110"/>
    </row>
    <row r="7" spans="1:22" ht="52.5" customHeight="1" x14ac:dyDescent="0.2">
      <c r="A7" s="107"/>
      <c r="B7" s="111"/>
      <c r="C7" s="111"/>
      <c r="D7" s="51" t="s">
        <v>49</v>
      </c>
      <c r="E7" s="33" t="s">
        <v>42</v>
      </c>
      <c r="F7" s="33" t="s">
        <v>1</v>
      </c>
      <c r="G7" s="33" t="s">
        <v>43</v>
      </c>
      <c r="H7" s="33" t="s">
        <v>44</v>
      </c>
      <c r="I7" s="33" t="s">
        <v>45</v>
      </c>
      <c r="J7" s="33" t="s">
        <v>46</v>
      </c>
      <c r="K7" s="33" t="s">
        <v>47</v>
      </c>
      <c r="L7" s="33" t="s">
        <v>1</v>
      </c>
      <c r="M7" s="111"/>
      <c r="N7" s="107"/>
      <c r="O7" s="107"/>
      <c r="P7" s="111"/>
      <c r="Q7" s="111"/>
      <c r="R7" s="107"/>
      <c r="S7" s="107"/>
      <c r="T7" s="111"/>
    </row>
    <row r="8" spans="1:22" ht="15" customHeight="1" x14ac:dyDescent="0.2">
      <c r="A8" s="49" t="s">
        <v>62</v>
      </c>
      <c r="B8" s="47">
        <v>268249</v>
      </c>
      <c r="C8" s="47">
        <v>115442</v>
      </c>
      <c r="D8" s="47">
        <v>148061</v>
      </c>
      <c r="E8" s="47">
        <v>85725</v>
      </c>
      <c r="F8" s="47">
        <v>233786</v>
      </c>
      <c r="G8" s="47">
        <v>120990</v>
      </c>
      <c r="H8" s="47">
        <v>94345</v>
      </c>
      <c r="I8" s="47">
        <v>53111</v>
      </c>
      <c r="J8" s="47">
        <v>48760</v>
      </c>
      <c r="K8" s="47">
        <v>4726</v>
      </c>
      <c r="L8" s="47">
        <v>321932</v>
      </c>
      <c r="M8" s="47">
        <v>114183</v>
      </c>
      <c r="N8" s="47">
        <v>162950</v>
      </c>
      <c r="O8" s="47">
        <v>1216542</v>
      </c>
      <c r="P8" s="47">
        <v>17624</v>
      </c>
      <c r="Q8" s="47">
        <v>47370</v>
      </c>
      <c r="R8" s="47">
        <v>86423</v>
      </c>
      <c r="S8" s="47">
        <v>151417</v>
      </c>
      <c r="T8" s="47">
        <v>1367960</v>
      </c>
    </row>
    <row r="9" spans="1:22" ht="15" customHeight="1" x14ac:dyDescent="0.2">
      <c r="A9" s="10">
        <v>2021</v>
      </c>
      <c r="B9" s="34">
        <v>302115.19904678996</v>
      </c>
      <c r="C9" s="34">
        <v>154125.24877718001</v>
      </c>
      <c r="D9" s="34">
        <v>185462.16951003997</v>
      </c>
      <c r="E9" s="34">
        <v>122750.87508422</v>
      </c>
      <c r="F9" s="34">
        <v>308213.04459425993</v>
      </c>
      <c r="G9" s="34">
        <v>138637.14995516001</v>
      </c>
      <c r="H9" s="34">
        <v>88538.841088000001</v>
      </c>
      <c r="I9" s="34">
        <v>55339.152820759999</v>
      </c>
      <c r="J9" s="34">
        <v>18112.68318</v>
      </c>
      <c r="K9" s="34">
        <v>6233.5958834600024</v>
      </c>
      <c r="L9" s="34">
        <v>306861.42292738002</v>
      </c>
      <c r="M9" s="34">
        <v>64339.318422180011</v>
      </c>
      <c r="N9" s="34">
        <v>162364.82618402009</v>
      </c>
      <c r="O9" s="34">
        <v>1298019.0599518099</v>
      </c>
      <c r="P9" s="34">
        <v>30590.893194349999</v>
      </c>
      <c r="Q9" s="34">
        <v>42644.89470533</v>
      </c>
      <c r="R9" s="34">
        <v>85815.954196100007</v>
      </c>
      <c r="S9" s="34">
        <v>159051.74209578001</v>
      </c>
      <c r="T9" s="34">
        <v>1457070.80204759</v>
      </c>
    </row>
    <row r="10" spans="1:22" ht="15" customHeight="1" x14ac:dyDescent="0.2">
      <c r="A10" s="49">
        <v>2022</v>
      </c>
      <c r="B10" s="47">
        <v>534021</v>
      </c>
      <c r="C10" s="47">
        <v>180595</v>
      </c>
      <c r="D10" s="47">
        <v>291619</v>
      </c>
      <c r="E10" s="47">
        <v>171452</v>
      </c>
      <c r="F10" s="47">
        <v>463072</v>
      </c>
      <c r="G10" s="47">
        <v>165188</v>
      </c>
      <c r="H10" s="47">
        <v>104160</v>
      </c>
      <c r="I10" s="47">
        <v>53074</v>
      </c>
      <c r="J10" s="47">
        <v>14504</v>
      </c>
      <c r="K10" s="47">
        <v>5597</v>
      </c>
      <c r="L10" s="47">
        <v>342523</v>
      </c>
      <c r="M10" s="47">
        <v>50009</v>
      </c>
      <c r="N10" s="47">
        <v>180912</v>
      </c>
      <c r="O10" s="47">
        <v>1751132</v>
      </c>
      <c r="P10" s="47">
        <v>28092</v>
      </c>
      <c r="Q10" s="47">
        <v>90050</v>
      </c>
      <c r="R10" s="47">
        <v>109910</v>
      </c>
      <c r="S10" s="47">
        <v>228052</v>
      </c>
      <c r="T10" s="47">
        <v>1979184</v>
      </c>
    </row>
    <row r="11" spans="1:22" ht="15" customHeight="1" x14ac:dyDescent="0.2">
      <c r="A11" s="10">
        <v>2023</v>
      </c>
      <c r="B11" s="34">
        <v>911355.30996132991</v>
      </c>
      <c r="C11" s="34">
        <v>175486.33746023002</v>
      </c>
      <c r="D11" s="34">
        <v>469107.42602543999</v>
      </c>
      <c r="E11" s="34">
        <v>225352.80370443</v>
      </c>
      <c r="F11" s="34">
        <v>694460.22972986999</v>
      </c>
      <c r="G11" s="34">
        <v>170259.62109398999</v>
      </c>
      <c r="H11" s="34">
        <v>118480.73629124998</v>
      </c>
      <c r="I11" s="34">
        <v>143642.43930095001</v>
      </c>
      <c r="J11" s="34">
        <v>32525.767539740002</v>
      </c>
      <c r="K11" s="34">
        <v>4713.0974978599997</v>
      </c>
      <c r="L11" s="34">
        <v>469621.66172379005</v>
      </c>
      <c r="M11" s="34">
        <v>105120.34863657001</v>
      </c>
      <c r="N11" s="34">
        <v>364519.16582383984</v>
      </c>
      <c r="O11" s="34">
        <v>2720563.0533356299</v>
      </c>
      <c r="P11" s="34">
        <v>75701.120763300001</v>
      </c>
      <c r="Q11" s="34">
        <v>146565.80846561</v>
      </c>
      <c r="R11" s="34">
        <v>105992.22546633999</v>
      </c>
      <c r="S11" s="34">
        <v>328259.15469524998</v>
      </c>
      <c r="T11" s="34">
        <v>3048822.20803088</v>
      </c>
    </row>
    <row r="12" spans="1:22" ht="15" customHeight="1" x14ac:dyDescent="0.2">
      <c r="A12" s="49">
        <v>2024</v>
      </c>
      <c r="B12" s="47">
        <v>1026198.56267527</v>
      </c>
      <c r="C12" s="47">
        <v>170013.99625617001</v>
      </c>
      <c r="D12" s="47">
        <v>712186.94334244006</v>
      </c>
      <c r="E12" s="47">
        <v>597492.88340426004</v>
      </c>
      <c r="F12" s="47">
        <v>1309679.8267467001</v>
      </c>
      <c r="G12" s="47">
        <v>213389.597989</v>
      </c>
      <c r="H12" s="47">
        <v>118338.57200469999</v>
      </c>
      <c r="I12" s="47">
        <v>200199.83609137</v>
      </c>
      <c r="J12" s="47">
        <v>58561.75642867</v>
      </c>
      <c r="K12" s="47">
        <v>8039.0304827299997</v>
      </c>
      <c r="L12" s="47">
        <v>598528.79299647</v>
      </c>
      <c r="M12" s="47">
        <v>111146.55547641999</v>
      </c>
      <c r="N12" s="47">
        <v>489009.20575647033</v>
      </c>
      <c r="O12" s="47">
        <v>3704576.9399075005</v>
      </c>
      <c r="P12" s="47">
        <v>41080.424464989999</v>
      </c>
      <c r="Q12" s="47">
        <v>154730.63670611999</v>
      </c>
      <c r="R12" s="47">
        <v>130450.30095389998</v>
      </c>
      <c r="S12" s="47">
        <v>326261.36212500994</v>
      </c>
      <c r="T12" s="47">
        <v>4030838.3020325103</v>
      </c>
    </row>
    <row r="13" spans="1:22" ht="15" customHeight="1" x14ac:dyDescent="0.2">
      <c r="B13" s="35"/>
      <c r="C13" s="35"/>
      <c r="D13" s="35"/>
      <c r="E13" s="35"/>
      <c r="F13" s="35"/>
      <c r="G13" s="35"/>
      <c r="H13" s="35"/>
      <c r="I13" s="35"/>
      <c r="J13" s="35"/>
      <c r="K13" s="35"/>
      <c r="L13" s="35"/>
      <c r="M13" s="35"/>
      <c r="N13" s="35"/>
      <c r="O13" s="35"/>
      <c r="P13" s="35"/>
      <c r="Q13" s="35"/>
      <c r="R13" s="35"/>
      <c r="S13" s="35"/>
      <c r="T13" s="35"/>
    </row>
    <row r="14" spans="1:22" ht="15" customHeight="1" x14ac:dyDescent="0.2">
      <c r="A14" s="48" t="s">
        <v>23</v>
      </c>
      <c r="B14" s="46">
        <v>38777.621857000006</v>
      </c>
      <c r="C14" s="46">
        <v>12895.32</v>
      </c>
      <c r="D14" s="46">
        <v>101475.18084</v>
      </c>
      <c r="E14" s="46">
        <v>53082.486492999997</v>
      </c>
      <c r="F14" s="46">
        <v>154557.66733299999</v>
      </c>
      <c r="G14" s="46">
        <v>11847.45</v>
      </c>
      <c r="H14" s="46">
        <v>11472.52</v>
      </c>
      <c r="I14" s="46">
        <v>15040.52</v>
      </c>
      <c r="J14" s="46">
        <v>6018.03</v>
      </c>
      <c r="K14" s="46">
        <v>1384.49</v>
      </c>
      <c r="L14" s="46">
        <v>45763.01</v>
      </c>
      <c r="M14" s="46">
        <v>9576.94</v>
      </c>
      <c r="N14" s="46">
        <v>59905.401483010035</v>
      </c>
      <c r="O14" s="46">
        <v>321475.96067301003</v>
      </c>
      <c r="P14" s="46">
        <v>2166.8940477599999</v>
      </c>
      <c r="Q14" s="46">
        <v>13033.97073211</v>
      </c>
      <c r="R14" s="46">
        <f>S14-P14-Q14</f>
        <v>9903.8027093400015</v>
      </c>
      <c r="S14" s="46">
        <v>25104.667489210002</v>
      </c>
      <c r="T14" s="46">
        <v>346580.62816222006</v>
      </c>
      <c r="U14" s="36"/>
      <c r="V14" s="36"/>
    </row>
    <row r="15" spans="1:22" ht="15" customHeight="1" x14ac:dyDescent="0.2">
      <c r="A15" s="48" t="s">
        <v>24</v>
      </c>
      <c r="B15" s="46">
        <v>157601</v>
      </c>
      <c r="C15" s="46">
        <v>13030.55</v>
      </c>
      <c r="D15" s="46">
        <v>63833.999999999985</v>
      </c>
      <c r="E15" s="46">
        <v>49040.480000000003</v>
      </c>
      <c r="F15" s="46">
        <v>112874.47999999998</v>
      </c>
      <c r="G15" s="46">
        <v>18289.04</v>
      </c>
      <c r="H15" s="46">
        <v>8725.380000000001</v>
      </c>
      <c r="I15" s="46">
        <v>16526.310000000001</v>
      </c>
      <c r="J15" s="46">
        <v>1139.83</v>
      </c>
      <c r="K15" s="46">
        <v>731.62000000000012</v>
      </c>
      <c r="L15" s="46">
        <v>45412.180000000008</v>
      </c>
      <c r="M15" s="46">
        <v>10765.6</v>
      </c>
      <c r="N15" s="46">
        <v>45840.801903409905</v>
      </c>
      <c r="O15" s="46">
        <v>385524.61190340988</v>
      </c>
      <c r="P15" s="46">
        <v>546.8564263799999</v>
      </c>
      <c r="Q15" s="46">
        <v>15684.467234410004</v>
      </c>
      <c r="R15" s="46">
        <f t="shared" ref="R15:R31" si="0">S15-P15-Q15</f>
        <v>12335.309990749996</v>
      </c>
      <c r="S15" s="46">
        <v>28566.63365154</v>
      </c>
      <c r="T15" s="46">
        <v>414091.24555494991</v>
      </c>
    </row>
    <row r="16" spans="1:22" ht="15" customHeight="1" x14ac:dyDescent="0.2">
      <c r="A16" s="48" t="s">
        <v>25</v>
      </c>
      <c r="B16" s="46">
        <v>34599.37814299998</v>
      </c>
      <c r="C16" s="46">
        <v>16123.130000000001</v>
      </c>
      <c r="D16" s="46">
        <v>58984.819160000014</v>
      </c>
      <c r="E16" s="46">
        <v>52875.033507</v>
      </c>
      <c r="F16" s="46">
        <v>111859.85266700001</v>
      </c>
      <c r="G16" s="46">
        <v>19357.509999999998</v>
      </c>
      <c r="H16" s="46">
        <v>6429.0999999999985</v>
      </c>
      <c r="I16" s="46">
        <v>20596.169999999998</v>
      </c>
      <c r="J16" s="46">
        <v>9880.14</v>
      </c>
      <c r="K16" s="46">
        <v>974.88999999999987</v>
      </c>
      <c r="L16" s="46">
        <v>57237.81</v>
      </c>
      <c r="M16" s="46">
        <v>15173.46</v>
      </c>
      <c r="N16" s="46">
        <v>43881.796613580089</v>
      </c>
      <c r="O16" s="46">
        <v>278875.42742358008</v>
      </c>
      <c r="P16" s="46">
        <v>2308.2495258600002</v>
      </c>
      <c r="Q16" s="46">
        <v>14488.562033479997</v>
      </c>
      <c r="R16" s="46">
        <f t="shared" si="0"/>
        <v>9995.8872999100022</v>
      </c>
      <c r="S16" s="46">
        <v>26792.698859249998</v>
      </c>
      <c r="T16" s="46">
        <v>305669.12628283002</v>
      </c>
    </row>
    <row r="17" spans="1:21" ht="15" customHeight="1" x14ac:dyDescent="0.2">
      <c r="A17" s="48" t="s">
        <v>26</v>
      </c>
      <c r="B17" s="46">
        <v>43037.539336999936</v>
      </c>
      <c r="C17" s="46">
        <v>13695.720000000001</v>
      </c>
      <c r="D17" s="46">
        <v>75923.033077</v>
      </c>
      <c r="E17" s="46">
        <v>67553.295137999987</v>
      </c>
      <c r="F17" s="46">
        <v>143476.32821499999</v>
      </c>
      <c r="G17" s="46">
        <v>24868.570000000007</v>
      </c>
      <c r="H17" s="46">
        <v>8950.07</v>
      </c>
      <c r="I17" s="46">
        <v>20706.03</v>
      </c>
      <c r="J17" s="46">
        <v>36183.429999999993</v>
      </c>
      <c r="K17" s="46">
        <v>1675</v>
      </c>
      <c r="L17" s="46">
        <v>92383.1</v>
      </c>
      <c r="M17" s="46">
        <v>21022.21</v>
      </c>
      <c r="N17" s="46">
        <v>49583.433735419931</v>
      </c>
      <c r="O17" s="46">
        <v>363198.33128741989</v>
      </c>
      <c r="P17" s="46">
        <v>902.76422577999983</v>
      </c>
      <c r="Q17" s="46">
        <v>11987.919395390003</v>
      </c>
      <c r="R17" s="46">
        <f t="shared" si="0"/>
        <v>10871.057684199997</v>
      </c>
      <c r="S17" s="46">
        <v>23761.74130537</v>
      </c>
      <c r="T17" s="46">
        <v>386959.07259278977</v>
      </c>
    </row>
    <row r="18" spans="1:21" ht="15" customHeight="1" x14ac:dyDescent="0.2">
      <c r="A18" s="48" t="s">
        <v>27</v>
      </c>
      <c r="B18" s="46">
        <v>176602.58148599992</v>
      </c>
      <c r="C18" s="46">
        <v>16769.479999999996</v>
      </c>
      <c r="D18" s="46">
        <v>60660.515758999973</v>
      </c>
      <c r="E18" s="46">
        <v>57967.90372100001</v>
      </c>
      <c r="F18" s="46">
        <v>118628.41947999998</v>
      </c>
      <c r="G18" s="46">
        <v>16184.919999999998</v>
      </c>
      <c r="H18" s="46">
        <v>10509.739999999998</v>
      </c>
      <c r="I18" s="46">
        <v>18755.960000000006</v>
      </c>
      <c r="J18" s="46">
        <v>33208.790000000008</v>
      </c>
      <c r="K18" s="46">
        <v>423.0600000000004</v>
      </c>
      <c r="L18" s="46">
        <v>79082.47</v>
      </c>
      <c r="M18" s="46">
        <v>16718.340000000004</v>
      </c>
      <c r="N18" s="46">
        <v>45608.225900490354</v>
      </c>
      <c r="O18" s="46">
        <v>453409.51686649024</v>
      </c>
      <c r="P18" s="46">
        <v>3274.8399500000014</v>
      </c>
      <c r="Q18" s="46">
        <v>14007.231392380003</v>
      </c>
      <c r="R18" s="46">
        <f t="shared" si="0"/>
        <v>15874.301836529994</v>
      </c>
      <c r="S18" s="46">
        <v>33156.373178909998</v>
      </c>
      <c r="T18" s="46">
        <v>486565.89004540024</v>
      </c>
    </row>
    <row r="19" spans="1:21" ht="15" customHeight="1" x14ac:dyDescent="0.2">
      <c r="A19" s="48" t="s">
        <v>28</v>
      </c>
      <c r="B19" s="46">
        <v>37887.424355300143</v>
      </c>
      <c r="C19" s="46">
        <v>12917.036020750005</v>
      </c>
      <c r="D19" s="46">
        <v>72486.434600000037</v>
      </c>
      <c r="E19" s="46">
        <v>73447.492689999985</v>
      </c>
      <c r="F19" s="46">
        <v>145933.92729000002</v>
      </c>
      <c r="G19" s="46">
        <v>17692.159349119989</v>
      </c>
      <c r="H19" s="46">
        <v>-2064.0007222999993</v>
      </c>
      <c r="I19" s="46">
        <v>20364.806094059997</v>
      </c>
      <c r="J19" s="46">
        <v>42716.072208159996</v>
      </c>
      <c r="K19" s="46">
        <v>571.13959781999893</v>
      </c>
      <c r="L19" s="46">
        <v>79280.176526859985</v>
      </c>
      <c r="M19" s="46">
        <v>20695.899929990002</v>
      </c>
      <c r="N19" s="46">
        <v>52889.067526629311</v>
      </c>
      <c r="O19" s="46">
        <v>349603.53164952947</v>
      </c>
      <c r="P19" s="46">
        <v>3007.6292007799984</v>
      </c>
      <c r="Q19" s="46">
        <v>12403.457090330005</v>
      </c>
      <c r="R19" s="46">
        <f t="shared" si="0"/>
        <v>16838.756651140015</v>
      </c>
      <c r="S19" s="46">
        <v>32249.842942250019</v>
      </c>
      <c r="T19" s="46">
        <v>381853.37459177943</v>
      </c>
    </row>
    <row r="20" spans="1:21" ht="15" customHeight="1" x14ac:dyDescent="0.2">
      <c r="A20" s="48" t="s">
        <v>29</v>
      </c>
      <c r="B20" s="46">
        <v>36249.489465699997</v>
      </c>
      <c r="C20" s="46">
        <v>15273.393979250017</v>
      </c>
      <c r="D20" s="46">
        <v>69593.191521000001</v>
      </c>
      <c r="E20" s="46">
        <v>78361.386800000037</v>
      </c>
      <c r="F20" s="46">
        <v>147954.57832100004</v>
      </c>
      <c r="G20" s="46">
        <v>18284.090650880011</v>
      </c>
      <c r="H20" s="46">
        <v>9759.0207222999961</v>
      </c>
      <c r="I20" s="46">
        <v>4566.913905940004</v>
      </c>
      <c r="J20" s="46">
        <v>63588.247791840011</v>
      </c>
      <c r="K20" s="46">
        <v>1740.2704021800009</v>
      </c>
      <c r="L20" s="46">
        <v>97938.543473140016</v>
      </c>
      <c r="M20" s="46">
        <v>27996.370070010002</v>
      </c>
      <c r="N20" s="46">
        <v>56378.291956479996</v>
      </c>
      <c r="O20" s="46">
        <v>381790.66726558004</v>
      </c>
      <c r="P20" s="46">
        <v>1909.9523831499992</v>
      </c>
      <c r="Q20" s="46">
        <v>15755.340542910009</v>
      </c>
      <c r="R20" s="46">
        <f t="shared" si="0"/>
        <v>8184.59553418</v>
      </c>
      <c r="S20" s="46">
        <v>25849.888460240007</v>
      </c>
      <c r="T20" s="46">
        <v>407640.55572582129</v>
      </c>
    </row>
    <row r="21" spans="1:21" ht="15" customHeight="1" x14ac:dyDescent="0.2">
      <c r="A21" s="48" t="s">
        <v>132</v>
      </c>
      <c r="B21" s="46">
        <v>177596.30609999993</v>
      </c>
      <c r="C21" s="46">
        <v>15181.779999999984</v>
      </c>
      <c r="D21" s="46">
        <v>64512.913864999951</v>
      </c>
      <c r="E21" s="46">
        <v>84450.25800999999</v>
      </c>
      <c r="F21" s="46">
        <v>148963.17187499994</v>
      </c>
      <c r="G21" s="46">
        <v>19174.259999999995</v>
      </c>
      <c r="H21" s="46">
        <v>9028.5500000000102</v>
      </c>
      <c r="I21" s="46">
        <v>4230.2899999999936</v>
      </c>
      <c r="J21" s="46">
        <v>77791.850000000006</v>
      </c>
      <c r="K21" s="46">
        <v>604.94999999999982</v>
      </c>
      <c r="L21" s="46">
        <v>110829.90000000001</v>
      </c>
      <c r="M21" s="46">
        <v>29039.630000000005</v>
      </c>
      <c r="N21" s="46">
        <v>53006.500822740505</v>
      </c>
      <c r="O21" s="46">
        <v>534617.28879774036</v>
      </c>
      <c r="P21" s="46">
        <v>524.56095528000151</v>
      </c>
      <c r="Q21" s="46">
        <v>15209.567300010007</v>
      </c>
      <c r="R21" s="46">
        <f t="shared" si="0"/>
        <v>15028.272651479987</v>
      </c>
      <c r="S21" s="46">
        <v>30762.400906769995</v>
      </c>
      <c r="T21" s="46">
        <v>565379.68970450945</v>
      </c>
    </row>
    <row r="22" spans="1:21" ht="15" customHeight="1" x14ac:dyDescent="0.2">
      <c r="A22" s="48" t="s">
        <v>144</v>
      </c>
      <c r="B22" s="46">
        <v>128662.57644700026</v>
      </c>
      <c r="C22" s="46">
        <v>14303.01999999999</v>
      </c>
      <c r="D22" s="46">
        <v>66233.238486999995</v>
      </c>
      <c r="E22" s="46">
        <v>88100.685009999957</v>
      </c>
      <c r="F22" s="46">
        <v>154333.92349699978</v>
      </c>
      <c r="G22" s="46">
        <v>21679.799999999988</v>
      </c>
      <c r="H22" s="46">
        <v>8814.4499999999971</v>
      </c>
      <c r="I22" s="46">
        <v>2554.3500000000058</v>
      </c>
      <c r="J22" s="46">
        <v>78732.260000000009</v>
      </c>
      <c r="K22" s="46">
        <v>710.29999999999927</v>
      </c>
      <c r="L22" s="46">
        <v>112491.15999999992</v>
      </c>
      <c r="M22" s="46">
        <v>28044.879999999976</v>
      </c>
      <c r="N22" s="46">
        <v>56592.071702290006</v>
      </c>
      <c r="O22" s="46">
        <v>494427.63164628996</v>
      </c>
      <c r="P22" s="46">
        <v>12122.388027240002</v>
      </c>
      <c r="Q22" s="46">
        <v>13713.457400779982</v>
      </c>
      <c r="R22" s="46">
        <f t="shared" si="0"/>
        <v>11991.717327070026</v>
      </c>
      <c r="S22" s="46">
        <v>37827.56275509001</v>
      </c>
      <c r="T22" s="46">
        <v>532255.19440137967</v>
      </c>
    </row>
    <row r="23" spans="1:21" ht="15" customHeight="1" x14ac:dyDescent="0.2">
      <c r="A23" s="48" t="s">
        <v>145</v>
      </c>
      <c r="B23" s="46">
        <v>72307.34010899975</v>
      </c>
      <c r="C23" s="46">
        <v>16692.100000000006</v>
      </c>
      <c r="D23" s="46">
        <v>73281.014721000101</v>
      </c>
      <c r="E23" s="46">
        <v>97200.726330000092</v>
      </c>
      <c r="F23" s="46">
        <v>170481.74105100031</v>
      </c>
      <c r="G23" s="46">
        <v>23025.85153898003</v>
      </c>
      <c r="H23" s="46">
        <v>10184.39</v>
      </c>
      <c r="I23" s="46">
        <v>78658.919999999984</v>
      </c>
      <c r="J23" s="46">
        <v>245.51999999996042</v>
      </c>
      <c r="K23" s="46">
        <v>2113.0700000000015</v>
      </c>
      <c r="L23" s="46">
        <v>114227.75153898017</v>
      </c>
      <c r="M23" s="46">
        <v>31036.520000000019</v>
      </c>
      <c r="N23" s="46">
        <v>65592.642004969763</v>
      </c>
      <c r="O23" s="46">
        <v>470338.09470394999</v>
      </c>
      <c r="P23" s="46">
        <v>12305.290966</v>
      </c>
      <c r="Q23" s="46">
        <v>16398.134589640002</v>
      </c>
      <c r="R23" s="46">
        <f t="shared" si="0"/>
        <v>10119.792045559981</v>
      </c>
      <c r="S23" s="46">
        <v>38823.217601199984</v>
      </c>
      <c r="T23" s="46">
        <v>509161.31230515009</v>
      </c>
    </row>
    <row r="24" spans="1:21" ht="15" customHeight="1" x14ac:dyDescent="0.2">
      <c r="A24" s="48" t="s">
        <v>146</v>
      </c>
      <c r="B24" s="46">
        <v>193613.39162800019</v>
      </c>
      <c r="C24" s="46">
        <v>14167.470000000001</v>
      </c>
      <c r="D24" s="46">
        <v>81309.59923599998</v>
      </c>
      <c r="E24" s="46">
        <v>88675.790988999885</v>
      </c>
      <c r="F24" s="46">
        <v>169985.39022499998</v>
      </c>
      <c r="G24" s="46">
        <v>21242.468461019977</v>
      </c>
      <c r="H24" s="46">
        <v>11247.470000000001</v>
      </c>
      <c r="I24" s="46">
        <v>18465.28</v>
      </c>
      <c r="J24" s="46">
        <v>61020.280000000028</v>
      </c>
      <c r="K24" s="46">
        <v>719.19999999999891</v>
      </c>
      <c r="L24" s="46">
        <v>112694.6984610199</v>
      </c>
      <c r="M24" s="46">
        <v>30803.00999999998</v>
      </c>
      <c r="N24" s="46">
        <v>56979.595897980529</v>
      </c>
      <c r="O24" s="46">
        <v>578243.55621200055</v>
      </c>
      <c r="P24" s="46">
        <v>2461.2341021100001</v>
      </c>
      <c r="Q24" s="46">
        <v>13150.555421849975</v>
      </c>
      <c r="R24" s="46">
        <f t="shared" si="0"/>
        <v>15769.837006889982</v>
      </c>
      <c r="S24" s="46">
        <v>31381.626530849957</v>
      </c>
      <c r="T24" s="46">
        <v>609625.18274285085</v>
      </c>
    </row>
    <row r="25" spans="1:21" ht="15" customHeight="1" x14ac:dyDescent="0.2">
      <c r="A25" s="48" t="s">
        <v>147</v>
      </c>
      <c r="B25" s="46">
        <v>42438.435228759656</v>
      </c>
      <c r="C25" s="46">
        <v>19803.839551980025</v>
      </c>
      <c r="D25" s="46">
        <v>67190.686331429984</v>
      </c>
      <c r="E25" s="46">
        <v>100634.28007598</v>
      </c>
      <c r="F25" s="46">
        <v>167824.96640740987</v>
      </c>
      <c r="G25" s="46">
        <v>19895.731691489986</v>
      </c>
      <c r="H25" s="46">
        <v>9661.562267959991</v>
      </c>
      <c r="I25" s="46">
        <v>20109.466407260014</v>
      </c>
      <c r="J25" s="46">
        <v>61226.943258159969</v>
      </c>
      <c r="K25" s="46">
        <v>472.14101587999903</v>
      </c>
      <c r="L25" s="46">
        <v>111365.84464074997</v>
      </c>
      <c r="M25" s="46">
        <v>35021.164150530065</v>
      </c>
      <c r="N25" s="46">
        <v>61232.789199998893</v>
      </c>
      <c r="O25" s="46">
        <v>437687.03917942848</v>
      </c>
      <c r="P25" s="46">
        <v>15012.518332979998</v>
      </c>
      <c r="Q25" s="46">
        <v>25102.791811219999</v>
      </c>
      <c r="R25" s="46">
        <f t="shared" si="0"/>
        <v>25818.340645220007</v>
      </c>
      <c r="S25" s="46">
        <v>65933.650789420004</v>
      </c>
      <c r="T25" s="46">
        <v>503620.6899688486</v>
      </c>
    </row>
    <row r="26" spans="1:21" ht="15" customHeight="1" x14ac:dyDescent="0.2">
      <c r="A26" s="48" t="s">
        <v>148</v>
      </c>
      <c r="B26" s="46">
        <v>1139373.0841567598</v>
      </c>
      <c r="C26" s="46">
        <v>180852.83955198003</v>
      </c>
      <c r="D26" s="46">
        <v>855484.62759743002</v>
      </c>
      <c r="E26" s="46">
        <v>891389.81876397994</v>
      </c>
      <c r="F26" s="46">
        <v>1746874.44636141</v>
      </c>
      <c r="G26" s="46">
        <v>231541.85169148998</v>
      </c>
      <c r="H26" s="46">
        <v>102718.25226795999</v>
      </c>
      <c r="I26" s="46">
        <v>240575.01640726</v>
      </c>
      <c r="J26" s="46">
        <v>471751.39325815998</v>
      </c>
      <c r="K26" s="46">
        <v>12120.131015879999</v>
      </c>
      <c r="L26" s="46">
        <v>1058706.64464075</v>
      </c>
      <c r="M26" s="46">
        <v>275894.02415053005</v>
      </c>
      <c r="N26" s="46">
        <v>647490.61874699895</v>
      </c>
      <c r="O26" s="46">
        <v>5049191.657608429</v>
      </c>
      <c r="P26" s="46">
        <v>56543.178143320001</v>
      </c>
      <c r="Q26" s="46">
        <v>180935.45494450998</v>
      </c>
      <c r="R26" s="46">
        <f t="shared" si="0"/>
        <v>162731.67138226997</v>
      </c>
      <c r="S26" s="46">
        <v>400210.30447009997</v>
      </c>
      <c r="T26" s="46">
        <v>5449401.9620785294</v>
      </c>
    </row>
    <row r="27" spans="1:21" ht="15" customHeight="1" x14ac:dyDescent="0.2">
      <c r="A27" s="11" t="s">
        <v>149</v>
      </c>
      <c r="B27" s="35">
        <v>44152.500396000003</v>
      </c>
      <c r="C27" s="35">
        <v>16806.830000000002</v>
      </c>
      <c r="D27" s="35">
        <v>104169.805901</v>
      </c>
      <c r="E27" s="35">
        <v>83135.913453000001</v>
      </c>
      <c r="F27" s="35">
        <v>187305.719354</v>
      </c>
      <c r="G27" s="35">
        <v>24531.24</v>
      </c>
      <c r="H27" s="35">
        <v>11964.95</v>
      </c>
      <c r="I27" s="35">
        <v>19746.669999999998</v>
      </c>
      <c r="J27" s="35">
        <v>44807.26</v>
      </c>
      <c r="K27" s="35">
        <v>1308.3</v>
      </c>
      <c r="L27" s="35">
        <v>102358.42000000001</v>
      </c>
      <c r="M27" s="35">
        <v>26336.62</v>
      </c>
      <c r="N27" s="35">
        <v>57266.683610999928</v>
      </c>
      <c r="O27" s="35">
        <v>434226.77336099994</v>
      </c>
      <c r="P27" s="35">
        <v>4791.5617605999996</v>
      </c>
      <c r="Q27" s="35">
        <v>19507.427024930003</v>
      </c>
      <c r="R27" s="35">
        <f t="shared" si="0"/>
        <v>10220.49782633</v>
      </c>
      <c r="S27" s="35">
        <v>34519.486611860004</v>
      </c>
      <c r="T27" s="35">
        <v>468746.25997285993</v>
      </c>
    </row>
    <row r="28" spans="1:21" ht="15" customHeight="1" x14ac:dyDescent="0.2">
      <c r="A28" s="11" t="s">
        <v>150</v>
      </c>
      <c r="B28" s="35">
        <v>183934.69467599998</v>
      </c>
      <c r="C28" s="35">
        <v>14738.54</v>
      </c>
      <c r="D28" s="35">
        <v>88231.294748</v>
      </c>
      <c r="E28" s="35">
        <v>77656.575789999988</v>
      </c>
      <c r="F28" s="35">
        <v>165887.87053799996</v>
      </c>
      <c r="G28" s="35">
        <v>21534.420000000002</v>
      </c>
      <c r="H28" s="35">
        <v>9670.59</v>
      </c>
      <c r="I28" s="35">
        <v>11909.740000000002</v>
      </c>
      <c r="J28" s="35">
        <v>46390.76</v>
      </c>
      <c r="K28" s="35">
        <v>558.3900000000001</v>
      </c>
      <c r="L28" s="35">
        <v>90063.900000000023</v>
      </c>
      <c r="M28" s="35">
        <v>25249.030000000002</v>
      </c>
      <c r="N28" s="35">
        <v>45803.427967749973</v>
      </c>
      <c r="O28" s="35">
        <v>525677.46318174992</v>
      </c>
      <c r="P28" s="80" t="s">
        <v>135</v>
      </c>
      <c r="Q28" s="35">
        <v>20188.049841950007</v>
      </c>
      <c r="R28" s="35">
        <f>S28-Q28</f>
        <v>16548.589766129997</v>
      </c>
      <c r="S28" s="35">
        <v>36736.639608080004</v>
      </c>
      <c r="T28" s="35">
        <v>562414.10278982995</v>
      </c>
    </row>
    <row r="29" spans="1:21" ht="15" customHeight="1" x14ac:dyDescent="0.2">
      <c r="A29" s="11" t="s">
        <v>186</v>
      </c>
      <c r="B29" s="35">
        <v>38624.484516000026</v>
      </c>
      <c r="C29" s="35">
        <v>16255.849999999999</v>
      </c>
      <c r="D29" s="35">
        <v>76686.666607000021</v>
      </c>
      <c r="E29" s="35">
        <v>68105.941687000013</v>
      </c>
      <c r="F29" s="35">
        <v>144792.60829400003</v>
      </c>
      <c r="G29" s="35">
        <v>22195.729999999996</v>
      </c>
      <c r="H29" s="35">
        <v>7344.4199999999983</v>
      </c>
      <c r="I29" s="35">
        <v>15057.179999999997</v>
      </c>
      <c r="J29" s="35">
        <v>48550.779999999984</v>
      </c>
      <c r="K29" s="35">
        <v>902.20999999999958</v>
      </c>
      <c r="L29" s="35">
        <v>94050.319999999978</v>
      </c>
      <c r="M29" s="35">
        <v>25452.980000000003</v>
      </c>
      <c r="N29" s="35">
        <v>65725.620241640077</v>
      </c>
      <c r="O29" s="35">
        <v>384901.8630516401</v>
      </c>
      <c r="P29" s="80">
        <v>548.99149043000034</v>
      </c>
      <c r="Q29" s="35">
        <v>17995.192044029995</v>
      </c>
      <c r="R29" s="35">
        <f t="shared" si="0"/>
        <v>64079.831053940019</v>
      </c>
      <c r="S29" s="35">
        <v>82624.014588400009</v>
      </c>
      <c r="T29" s="35">
        <v>467525.87764004001</v>
      </c>
    </row>
    <row r="30" spans="1:21" ht="15" customHeight="1" x14ac:dyDescent="0.2">
      <c r="A30" s="11" t="s">
        <v>187</v>
      </c>
      <c r="B30" s="35">
        <v>43497.730732000025</v>
      </c>
      <c r="C30" s="35">
        <v>15317.89</v>
      </c>
      <c r="D30" s="35">
        <v>108431.91875799996</v>
      </c>
      <c r="E30" s="35">
        <v>70984.45042400001</v>
      </c>
      <c r="F30" s="35">
        <v>179416.36918200005</v>
      </c>
      <c r="G30" s="35">
        <v>28491.410000000003</v>
      </c>
      <c r="H30" s="35">
        <v>10340.459999999999</v>
      </c>
      <c r="I30" s="35">
        <v>17921.060000000005</v>
      </c>
      <c r="J30" s="35">
        <v>47310.41</v>
      </c>
      <c r="K30" s="35">
        <v>1285.4100000000003</v>
      </c>
      <c r="L30" s="35">
        <v>105348.75</v>
      </c>
      <c r="M30" s="35">
        <v>26476.729999999996</v>
      </c>
      <c r="N30" s="35">
        <v>61998.49718341972</v>
      </c>
      <c r="O30" s="35">
        <v>432055.96709741978</v>
      </c>
      <c r="P30" s="80">
        <v>2812.6627832200002</v>
      </c>
      <c r="Q30" s="35">
        <v>14010.545345429979</v>
      </c>
      <c r="R30" s="35">
        <f t="shared" si="0"/>
        <v>9932.661997389976</v>
      </c>
      <c r="S30" s="35">
        <v>26755.870126039954</v>
      </c>
      <c r="T30" s="35">
        <v>458811.83722345973</v>
      </c>
    </row>
    <row r="31" spans="1:21" ht="15" customHeight="1" x14ac:dyDescent="0.2">
      <c r="A31" s="11" t="s">
        <v>189</v>
      </c>
      <c r="B31" s="35">
        <v>215877.71900699998</v>
      </c>
      <c r="C31" s="35">
        <v>15815.449999999997</v>
      </c>
      <c r="D31" s="35">
        <v>80012.645832000009</v>
      </c>
      <c r="E31" s="35">
        <v>68315.201602999994</v>
      </c>
      <c r="F31" s="35">
        <v>148327.84743499989</v>
      </c>
      <c r="G31" s="35">
        <v>20989.660000000003</v>
      </c>
      <c r="H31" s="35">
        <v>8383.5400000000009</v>
      </c>
      <c r="I31" s="35">
        <v>11101.029999999992</v>
      </c>
      <c r="J31" s="35">
        <v>41344.290000000008</v>
      </c>
      <c r="K31" s="35">
        <v>581.04000000000042</v>
      </c>
      <c r="L31" s="35">
        <v>82399.56</v>
      </c>
      <c r="M31" s="35">
        <v>25644.690000000002</v>
      </c>
      <c r="N31" s="35">
        <v>58789.945565120375</v>
      </c>
      <c r="O31" s="35">
        <v>546855.21200712025</v>
      </c>
      <c r="P31" s="80">
        <v>915.01509643000009</v>
      </c>
      <c r="Q31" s="35">
        <v>15309.661274490019</v>
      </c>
      <c r="R31" s="35">
        <f t="shared" si="0"/>
        <v>14974.423934020026</v>
      </c>
      <c r="S31" s="35">
        <v>31199.100304940046</v>
      </c>
      <c r="T31" s="35">
        <v>578054.3123120605</v>
      </c>
    </row>
    <row r="32" spans="1:21" ht="15" customHeight="1" x14ac:dyDescent="0.2">
      <c r="A32" s="11"/>
      <c r="B32" s="35"/>
      <c r="C32" s="35"/>
      <c r="D32" s="35"/>
      <c r="E32" s="35"/>
      <c r="F32" s="35"/>
      <c r="G32" s="35"/>
      <c r="I32" s="35"/>
      <c r="J32" s="35"/>
      <c r="K32" s="35"/>
      <c r="L32" s="35"/>
      <c r="M32" s="35"/>
      <c r="N32" s="35"/>
      <c r="O32" s="35"/>
      <c r="P32" s="35"/>
      <c r="Q32" s="35"/>
      <c r="R32" s="35"/>
      <c r="S32" s="35"/>
      <c r="T32" s="35"/>
      <c r="U32" s="36"/>
    </row>
    <row r="33" spans="1:22" ht="15" customHeight="1" x14ac:dyDescent="0.2">
      <c r="A33" s="4"/>
      <c r="B33" s="4"/>
      <c r="C33" s="4"/>
      <c r="D33" s="4"/>
      <c r="E33" s="4"/>
      <c r="F33" s="25"/>
      <c r="G33" s="4"/>
      <c r="H33" s="4"/>
      <c r="I33" s="4"/>
      <c r="J33" s="4"/>
      <c r="K33" s="4"/>
      <c r="L33" s="25"/>
      <c r="M33" s="4"/>
      <c r="N33" s="25"/>
      <c r="O33" s="105" t="s">
        <v>30</v>
      </c>
      <c r="P33" s="105"/>
      <c r="Q33" s="105"/>
      <c r="R33" s="105"/>
      <c r="S33" s="105"/>
      <c r="T33" s="105"/>
    </row>
    <row r="34" spans="1:22" ht="15" customHeight="1" x14ac:dyDescent="0.2">
      <c r="A34" s="10" t="s">
        <v>70</v>
      </c>
      <c r="C34" s="40"/>
      <c r="D34" s="40"/>
      <c r="E34" s="40"/>
      <c r="F34" s="40"/>
      <c r="H34" s="9"/>
      <c r="I34" s="9"/>
      <c r="J34" s="9"/>
      <c r="K34" s="9"/>
      <c r="L34" s="9"/>
      <c r="M34" s="9"/>
      <c r="N34" s="9"/>
      <c r="O34" s="9"/>
      <c r="P34" s="9"/>
      <c r="Q34" s="9"/>
      <c r="R34" s="9"/>
      <c r="S34" s="9"/>
    </row>
    <row r="35" spans="1:22" ht="15" customHeight="1" x14ac:dyDescent="0.2">
      <c r="A35" s="10" t="s">
        <v>0</v>
      </c>
      <c r="B35" s="41"/>
      <c r="C35" s="40"/>
      <c r="D35" s="40"/>
      <c r="E35" s="40"/>
      <c r="F35" s="40"/>
      <c r="H35" s="36"/>
      <c r="I35" s="36"/>
      <c r="J35" s="36"/>
      <c r="K35" s="36"/>
      <c r="L35" s="37"/>
      <c r="N35" s="36"/>
      <c r="O35" s="79"/>
    </row>
    <row r="36" spans="1:22" ht="15" customHeight="1" x14ac:dyDescent="0.2">
      <c r="B36" s="39"/>
      <c r="C36" s="9"/>
      <c r="D36" s="9"/>
      <c r="E36" s="9"/>
      <c r="F36" s="9"/>
      <c r="G36" s="38"/>
      <c r="H36" s="36"/>
      <c r="I36" s="36"/>
      <c r="J36" s="36"/>
      <c r="K36" s="36"/>
      <c r="L36" s="37"/>
    </row>
    <row r="37" spans="1:22" ht="15" customHeight="1" x14ac:dyDescent="0.2">
      <c r="B37" s="39"/>
      <c r="C37" s="38"/>
      <c r="D37" s="9"/>
      <c r="E37" s="9"/>
      <c r="F37" s="9"/>
      <c r="G37" s="38"/>
      <c r="H37" s="36"/>
      <c r="I37" s="36"/>
      <c r="J37" s="36"/>
      <c r="K37" s="36"/>
      <c r="L37" s="37"/>
      <c r="O37" s="36"/>
    </row>
    <row r="38" spans="1:22" ht="15" customHeight="1" x14ac:dyDescent="0.2">
      <c r="B38" s="39"/>
      <c r="C38" s="38"/>
      <c r="D38" s="9"/>
      <c r="E38" s="9"/>
      <c r="F38" s="38"/>
      <c r="G38" s="38"/>
      <c r="H38" s="36"/>
      <c r="I38" s="36"/>
      <c r="J38" s="36"/>
      <c r="K38" s="36"/>
      <c r="L38" s="37"/>
    </row>
    <row r="39" spans="1:22" x14ac:dyDescent="0.2">
      <c r="B39" s="39"/>
      <c r="C39" s="38"/>
      <c r="D39" s="9"/>
      <c r="E39" s="9"/>
      <c r="F39" s="9"/>
      <c r="G39" s="38"/>
      <c r="H39" s="38"/>
      <c r="I39" s="38"/>
      <c r="J39" s="38"/>
      <c r="K39" s="36"/>
      <c r="L39" s="36"/>
      <c r="M39" s="36"/>
      <c r="N39" s="36"/>
      <c r="O39" s="36"/>
      <c r="P39" s="37"/>
    </row>
    <row r="40" spans="1:22" x14ac:dyDescent="0.2">
      <c r="B40" s="39"/>
      <c r="C40" s="38"/>
      <c r="D40" s="9"/>
      <c r="E40" s="9"/>
      <c r="F40" s="9"/>
      <c r="G40" s="38"/>
      <c r="H40" s="38"/>
      <c r="I40" s="38"/>
      <c r="J40" s="38"/>
      <c r="K40" s="36"/>
      <c r="L40" s="36"/>
      <c r="M40" s="36"/>
      <c r="N40" s="36"/>
      <c r="O40" s="36"/>
      <c r="P40" s="37"/>
      <c r="R40" s="36"/>
      <c r="S40" s="36"/>
      <c r="T40" s="36"/>
      <c r="U40" s="36"/>
      <c r="V40" s="36"/>
    </row>
    <row r="41" spans="1:22" x14ac:dyDescent="0.2">
      <c r="B41" s="39"/>
      <c r="C41" s="38"/>
      <c r="D41" s="9"/>
      <c r="E41" s="9"/>
      <c r="F41" s="9"/>
      <c r="G41" s="38"/>
      <c r="H41" s="38"/>
      <c r="I41" s="38"/>
      <c r="J41" s="38"/>
      <c r="K41" s="36"/>
      <c r="L41" s="36"/>
      <c r="M41" s="36"/>
      <c r="N41" s="36"/>
      <c r="O41" s="36"/>
      <c r="P41" s="37"/>
      <c r="R41" s="36"/>
      <c r="S41" s="36"/>
      <c r="T41" s="36"/>
      <c r="U41" s="36"/>
      <c r="V41" s="36"/>
    </row>
    <row r="42" spans="1:22" x14ac:dyDescent="0.2">
      <c r="B42" s="39"/>
      <c r="C42" s="38"/>
      <c r="D42" s="9"/>
      <c r="E42" s="9"/>
      <c r="F42" s="9"/>
      <c r="G42" s="38"/>
      <c r="H42" s="38"/>
      <c r="I42" s="38"/>
      <c r="J42" s="38"/>
      <c r="K42" s="36"/>
      <c r="L42" s="36"/>
      <c r="M42" s="36"/>
      <c r="N42" s="36"/>
      <c r="O42" s="36"/>
      <c r="P42" s="37"/>
      <c r="R42" s="36"/>
      <c r="S42" s="36"/>
      <c r="T42" s="36"/>
      <c r="U42" s="36"/>
      <c r="V42" s="36"/>
    </row>
    <row r="43" spans="1:22" x14ac:dyDescent="0.2">
      <c r="B43" s="39"/>
      <c r="C43" s="38"/>
      <c r="D43" s="9"/>
      <c r="E43" s="9"/>
      <c r="F43" s="9"/>
      <c r="G43" s="39"/>
      <c r="H43" s="38"/>
      <c r="I43" s="38"/>
      <c r="J43" s="38"/>
      <c r="K43" s="36"/>
      <c r="L43" s="36"/>
      <c r="M43" s="36"/>
      <c r="N43" s="36"/>
      <c r="O43" s="36"/>
      <c r="P43" s="37"/>
      <c r="R43" s="36"/>
      <c r="S43" s="36"/>
      <c r="T43" s="36"/>
      <c r="U43" s="36"/>
      <c r="V43" s="36"/>
    </row>
    <row r="44" spans="1:22" x14ac:dyDescent="0.2">
      <c r="B44" s="39"/>
      <c r="C44" s="9"/>
      <c r="D44" s="9"/>
      <c r="E44" s="9"/>
      <c r="F44" s="9"/>
      <c r="G44" s="39"/>
      <c r="H44" s="38"/>
      <c r="I44" s="38"/>
      <c r="J44" s="38"/>
      <c r="K44" s="36"/>
      <c r="L44" s="36"/>
      <c r="M44" s="36"/>
      <c r="N44" s="36"/>
      <c r="O44" s="36"/>
    </row>
    <row r="45" spans="1:22" x14ac:dyDescent="0.2">
      <c r="B45" s="39"/>
      <c r="C45" s="9"/>
      <c r="D45" s="9"/>
      <c r="E45" s="9"/>
      <c r="F45" s="9"/>
      <c r="G45" s="39"/>
      <c r="H45" s="9"/>
      <c r="I45" s="9"/>
      <c r="J45" s="9"/>
      <c r="K45" s="9"/>
      <c r="L45" s="42"/>
    </row>
    <row r="46" spans="1:22" x14ac:dyDescent="0.2">
      <c r="B46" s="39"/>
      <c r="C46" s="9"/>
      <c r="D46" s="9"/>
      <c r="E46" s="9"/>
      <c r="F46" s="9"/>
      <c r="G46" s="39"/>
      <c r="H46" s="9"/>
      <c r="I46" s="9"/>
      <c r="J46" s="9"/>
      <c r="K46" s="9"/>
      <c r="L46" s="42"/>
    </row>
    <row r="47" spans="1:22" x14ac:dyDescent="0.2">
      <c r="B47" s="39"/>
      <c r="C47" s="9"/>
      <c r="D47" s="9"/>
      <c r="E47" s="9"/>
      <c r="F47" s="9"/>
      <c r="G47" s="39"/>
      <c r="H47" s="9"/>
      <c r="I47" s="9"/>
      <c r="J47" s="9"/>
      <c r="K47" s="9"/>
      <c r="L47" s="42"/>
    </row>
    <row r="48" spans="1:22" x14ac:dyDescent="0.2">
      <c r="B48" s="39"/>
      <c r="C48" s="9"/>
      <c r="D48" s="9"/>
      <c r="E48" s="9"/>
      <c r="F48" s="9"/>
      <c r="G48" s="39"/>
      <c r="H48" s="9"/>
      <c r="I48" s="9"/>
      <c r="J48" s="9"/>
      <c r="K48" s="9"/>
      <c r="L48" s="42"/>
    </row>
    <row r="49" spans="2:12" x14ac:dyDescent="0.2">
      <c r="B49" s="38"/>
      <c r="C49" s="9"/>
      <c r="D49" s="9"/>
      <c r="E49" s="9"/>
      <c r="F49" s="9"/>
      <c r="G49" s="38"/>
      <c r="H49" s="38"/>
      <c r="I49" s="38"/>
      <c r="J49" s="38"/>
      <c r="K49" s="9"/>
      <c r="L49" s="42"/>
    </row>
    <row r="50" spans="2:12" x14ac:dyDescent="0.2">
      <c r="B50" s="38"/>
      <c r="C50" s="9"/>
      <c r="D50" s="9"/>
      <c r="E50" s="9"/>
      <c r="F50" s="9"/>
      <c r="G50" s="38"/>
      <c r="H50" s="38"/>
      <c r="I50" s="38"/>
      <c r="J50" s="38"/>
      <c r="K50" s="9"/>
    </row>
    <row r="51" spans="2:12" x14ac:dyDescent="0.2">
      <c r="B51" s="38"/>
      <c r="C51" s="9"/>
      <c r="D51" s="9"/>
      <c r="E51" s="9"/>
      <c r="F51" s="9"/>
      <c r="G51" s="38"/>
      <c r="H51" s="38"/>
      <c r="I51" s="38"/>
      <c r="J51" s="38"/>
      <c r="K51" s="9"/>
    </row>
    <row r="52" spans="2:12" x14ac:dyDescent="0.2">
      <c r="B52" s="38"/>
      <c r="C52" s="38"/>
      <c r="D52" s="38"/>
      <c r="E52" s="38"/>
      <c r="F52" s="38"/>
      <c r="G52" s="38"/>
      <c r="H52" s="38"/>
      <c r="I52" s="38"/>
      <c r="J52" s="38"/>
      <c r="K52" s="9"/>
    </row>
    <row r="53" spans="2:12" x14ac:dyDescent="0.2">
      <c r="B53" s="38"/>
      <c r="C53" s="38"/>
      <c r="D53" s="38"/>
      <c r="E53" s="38"/>
      <c r="F53" s="38"/>
      <c r="G53" s="38"/>
      <c r="H53" s="38"/>
      <c r="I53" s="38"/>
      <c r="J53" s="38"/>
      <c r="K53" s="9"/>
    </row>
    <row r="54" spans="2:12" x14ac:dyDescent="0.2">
      <c r="B54" s="38"/>
      <c r="C54" s="38"/>
      <c r="D54" s="38"/>
      <c r="E54" s="38"/>
      <c r="F54" s="38"/>
      <c r="G54" s="38"/>
      <c r="H54" s="38"/>
      <c r="I54" s="38"/>
      <c r="J54" s="38"/>
      <c r="K54" s="9"/>
    </row>
    <row r="55" spans="2:12" x14ac:dyDescent="0.2">
      <c r="B55" s="38"/>
      <c r="C55" s="38"/>
      <c r="D55" s="38"/>
      <c r="E55" s="38"/>
      <c r="F55" s="38"/>
      <c r="G55" s="38"/>
      <c r="H55" s="38"/>
      <c r="I55" s="38"/>
      <c r="J55" s="38"/>
      <c r="K55" s="9"/>
    </row>
    <row r="56" spans="2:12" x14ac:dyDescent="0.2">
      <c r="B56" s="38"/>
      <c r="C56" s="38"/>
      <c r="D56" s="38"/>
      <c r="E56" s="38"/>
      <c r="F56" s="38"/>
      <c r="G56" s="38"/>
      <c r="H56" s="38"/>
      <c r="I56" s="38"/>
      <c r="J56" s="38"/>
      <c r="K56" s="9"/>
    </row>
    <row r="57" spans="2:12" x14ac:dyDescent="0.2">
      <c r="B57" s="38"/>
      <c r="C57" s="38"/>
      <c r="D57" s="38"/>
      <c r="E57" s="38"/>
      <c r="F57" s="38"/>
      <c r="G57" s="38"/>
      <c r="H57" s="38"/>
      <c r="I57" s="38"/>
      <c r="J57" s="38"/>
      <c r="K57" s="9"/>
    </row>
    <row r="58" spans="2:12" x14ac:dyDescent="0.2">
      <c r="B58" s="38"/>
      <c r="C58" s="38"/>
      <c r="D58" s="38"/>
      <c r="E58" s="38"/>
      <c r="F58" s="38"/>
      <c r="G58" s="38"/>
      <c r="H58" s="38"/>
      <c r="I58" s="38"/>
      <c r="J58" s="38"/>
      <c r="K58" s="9"/>
    </row>
    <row r="59" spans="2:12" x14ac:dyDescent="0.2">
      <c r="B59" s="38"/>
      <c r="C59" s="38"/>
      <c r="D59" s="38"/>
      <c r="E59" s="38"/>
      <c r="F59" s="38"/>
      <c r="G59" s="38"/>
      <c r="H59" s="38"/>
      <c r="I59" s="38"/>
      <c r="J59" s="38"/>
      <c r="K59" s="9"/>
    </row>
    <row r="60" spans="2:12" x14ac:dyDescent="0.2">
      <c r="B60" s="38"/>
      <c r="C60" s="38"/>
      <c r="D60" s="38"/>
      <c r="E60" s="38"/>
      <c r="F60" s="38"/>
      <c r="G60" s="38"/>
      <c r="H60" s="38"/>
      <c r="I60" s="38"/>
      <c r="J60" s="38"/>
      <c r="K60" s="9"/>
    </row>
    <row r="61" spans="2:12" x14ac:dyDescent="0.2">
      <c r="B61" s="9"/>
      <c r="C61" s="9"/>
      <c r="D61" s="9"/>
      <c r="E61" s="9"/>
      <c r="F61" s="9"/>
      <c r="G61" s="9"/>
      <c r="H61" s="9"/>
      <c r="I61" s="9"/>
      <c r="J61" s="9"/>
      <c r="K61" s="9"/>
    </row>
    <row r="62" spans="2:12" x14ac:dyDescent="0.2">
      <c r="B62" s="9"/>
      <c r="C62" s="9"/>
      <c r="D62" s="9"/>
      <c r="E62" s="9"/>
      <c r="F62" s="9"/>
      <c r="G62" s="9"/>
      <c r="H62" s="9"/>
      <c r="I62" s="9"/>
      <c r="J62" s="9"/>
      <c r="K62" s="9"/>
    </row>
    <row r="63" spans="2:12" x14ac:dyDescent="0.2">
      <c r="B63" s="9"/>
      <c r="C63" s="9"/>
      <c r="D63" s="9"/>
      <c r="E63" s="9"/>
      <c r="F63" s="9"/>
      <c r="G63" s="9"/>
      <c r="H63" s="9"/>
      <c r="I63" s="9"/>
      <c r="J63" s="9"/>
      <c r="K63" s="9"/>
    </row>
    <row r="64" spans="2:12" x14ac:dyDescent="0.2">
      <c r="B64" s="9"/>
      <c r="C64" s="9"/>
      <c r="D64" s="9"/>
      <c r="E64" s="9"/>
      <c r="F64" s="9"/>
      <c r="G64" s="9"/>
      <c r="H64" s="9"/>
      <c r="I64" s="9"/>
      <c r="J64" s="9"/>
      <c r="K64" s="9"/>
    </row>
    <row r="65" spans="2:11" x14ac:dyDescent="0.2">
      <c r="B65" s="9"/>
      <c r="C65" s="9"/>
      <c r="D65" s="9"/>
      <c r="E65" s="9"/>
      <c r="F65" s="9"/>
      <c r="G65" s="9"/>
      <c r="H65" s="9"/>
      <c r="I65" s="9"/>
      <c r="J65" s="9"/>
      <c r="K65" s="9"/>
    </row>
    <row r="66" spans="2:11" x14ac:dyDescent="0.2">
      <c r="B66" s="9"/>
      <c r="C66" s="9"/>
      <c r="D66" s="9"/>
      <c r="E66" s="9"/>
      <c r="F66" s="9"/>
      <c r="G66" s="9"/>
      <c r="H66" s="9"/>
      <c r="I66" s="9"/>
      <c r="J66" s="9"/>
      <c r="K66" s="9"/>
    </row>
    <row r="67" spans="2:11" x14ac:dyDescent="0.2">
      <c r="B67" s="9"/>
      <c r="C67" s="9"/>
      <c r="D67" s="9"/>
      <c r="E67" s="9"/>
      <c r="F67" s="9"/>
      <c r="G67" s="9"/>
      <c r="H67" s="9"/>
      <c r="I67" s="9"/>
      <c r="J67" s="9"/>
      <c r="K67" s="9"/>
    </row>
    <row r="68" spans="2:11" x14ac:dyDescent="0.2">
      <c r="B68" s="9"/>
      <c r="C68" s="9"/>
      <c r="D68" s="9"/>
      <c r="E68" s="9"/>
      <c r="F68" s="9"/>
      <c r="G68" s="9"/>
      <c r="H68" s="9"/>
      <c r="I68" s="9"/>
      <c r="J68" s="9"/>
      <c r="K68" s="9"/>
    </row>
    <row r="69" spans="2:11" x14ac:dyDescent="0.2">
      <c r="B69" s="9"/>
      <c r="C69" s="9"/>
      <c r="D69" s="9"/>
      <c r="E69" s="9"/>
      <c r="F69" s="9"/>
      <c r="G69" s="9"/>
      <c r="H69" s="9"/>
      <c r="I69" s="9"/>
      <c r="J69" s="9"/>
      <c r="K69" s="9"/>
    </row>
    <row r="70" spans="2:11" x14ac:dyDescent="0.2">
      <c r="B70" s="9"/>
      <c r="C70" s="9"/>
      <c r="D70" s="9"/>
      <c r="E70" s="9"/>
      <c r="F70" s="9"/>
      <c r="G70" s="9"/>
      <c r="H70" s="9"/>
      <c r="I70" s="9"/>
      <c r="J70" s="9"/>
      <c r="K70" s="9"/>
    </row>
    <row r="71" spans="2:11" x14ac:dyDescent="0.2">
      <c r="B71" s="9"/>
      <c r="C71" s="9"/>
      <c r="D71" s="9"/>
      <c r="E71" s="9"/>
      <c r="F71" s="9"/>
      <c r="G71" s="9"/>
      <c r="H71" s="9"/>
      <c r="I71" s="9"/>
      <c r="J71" s="9"/>
      <c r="K71" s="9"/>
    </row>
    <row r="72" spans="2:11" x14ac:dyDescent="0.2">
      <c r="B72" s="9"/>
      <c r="C72" s="9"/>
      <c r="D72" s="9"/>
      <c r="E72" s="9"/>
      <c r="F72" s="9"/>
      <c r="G72" s="9"/>
      <c r="H72" s="9"/>
      <c r="I72" s="9"/>
      <c r="J72" s="9"/>
      <c r="K72" s="9"/>
    </row>
    <row r="73" spans="2:11" x14ac:dyDescent="0.2">
      <c r="B73" s="9"/>
      <c r="C73" s="9"/>
      <c r="D73" s="9"/>
      <c r="E73" s="9"/>
      <c r="F73" s="9"/>
      <c r="G73" s="9"/>
      <c r="H73" s="9"/>
      <c r="I73" s="9"/>
      <c r="J73" s="9"/>
      <c r="K73" s="9"/>
    </row>
    <row r="74" spans="2:11" x14ac:dyDescent="0.2">
      <c r="B74" s="9"/>
      <c r="C74" s="9"/>
      <c r="D74" s="9"/>
      <c r="E74" s="9"/>
      <c r="F74" s="9"/>
      <c r="G74" s="9"/>
      <c r="H74" s="9"/>
      <c r="I74" s="9"/>
      <c r="J74" s="9"/>
      <c r="K74" s="9"/>
    </row>
    <row r="75" spans="2:11" x14ac:dyDescent="0.2">
      <c r="B75" s="9"/>
      <c r="C75" s="9"/>
      <c r="D75" s="9"/>
      <c r="E75" s="9"/>
      <c r="F75" s="9"/>
      <c r="G75" s="9"/>
      <c r="H75" s="9"/>
      <c r="I75" s="9"/>
      <c r="J75" s="9"/>
      <c r="K75" s="9"/>
    </row>
    <row r="76" spans="2:11" x14ac:dyDescent="0.2">
      <c r="B76" s="9"/>
      <c r="C76" s="9"/>
      <c r="D76" s="9"/>
      <c r="E76" s="9"/>
      <c r="F76" s="9"/>
      <c r="G76" s="9"/>
      <c r="H76" s="9"/>
      <c r="I76" s="9"/>
      <c r="J76" s="9"/>
      <c r="K76" s="9"/>
    </row>
    <row r="77" spans="2:11" x14ac:dyDescent="0.2">
      <c r="B77" s="9"/>
      <c r="C77" s="9"/>
      <c r="D77" s="9"/>
      <c r="E77" s="9"/>
      <c r="F77" s="9"/>
      <c r="G77" s="9"/>
      <c r="H77" s="9"/>
      <c r="I77" s="9"/>
      <c r="J77" s="9"/>
      <c r="K77" s="9"/>
    </row>
    <row r="78" spans="2:11" x14ac:dyDescent="0.2">
      <c r="B78" s="9"/>
      <c r="C78" s="9"/>
      <c r="D78" s="9"/>
      <c r="E78" s="9"/>
      <c r="F78" s="9"/>
      <c r="G78" s="9"/>
      <c r="H78" s="9"/>
      <c r="I78" s="9"/>
      <c r="J78" s="9"/>
      <c r="K78" s="9"/>
    </row>
    <row r="79" spans="2:11" x14ac:dyDescent="0.2">
      <c r="B79" s="9"/>
      <c r="C79" s="9"/>
      <c r="D79" s="9"/>
      <c r="E79" s="9"/>
      <c r="F79" s="9"/>
      <c r="G79" s="9"/>
      <c r="H79" s="9"/>
      <c r="I79" s="9"/>
      <c r="J79" s="9"/>
      <c r="K79" s="9"/>
    </row>
    <row r="80" spans="2:11" x14ac:dyDescent="0.2">
      <c r="B80" s="9"/>
      <c r="C80" s="9"/>
      <c r="D80" s="9"/>
      <c r="E80" s="9"/>
      <c r="F80" s="9"/>
      <c r="G80" s="9"/>
      <c r="H80" s="9"/>
      <c r="I80" s="9"/>
      <c r="J80" s="9"/>
      <c r="K80" s="9"/>
    </row>
    <row r="81" spans="2:11" x14ac:dyDescent="0.2">
      <c r="B81" s="9"/>
      <c r="C81" s="9"/>
      <c r="D81" s="9"/>
      <c r="E81" s="9"/>
      <c r="F81" s="9"/>
      <c r="G81" s="9"/>
      <c r="H81" s="9"/>
      <c r="I81" s="9"/>
      <c r="J81" s="9"/>
      <c r="K81" s="9"/>
    </row>
    <row r="82" spans="2:11" x14ac:dyDescent="0.2">
      <c r="B82" s="9"/>
      <c r="C82" s="9"/>
      <c r="D82" s="9"/>
      <c r="E82" s="9"/>
      <c r="F82" s="9"/>
      <c r="G82" s="9"/>
      <c r="H82" s="9"/>
      <c r="I82" s="9"/>
      <c r="J82" s="9"/>
      <c r="K82" s="9"/>
    </row>
    <row r="83" spans="2:11" x14ac:dyDescent="0.2">
      <c r="B83" s="9"/>
      <c r="C83" s="9"/>
      <c r="D83" s="9"/>
      <c r="E83" s="9"/>
      <c r="F83" s="9"/>
      <c r="G83" s="9"/>
      <c r="H83" s="9"/>
      <c r="I83" s="9"/>
      <c r="J83" s="9"/>
      <c r="K83" s="9"/>
    </row>
    <row r="84" spans="2:11" x14ac:dyDescent="0.2">
      <c r="B84" s="9"/>
      <c r="C84" s="9"/>
      <c r="D84" s="9"/>
      <c r="E84" s="9"/>
      <c r="F84" s="9"/>
      <c r="G84" s="9"/>
      <c r="H84" s="9"/>
      <c r="I84" s="9"/>
      <c r="J84" s="9"/>
      <c r="K84" s="9"/>
    </row>
    <row r="85" spans="2:11" x14ac:dyDescent="0.2">
      <c r="B85" s="9"/>
      <c r="C85" s="9"/>
      <c r="D85" s="9"/>
      <c r="E85" s="9"/>
      <c r="F85" s="9"/>
      <c r="G85" s="9"/>
      <c r="H85" s="9"/>
      <c r="I85" s="9"/>
      <c r="J85" s="9"/>
      <c r="K85" s="9"/>
    </row>
    <row r="86" spans="2:11" x14ac:dyDescent="0.2">
      <c r="B86" s="9"/>
      <c r="C86" s="9"/>
      <c r="D86" s="9"/>
      <c r="E86" s="9"/>
      <c r="F86" s="9"/>
      <c r="G86" s="9"/>
      <c r="H86" s="9"/>
      <c r="I86" s="9"/>
      <c r="J86" s="9"/>
      <c r="K86" s="9"/>
    </row>
    <row r="87" spans="2:11" x14ac:dyDescent="0.2">
      <c r="B87" s="9"/>
      <c r="C87" s="9"/>
      <c r="D87" s="9"/>
      <c r="E87" s="9"/>
      <c r="F87" s="9"/>
      <c r="G87" s="9"/>
      <c r="H87" s="9"/>
      <c r="I87" s="9"/>
      <c r="J87" s="9"/>
      <c r="K87" s="9"/>
    </row>
    <row r="88" spans="2:11" x14ac:dyDescent="0.2">
      <c r="B88" s="9"/>
      <c r="C88" s="9"/>
      <c r="D88" s="9"/>
      <c r="E88" s="9"/>
      <c r="F88" s="9"/>
      <c r="G88" s="9"/>
      <c r="H88" s="9"/>
      <c r="I88" s="9"/>
      <c r="J88" s="9"/>
      <c r="K88" s="9"/>
    </row>
    <row r="89" spans="2:11" x14ac:dyDescent="0.2">
      <c r="B89" s="9"/>
      <c r="C89" s="9"/>
      <c r="D89" s="9"/>
      <c r="E89" s="9"/>
      <c r="F89" s="9"/>
      <c r="G89" s="9"/>
      <c r="H89" s="9"/>
      <c r="I89" s="9"/>
      <c r="J89" s="9"/>
      <c r="K89" s="9"/>
    </row>
    <row r="90" spans="2:11" x14ac:dyDescent="0.2">
      <c r="B90" s="9"/>
      <c r="C90" s="9"/>
      <c r="D90" s="9"/>
      <c r="E90" s="9"/>
      <c r="F90" s="9"/>
      <c r="G90" s="9"/>
      <c r="H90" s="9"/>
      <c r="I90" s="9"/>
      <c r="J90" s="9"/>
      <c r="K90" s="9"/>
    </row>
    <row r="91" spans="2:11" x14ac:dyDescent="0.2">
      <c r="B91" s="9"/>
      <c r="C91" s="9"/>
      <c r="D91" s="9"/>
      <c r="E91" s="9"/>
      <c r="F91" s="9"/>
      <c r="G91" s="9"/>
      <c r="H91" s="9"/>
      <c r="I91" s="9"/>
      <c r="J91" s="9"/>
      <c r="K91" s="9"/>
    </row>
    <row r="92" spans="2:11" x14ac:dyDescent="0.2">
      <c r="B92" s="9"/>
      <c r="C92" s="9"/>
      <c r="D92" s="9"/>
      <c r="E92" s="9"/>
      <c r="F92" s="9"/>
      <c r="G92" s="9"/>
      <c r="H92" s="9"/>
      <c r="I92" s="9"/>
      <c r="J92" s="9"/>
      <c r="K92" s="9"/>
    </row>
  </sheetData>
  <mergeCells count="18">
    <mergeCell ref="I3:J3"/>
    <mergeCell ref="A5:A7"/>
    <mergeCell ref="B6:B7"/>
    <mergeCell ref="C6:C7"/>
    <mergeCell ref="D6:F6"/>
    <mergeCell ref="A4:T4"/>
    <mergeCell ref="S6:S7"/>
    <mergeCell ref="T5:T7"/>
    <mergeCell ref="P5:S5"/>
    <mergeCell ref="O33:T33"/>
    <mergeCell ref="O6:O7"/>
    <mergeCell ref="B5:O5"/>
    <mergeCell ref="P6:P7"/>
    <mergeCell ref="Q6:Q7"/>
    <mergeCell ref="R6:R7"/>
    <mergeCell ref="G6:L6"/>
    <mergeCell ref="M6:M7"/>
    <mergeCell ref="N6:N7"/>
  </mergeCells>
  <phoneticPr fontId="18" type="noConversion"/>
  <hyperlinks>
    <hyperlink ref="T2" location="Contents!A1" display="Back to Contents ç" xr:uid="{42317FB9-BFF1-4706-B20D-AE0214962191}"/>
  </hyperlinks>
  <printOptions horizontalCentered="1"/>
  <pageMargins left="0.5" right="0.3" top="1" bottom="0.56000000000000005" header="0.5" footer="0.5"/>
  <pageSetup paperSize="9" scale="94" orientation="landscape" r:id="rId1"/>
  <headerFooter alignWithMargins="0"/>
  <ignoredErrors>
    <ignoredError sqref="R28"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79FDC-8F8B-47C5-B6D4-A327A3354029}">
  <sheetPr>
    <pageSetUpPr fitToPage="1"/>
  </sheetPr>
  <dimension ref="A1:M65"/>
  <sheetViews>
    <sheetView zoomScaleNormal="100" workbookViewId="0">
      <selection activeCell="L2" sqref="L2"/>
    </sheetView>
  </sheetViews>
  <sheetFormatPr defaultColWidth="9.140625" defaultRowHeight="15" customHeight="1" x14ac:dyDescent="0.2"/>
  <cols>
    <col min="1" max="1" width="2.5703125" style="4" customWidth="1"/>
    <col min="2" max="2" width="61.5703125" style="4" customWidth="1"/>
    <col min="3" max="4" width="10" style="4" customWidth="1"/>
    <col min="5" max="5" width="10.85546875" style="4" customWidth="1"/>
    <col min="6" max="6" width="10" style="4" customWidth="1"/>
    <col min="7" max="7" width="11.85546875" style="4" customWidth="1"/>
    <col min="8" max="8" width="11.140625" style="4" customWidth="1"/>
    <col min="9" max="9" width="10.140625" style="4" customWidth="1"/>
    <col min="10" max="10" width="10.28515625" style="4" customWidth="1"/>
    <col min="11" max="11" width="10" style="4" customWidth="1"/>
    <col min="12" max="12" width="12.140625" style="4" customWidth="1"/>
    <col min="13" max="16384" width="9.140625" style="4"/>
  </cols>
  <sheetData>
    <row r="1" spans="1:12" ht="15" customHeight="1" x14ac:dyDescent="0.25">
      <c r="A1" s="1" t="s">
        <v>16</v>
      </c>
      <c r="L1" s="2" t="s">
        <v>205</v>
      </c>
    </row>
    <row r="2" spans="1:12" s="17" customFormat="1" ht="15" customHeight="1" x14ac:dyDescent="0.25">
      <c r="A2" s="6" t="s">
        <v>13</v>
      </c>
      <c r="L2" s="18" t="s">
        <v>7</v>
      </c>
    </row>
    <row r="3" spans="1:12" s="17" customFormat="1" ht="15" customHeight="1" x14ac:dyDescent="0.25">
      <c r="A3" s="6"/>
    </row>
    <row r="4" spans="1:12" ht="21.75" customHeight="1" x14ac:dyDescent="0.3">
      <c r="A4" s="97" t="s">
        <v>190</v>
      </c>
      <c r="B4" s="97"/>
      <c r="C4" s="97"/>
      <c r="D4" s="97"/>
      <c r="E4" s="97"/>
      <c r="F4" s="97"/>
      <c r="G4" s="97"/>
      <c r="H4" s="97"/>
      <c r="I4" s="97"/>
      <c r="J4" s="97"/>
      <c r="K4" s="97"/>
      <c r="L4" s="97"/>
    </row>
    <row r="5" spans="1:12" ht="21" customHeight="1" x14ac:dyDescent="0.2">
      <c r="A5" s="120"/>
      <c r="B5" s="120" t="s">
        <v>71</v>
      </c>
      <c r="C5" s="117" t="s">
        <v>63</v>
      </c>
      <c r="D5" s="118"/>
      <c r="E5" s="118"/>
      <c r="F5" s="118"/>
      <c r="G5" s="122"/>
      <c r="H5" s="117" t="s">
        <v>89</v>
      </c>
      <c r="I5" s="118"/>
      <c r="J5" s="118"/>
      <c r="K5" s="118"/>
      <c r="L5" s="119"/>
    </row>
    <row r="6" spans="1:12" ht="39.75" customHeight="1" x14ac:dyDescent="0.2">
      <c r="A6" s="121"/>
      <c r="B6" s="121"/>
      <c r="C6" s="68" t="s">
        <v>90</v>
      </c>
      <c r="D6" s="53" t="s">
        <v>91</v>
      </c>
      <c r="E6" s="53" t="s">
        <v>93</v>
      </c>
      <c r="F6" s="53" t="s">
        <v>94</v>
      </c>
      <c r="G6" s="53" t="s">
        <v>202</v>
      </c>
      <c r="H6" s="68" t="s">
        <v>90</v>
      </c>
      <c r="I6" s="53" t="s">
        <v>91</v>
      </c>
      <c r="J6" s="53" t="s">
        <v>93</v>
      </c>
      <c r="K6" s="53" t="s">
        <v>94</v>
      </c>
      <c r="L6" s="69" t="s">
        <v>203</v>
      </c>
    </row>
    <row r="7" spans="1:12" ht="15" customHeight="1" x14ac:dyDescent="0.2">
      <c r="A7" s="11">
        <v>1</v>
      </c>
      <c r="B7" s="4" t="s">
        <v>72</v>
      </c>
      <c r="C7" s="70">
        <v>23226</v>
      </c>
      <c r="D7" s="25">
        <v>1022.1423905699999</v>
      </c>
      <c r="E7" s="25">
        <v>1068.8200644300005</v>
      </c>
      <c r="F7" s="25">
        <v>1113.5037173700002</v>
      </c>
      <c r="G7" s="25">
        <f>D7+E7+F7</f>
        <v>3204.4661723700005</v>
      </c>
      <c r="H7" s="70">
        <v>10654.999999999998</v>
      </c>
      <c r="I7" s="25">
        <v>24.435416170000003</v>
      </c>
      <c r="J7" s="25">
        <v>146.95506523999998</v>
      </c>
      <c r="K7" s="25">
        <v>189.29304375000018</v>
      </c>
      <c r="L7" s="74">
        <f>I7+J7+K7</f>
        <v>360.68352516000016</v>
      </c>
    </row>
    <row r="8" spans="1:12" ht="15" customHeight="1" x14ac:dyDescent="0.2">
      <c r="A8" s="11">
        <v>2</v>
      </c>
      <c r="B8" s="4" t="s">
        <v>73</v>
      </c>
      <c r="C8" s="71">
        <v>9525</v>
      </c>
      <c r="D8" s="25">
        <v>482.63069270000005</v>
      </c>
      <c r="E8" s="25">
        <v>580.28198211999984</v>
      </c>
      <c r="F8" s="25">
        <v>578.48951299000009</v>
      </c>
      <c r="G8" s="25">
        <f>D8+E8+F8</f>
        <v>1641.40218781</v>
      </c>
      <c r="H8" s="71">
        <v>5025</v>
      </c>
      <c r="I8" s="25">
        <v>0.40667799999999998</v>
      </c>
      <c r="J8" s="25">
        <v>45.331043510000001</v>
      </c>
      <c r="K8" s="25">
        <v>27.350567120000008</v>
      </c>
      <c r="L8" s="74">
        <f t="shared" ref="L8:L33" si="0">I8+J8+K8</f>
        <v>73.088288630000008</v>
      </c>
    </row>
    <row r="9" spans="1:12" ht="15" customHeight="1" x14ac:dyDescent="0.2">
      <c r="A9" s="11">
        <v>3</v>
      </c>
      <c r="B9" s="4" t="s">
        <v>191</v>
      </c>
      <c r="C9" s="71">
        <v>2945884</v>
      </c>
      <c r="D9" s="25">
        <v>246348.66628526</v>
      </c>
      <c r="E9" s="25">
        <v>169932.87067328009</v>
      </c>
      <c r="F9" s="25">
        <v>242929.98856449989</v>
      </c>
      <c r="G9" s="25">
        <f t="shared" ref="G9:G33" si="1">D9+E9+F9</f>
        <v>659211.52552303998</v>
      </c>
      <c r="H9" s="71">
        <v>2080085</v>
      </c>
      <c r="I9" s="25">
        <v>141703.77014854</v>
      </c>
      <c r="J9" s="25">
        <v>258380.37838764998</v>
      </c>
      <c r="K9" s="25">
        <v>204585.21504980017</v>
      </c>
      <c r="L9" s="74">
        <f t="shared" si="0"/>
        <v>604669.36358599016</v>
      </c>
    </row>
    <row r="10" spans="1:12" ht="15" customHeight="1" x14ac:dyDescent="0.2">
      <c r="A10" s="11">
        <v>4</v>
      </c>
      <c r="B10" s="4" t="s">
        <v>74</v>
      </c>
      <c r="C10" s="71">
        <v>370513</v>
      </c>
      <c r="D10" s="25">
        <v>27045.675146320002</v>
      </c>
      <c r="E10" s="25">
        <v>29538.303901180003</v>
      </c>
      <c r="F10" s="25">
        <v>31971.48066542999</v>
      </c>
      <c r="G10" s="25">
        <f t="shared" si="1"/>
        <v>88555.459712929995</v>
      </c>
      <c r="H10" s="71">
        <v>61922</v>
      </c>
      <c r="I10" s="25">
        <v>962.51717380000002</v>
      </c>
      <c r="J10" s="25">
        <v>2352.4893627700003</v>
      </c>
      <c r="K10" s="25">
        <v>3935.8410690700011</v>
      </c>
      <c r="L10" s="74">
        <f t="shared" si="0"/>
        <v>7250.8476056400013</v>
      </c>
    </row>
    <row r="11" spans="1:12" ht="15" customHeight="1" x14ac:dyDescent="0.2">
      <c r="A11" s="11">
        <v>5</v>
      </c>
      <c r="B11" s="4" t="s">
        <v>75</v>
      </c>
      <c r="C11" s="71">
        <v>42120.41</v>
      </c>
      <c r="D11" s="25">
        <v>2324.3657442000003</v>
      </c>
      <c r="E11" s="25">
        <v>2820.1883205899994</v>
      </c>
      <c r="F11" s="25">
        <v>3059.7390660800011</v>
      </c>
      <c r="G11" s="25">
        <f t="shared" si="1"/>
        <v>8204.2931308700008</v>
      </c>
      <c r="H11" s="71">
        <v>17157</v>
      </c>
      <c r="I11" s="25">
        <v>6.9012612499999992</v>
      </c>
      <c r="J11" s="25">
        <v>59.256724810000016</v>
      </c>
      <c r="K11" s="25">
        <v>162.96007438000004</v>
      </c>
      <c r="L11" s="74">
        <f t="shared" si="0"/>
        <v>229.11806044000005</v>
      </c>
    </row>
    <row r="12" spans="1:12" ht="15" customHeight="1" x14ac:dyDescent="0.2">
      <c r="A12" s="11">
        <v>6</v>
      </c>
      <c r="B12" s="4" t="s">
        <v>76</v>
      </c>
      <c r="C12" s="71">
        <v>450000</v>
      </c>
      <c r="D12" s="25">
        <v>19365.655155989996</v>
      </c>
      <c r="E12" s="25">
        <v>30531.992355620001</v>
      </c>
      <c r="F12" s="25">
        <v>54468.781149920025</v>
      </c>
      <c r="G12" s="25">
        <f t="shared" si="1"/>
        <v>104366.42866153002</v>
      </c>
      <c r="H12" s="71">
        <v>105100</v>
      </c>
      <c r="I12" s="25">
        <v>1638.8275928800001</v>
      </c>
      <c r="J12" s="25">
        <v>1628.7482123999996</v>
      </c>
      <c r="K12" s="25">
        <v>2809.1738558499997</v>
      </c>
      <c r="L12" s="74">
        <f t="shared" si="0"/>
        <v>6076.7496611299994</v>
      </c>
    </row>
    <row r="13" spans="1:12" ht="15" customHeight="1" x14ac:dyDescent="0.2">
      <c r="A13" s="11">
        <v>7</v>
      </c>
      <c r="B13" s="4" t="s">
        <v>77</v>
      </c>
      <c r="C13" s="71">
        <v>21000</v>
      </c>
      <c r="D13" s="25">
        <v>1237.1913661800002</v>
      </c>
      <c r="E13" s="25">
        <v>1250.0595355599996</v>
      </c>
      <c r="F13" s="25">
        <v>1764.5487381200001</v>
      </c>
      <c r="G13" s="25">
        <f t="shared" si="1"/>
        <v>4251.7996398599998</v>
      </c>
      <c r="H13" s="71">
        <v>2000</v>
      </c>
      <c r="I13" s="25">
        <v>32.130397639999998</v>
      </c>
      <c r="J13" s="25">
        <v>73.113054679999991</v>
      </c>
      <c r="K13" s="25">
        <v>88.179881360000024</v>
      </c>
      <c r="L13" s="74">
        <f t="shared" si="0"/>
        <v>193.42333368000001</v>
      </c>
    </row>
    <row r="14" spans="1:12" ht="15" customHeight="1" x14ac:dyDescent="0.2">
      <c r="A14" s="11">
        <v>8</v>
      </c>
      <c r="B14" s="4" t="s">
        <v>78</v>
      </c>
      <c r="C14" s="71">
        <v>2200</v>
      </c>
      <c r="D14" s="25">
        <v>143.00430714000001</v>
      </c>
      <c r="E14" s="25">
        <v>195.27583407000006</v>
      </c>
      <c r="F14" s="25">
        <v>152.41382285999993</v>
      </c>
      <c r="G14" s="25">
        <f t="shared" si="1"/>
        <v>490.69396406999999</v>
      </c>
      <c r="H14" s="71">
        <v>2250</v>
      </c>
      <c r="I14" s="26">
        <v>0.21804000000000001</v>
      </c>
      <c r="J14" s="26">
        <v>1.9595019899999999</v>
      </c>
      <c r="K14" s="26">
        <v>1.2690935400000001</v>
      </c>
      <c r="L14" s="74">
        <f t="shared" si="0"/>
        <v>3.44663553</v>
      </c>
    </row>
    <row r="15" spans="1:12" ht="15" customHeight="1" x14ac:dyDescent="0.2">
      <c r="A15" s="11">
        <v>9</v>
      </c>
      <c r="B15" s="4" t="s">
        <v>192</v>
      </c>
      <c r="C15" s="71">
        <v>58515</v>
      </c>
      <c r="D15" s="25">
        <v>3298.9669826299996</v>
      </c>
      <c r="E15" s="25">
        <v>3108.7735943700009</v>
      </c>
      <c r="F15" s="25">
        <v>3726.4852858300019</v>
      </c>
      <c r="G15" s="25">
        <f t="shared" si="1"/>
        <v>10134.225862830002</v>
      </c>
      <c r="H15" s="71">
        <v>438744</v>
      </c>
      <c r="I15" s="25">
        <v>23634.449981740003</v>
      </c>
      <c r="J15" s="25">
        <v>8349.2951163699981</v>
      </c>
      <c r="K15" s="25">
        <v>12736.108135849991</v>
      </c>
      <c r="L15" s="74">
        <f t="shared" si="0"/>
        <v>44719.853233959991</v>
      </c>
    </row>
    <row r="16" spans="1:12" ht="15" customHeight="1" x14ac:dyDescent="0.2">
      <c r="A16" s="11">
        <v>10</v>
      </c>
      <c r="B16" s="4" t="s">
        <v>79</v>
      </c>
      <c r="C16" s="71">
        <v>90150</v>
      </c>
      <c r="D16" s="25">
        <v>8006.252725119999</v>
      </c>
      <c r="E16" s="25">
        <v>7894.9401912300018</v>
      </c>
      <c r="F16" s="25">
        <v>5020.8029682399992</v>
      </c>
      <c r="G16" s="25">
        <f t="shared" si="1"/>
        <v>20921.99588459</v>
      </c>
      <c r="H16" s="71">
        <v>138900</v>
      </c>
      <c r="I16" s="25">
        <v>3005.06109612</v>
      </c>
      <c r="J16" s="25">
        <v>1759.109139780001</v>
      </c>
      <c r="K16" s="25">
        <v>5247.6468906399987</v>
      </c>
      <c r="L16" s="74">
        <f t="shared" si="0"/>
        <v>10011.81712654</v>
      </c>
    </row>
    <row r="17" spans="1:13" ht="15" customHeight="1" x14ac:dyDescent="0.2">
      <c r="A17" s="11">
        <v>11</v>
      </c>
      <c r="B17" s="4" t="s">
        <v>193</v>
      </c>
      <c r="C17" s="71">
        <v>966</v>
      </c>
      <c r="D17" s="25">
        <v>23.813161640000001</v>
      </c>
      <c r="E17" s="25">
        <v>40.894901320000002</v>
      </c>
      <c r="F17" s="25">
        <v>64.706765149999995</v>
      </c>
      <c r="G17" s="25">
        <f t="shared" si="1"/>
        <v>129.41482811</v>
      </c>
      <c r="H17" s="71">
        <v>21407</v>
      </c>
      <c r="I17" s="25">
        <v>0.27708749999999999</v>
      </c>
      <c r="J17" s="25">
        <v>68.477579200000008</v>
      </c>
      <c r="K17" s="25">
        <v>1.6079181499999891</v>
      </c>
      <c r="L17" s="74">
        <f t="shared" si="0"/>
        <v>70.36258484999999</v>
      </c>
    </row>
    <row r="18" spans="1:13" ht="15" customHeight="1" x14ac:dyDescent="0.2">
      <c r="A18" s="11">
        <v>12</v>
      </c>
      <c r="B18" s="4" t="s">
        <v>194</v>
      </c>
      <c r="C18" s="71">
        <v>2457</v>
      </c>
      <c r="D18" s="25">
        <v>127.3950907</v>
      </c>
      <c r="E18" s="25">
        <v>141.32360664000001</v>
      </c>
      <c r="F18" s="25">
        <v>140.66423061</v>
      </c>
      <c r="G18" s="25">
        <f t="shared" si="1"/>
        <v>409.38292795000001</v>
      </c>
      <c r="H18" s="71">
        <v>69903</v>
      </c>
      <c r="I18" s="25">
        <v>1432.5773001500002</v>
      </c>
      <c r="J18" s="25">
        <v>1332.8377892399999</v>
      </c>
      <c r="K18" s="25">
        <v>2146.0094433500003</v>
      </c>
      <c r="L18" s="74">
        <f t="shared" si="0"/>
        <v>4911.4245327400004</v>
      </c>
    </row>
    <row r="19" spans="1:13" ht="15" customHeight="1" x14ac:dyDescent="0.2">
      <c r="A19" s="11">
        <v>13</v>
      </c>
      <c r="B19" s="4" t="s">
        <v>80</v>
      </c>
      <c r="C19" s="71">
        <v>27488.5</v>
      </c>
      <c r="D19" s="25">
        <v>2041.3643784999999</v>
      </c>
      <c r="E19" s="25">
        <v>2117.3399270100003</v>
      </c>
      <c r="F19" s="25">
        <v>2104.8908748699996</v>
      </c>
      <c r="G19" s="25">
        <f t="shared" si="1"/>
        <v>6263.5951803799999</v>
      </c>
      <c r="H19" s="71">
        <v>34203</v>
      </c>
      <c r="I19" s="26">
        <v>13.93521453</v>
      </c>
      <c r="J19" s="26">
        <v>28.851668799999995</v>
      </c>
      <c r="K19" s="26">
        <v>53.584425050000021</v>
      </c>
      <c r="L19" s="74">
        <f t="shared" si="0"/>
        <v>96.371308380000016</v>
      </c>
    </row>
    <row r="20" spans="1:13" ht="15" customHeight="1" x14ac:dyDescent="0.2">
      <c r="A20" s="11">
        <v>14</v>
      </c>
      <c r="B20" s="4" t="s">
        <v>195</v>
      </c>
      <c r="C20" s="71">
        <v>233850</v>
      </c>
      <c r="D20" s="25">
        <v>16177.28713956</v>
      </c>
      <c r="E20" s="25">
        <v>15812.32895279</v>
      </c>
      <c r="F20" s="25">
        <v>16259.600960919997</v>
      </c>
      <c r="G20" s="25">
        <f t="shared" si="1"/>
        <v>48249.217053269997</v>
      </c>
      <c r="H20" s="71">
        <v>70000</v>
      </c>
      <c r="I20" s="25">
        <v>24.63530742</v>
      </c>
      <c r="J20" s="25">
        <v>906.84820087000014</v>
      </c>
      <c r="K20" s="25">
        <v>1950.1348246800001</v>
      </c>
      <c r="L20" s="74">
        <f t="shared" si="0"/>
        <v>2881.6183329700002</v>
      </c>
    </row>
    <row r="21" spans="1:13" ht="15" customHeight="1" x14ac:dyDescent="0.2">
      <c r="A21" s="11">
        <v>15</v>
      </c>
      <c r="B21" s="4" t="s">
        <v>196</v>
      </c>
      <c r="C21" s="71">
        <v>635000</v>
      </c>
      <c r="D21" s="25">
        <v>45607.332491939989</v>
      </c>
      <c r="E21" s="25">
        <v>50014.237402860002</v>
      </c>
      <c r="F21" s="25">
        <v>49698.674790159974</v>
      </c>
      <c r="G21" s="25">
        <f t="shared" si="1"/>
        <v>145320.24468495997</v>
      </c>
      <c r="H21" s="71">
        <v>39000</v>
      </c>
      <c r="I21" s="25">
        <v>16.055095839999996</v>
      </c>
      <c r="J21" s="25">
        <v>205.53258142999996</v>
      </c>
      <c r="K21" s="25">
        <v>224.42346109999994</v>
      </c>
      <c r="L21" s="74">
        <f t="shared" si="0"/>
        <v>446.01113836999991</v>
      </c>
    </row>
    <row r="22" spans="1:13" ht="15" customHeight="1" x14ac:dyDescent="0.2">
      <c r="A22" s="11">
        <v>16</v>
      </c>
      <c r="B22" s="4" t="s">
        <v>197</v>
      </c>
      <c r="C22" s="71">
        <v>533000</v>
      </c>
      <c r="D22" s="25">
        <v>41749.447411089997</v>
      </c>
      <c r="E22" s="25">
        <v>42620.780275999998</v>
      </c>
      <c r="F22" s="25">
        <v>43822.576180259988</v>
      </c>
      <c r="G22" s="25">
        <f t="shared" si="1"/>
        <v>128192.80386734998</v>
      </c>
      <c r="H22" s="71">
        <v>85100</v>
      </c>
      <c r="I22" s="25">
        <v>2800.23</v>
      </c>
      <c r="J22" s="25">
        <v>1718.4999999999995</v>
      </c>
      <c r="K22" s="25">
        <v>4754.630000000001</v>
      </c>
      <c r="L22" s="74">
        <f t="shared" si="0"/>
        <v>9273.36</v>
      </c>
    </row>
    <row r="23" spans="1:13" ht="15" customHeight="1" x14ac:dyDescent="0.2">
      <c r="A23" s="11">
        <v>17</v>
      </c>
      <c r="B23" s="4" t="s">
        <v>81</v>
      </c>
      <c r="C23" s="71">
        <v>13350</v>
      </c>
      <c r="D23" s="25">
        <v>433.02675843000003</v>
      </c>
      <c r="E23" s="25">
        <v>704.32156665000002</v>
      </c>
      <c r="F23" s="25">
        <v>762.26785796000013</v>
      </c>
      <c r="G23" s="25">
        <f t="shared" si="1"/>
        <v>1899.6161830400001</v>
      </c>
      <c r="H23" s="71">
        <v>11700</v>
      </c>
      <c r="I23" s="25">
        <v>30.298117669999996</v>
      </c>
      <c r="J23" s="25">
        <v>55.097572769999999</v>
      </c>
      <c r="K23" s="25">
        <v>235.11026861999994</v>
      </c>
      <c r="L23" s="74">
        <f t="shared" si="0"/>
        <v>320.50595905999995</v>
      </c>
    </row>
    <row r="24" spans="1:13" ht="15" customHeight="1" x14ac:dyDescent="0.2">
      <c r="A24" s="11">
        <v>18</v>
      </c>
      <c r="B24" s="4" t="s">
        <v>198</v>
      </c>
      <c r="C24" s="71">
        <v>5500</v>
      </c>
      <c r="D24" s="25">
        <v>342.56948377999998</v>
      </c>
      <c r="E24" s="25">
        <v>384.00194462999997</v>
      </c>
      <c r="F24" s="25">
        <v>396.95472299000016</v>
      </c>
      <c r="G24" s="25">
        <f t="shared" si="1"/>
        <v>1123.5261514000001</v>
      </c>
      <c r="H24" s="71">
        <v>7500</v>
      </c>
      <c r="I24" s="25">
        <v>22.915951499999998</v>
      </c>
      <c r="J24" s="25">
        <v>322.86368015000005</v>
      </c>
      <c r="K24" s="25">
        <v>271.66195299999993</v>
      </c>
      <c r="L24" s="74">
        <f t="shared" si="0"/>
        <v>617.44158464999998</v>
      </c>
    </row>
    <row r="25" spans="1:13" ht="15" customHeight="1" x14ac:dyDescent="0.2">
      <c r="A25" s="11">
        <v>19</v>
      </c>
      <c r="B25" s="4" t="s">
        <v>82</v>
      </c>
      <c r="C25" s="71">
        <v>4100</v>
      </c>
      <c r="D25" s="25">
        <v>265.90442751</v>
      </c>
      <c r="E25" s="25">
        <v>288.25876487999994</v>
      </c>
      <c r="F25" s="25">
        <v>293.84942434000004</v>
      </c>
      <c r="G25" s="25">
        <f t="shared" si="1"/>
        <v>848.01261672999999</v>
      </c>
      <c r="H25" s="71">
        <v>7700</v>
      </c>
      <c r="I25" s="25">
        <v>3.7418589999999998</v>
      </c>
      <c r="J25" s="25">
        <v>379.92485886000003</v>
      </c>
      <c r="K25" s="25">
        <v>181.46940899999998</v>
      </c>
      <c r="L25" s="74">
        <f t="shared" si="0"/>
        <v>565.13612685999999</v>
      </c>
    </row>
    <row r="26" spans="1:13" ht="15" customHeight="1" x14ac:dyDescent="0.2">
      <c r="A26" s="11">
        <v>20</v>
      </c>
      <c r="B26" s="4" t="s">
        <v>83</v>
      </c>
      <c r="C26" s="71">
        <v>14450</v>
      </c>
      <c r="D26" s="25">
        <v>873.04196595000008</v>
      </c>
      <c r="E26" s="25">
        <v>967.02579025999989</v>
      </c>
      <c r="F26" s="25">
        <v>1104.2000731499998</v>
      </c>
      <c r="G26" s="25">
        <f t="shared" si="1"/>
        <v>2944.2678293599997</v>
      </c>
      <c r="H26" s="71">
        <v>4960</v>
      </c>
      <c r="I26" s="25">
        <v>3.9276492599999999</v>
      </c>
      <c r="J26" s="25">
        <v>20.519303830000002</v>
      </c>
      <c r="K26" s="25">
        <v>97.690339609999995</v>
      </c>
      <c r="L26" s="74">
        <f t="shared" si="0"/>
        <v>122.13729269999999</v>
      </c>
    </row>
    <row r="27" spans="1:13" ht="15" customHeight="1" x14ac:dyDescent="0.2">
      <c r="A27" s="11">
        <v>21</v>
      </c>
      <c r="B27" s="4" t="s">
        <v>84</v>
      </c>
      <c r="C27" s="71">
        <v>15800</v>
      </c>
      <c r="D27" s="25">
        <v>180.57994246999999</v>
      </c>
      <c r="E27" s="25">
        <v>279.39347018000001</v>
      </c>
      <c r="F27" s="25">
        <v>1490.8031812700001</v>
      </c>
      <c r="G27" s="25">
        <f t="shared" si="1"/>
        <v>1950.7765939200001</v>
      </c>
      <c r="H27" s="71">
        <v>800</v>
      </c>
      <c r="I27" s="26">
        <v>0.86756999999999995</v>
      </c>
      <c r="J27" s="26">
        <v>5.4858815999999999</v>
      </c>
      <c r="K27" s="26">
        <v>10.04724263</v>
      </c>
      <c r="L27" s="74">
        <f t="shared" si="0"/>
        <v>16.400694229999999</v>
      </c>
    </row>
    <row r="28" spans="1:13" ht="15" customHeight="1" x14ac:dyDescent="0.2">
      <c r="A28" s="11">
        <v>22</v>
      </c>
      <c r="B28" s="4" t="s">
        <v>199</v>
      </c>
      <c r="C28" s="71">
        <v>617</v>
      </c>
      <c r="D28" s="25">
        <v>26.659027989999998</v>
      </c>
      <c r="E28" s="25">
        <v>43.849506259999998</v>
      </c>
      <c r="F28" s="25">
        <v>34.97452217</v>
      </c>
      <c r="G28" s="25">
        <f t="shared" si="1"/>
        <v>105.48305642</v>
      </c>
      <c r="H28" s="71">
        <v>3511</v>
      </c>
      <c r="I28" s="25">
        <v>52.279291640000004</v>
      </c>
      <c r="J28" s="25">
        <v>45.630020330000001</v>
      </c>
      <c r="K28" s="25">
        <v>165.70796521999998</v>
      </c>
      <c r="L28" s="74">
        <f t="shared" si="0"/>
        <v>263.61727718999998</v>
      </c>
    </row>
    <row r="29" spans="1:13" ht="15" customHeight="1" x14ac:dyDescent="0.2">
      <c r="A29" s="11">
        <v>23</v>
      </c>
      <c r="B29" s="4" t="s">
        <v>200</v>
      </c>
      <c r="C29" s="71">
        <v>6400</v>
      </c>
      <c r="D29" s="25">
        <v>172.46321627999998</v>
      </c>
      <c r="E29" s="25">
        <v>184.98103499000001</v>
      </c>
      <c r="F29" s="25">
        <v>222.52708319999999</v>
      </c>
      <c r="G29" s="25">
        <f t="shared" si="1"/>
        <v>579.97133446999999</v>
      </c>
      <c r="H29" s="71">
        <v>10100</v>
      </c>
      <c r="I29" s="25">
        <v>7.4686807200000001</v>
      </c>
      <c r="J29" s="25">
        <v>5.8822663800000008</v>
      </c>
      <c r="K29" s="25">
        <v>63.350328690000012</v>
      </c>
      <c r="L29" s="74">
        <f t="shared" si="0"/>
        <v>76.701275790000011</v>
      </c>
    </row>
    <row r="30" spans="1:13" ht="15" customHeight="1" x14ac:dyDescent="0.2">
      <c r="A30" s="11">
        <v>24</v>
      </c>
      <c r="B30" s="4" t="s">
        <v>85</v>
      </c>
      <c r="C30" s="71">
        <v>200278.09</v>
      </c>
      <c r="D30" s="25">
        <v>12885.985853189999</v>
      </c>
      <c r="E30" s="25">
        <v>13937.805159770003</v>
      </c>
      <c r="F30" s="25">
        <v>13620.812396420002</v>
      </c>
      <c r="G30" s="25">
        <f t="shared" si="1"/>
        <v>40444.603409380004</v>
      </c>
      <c r="H30" s="71">
        <v>18418</v>
      </c>
      <c r="I30" s="25">
        <v>112.46889486000001</v>
      </c>
      <c r="J30" s="25">
        <v>241.61561462</v>
      </c>
      <c r="K30" s="25">
        <v>875.56426888999999</v>
      </c>
      <c r="L30" s="74">
        <f t="shared" si="0"/>
        <v>1229.6487783699999</v>
      </c>
    </row>
    <row r="31" spans="1:13" ht="15" customHeight="1" x14ac:dyDescent="0.2">
      <c r="A31" s="11">
        <v>25</v>
      </c>
      <c r="B31" s="4" t="s">
        <v>86</v>
      </c>
      <c r="C31" s="71">
        <v>5200</v>
      </c>
      <c r="D31" s="25">
        <v>295.14998676000005</v>
      </c>
      <c r="E31" s="25">
        <v>326.00039520999997</v>
      </c>
      <c r="F31" s="25">
        <v>359.92527151000002</v>
      </c>
      <c r="G31" s="25">
        <f t="shared" si="1"/>
        <v>981.07565348000003</v>
      </c>
      <c r="H31" s="71">
        <v>1200</v>
      </c>
      <c r="I31" s="26">
        <v>0.90951908999999997</v>
      </c>
      <c r="J31" s="26">
        <v>44.412341389999995</v>
      </c>
      <c r="K31" s="26">
        <v>45.72104019999999</v>
      </c>
      <c r="L31" s="74">
        <f t="shared" si="0"/>
        <v>91.042900679999988</v>
      </c>
      <c r="M31" s="88"/>
    </row>
    <row r="32" spans="1:13" ht="15" customHeight="1" x14ac:dyDescent="0.2">
      <c r="A32" s="11">
        <v>26</v>
      </c>
      <c r="B32" s="4" t="s">
        <v>87</v>
      </c>
      <c r="C32" s="71">
        <v>7500</v>
      </c>
      <c r="D32" s="25">
        <v>314.28660292000001</v>
      </c>
      <c r="E32" s="25">
        <v>396.28788902999992</v>
      </c>
      <c r="F32" s="25">
        <v>390.45787874000018</v>
      </c>
      <c r="G32" s="25">
        <f t="shared" si="1"/>
        <v>1101.0323706900001</v>
      </c>
      <c r="H32" s="71">
        <v>6800</v>
      </c>
      <c r="I32" s="87">
        <v>26.768209280000001</v>
      </c>
      <c r="J32" s="87">
        <v>29.801683689999997</v>
      </c>
      <c r="K32" s="87">
        <v>77.735844929999999</v>
      </c>
      <c r="L32" s="74">
        <f t="shared" si="0"/>
        <v>134.3057379</v>
      </c>
      <c r="M32" s="88"/>
    </row>
    <row r="33" spans="1:13" ht="15" customHeight="1" x14ac:dyDescent="0.2">
      <c r="A33" s="11">
        <v>27</v>
      </c>
      <c r="B33" s="4" t="s">
        <v>88</v>
      </c>
      <c r="C33" s="72">
        <v>3170</v>
      </c>
      <c r="D33" s="44">
        <v>226.98485922</v>
      </c>
      <c r="E33" s="25">
        <v>220.59067926000003</v>
      </c>
      <c r="F33" s="25">
        <v>244.49407862000004</v>
      </c>
      <c r="G33" s="25">
        <f t="shared" si="1"/>
        <v>692.06961710000007</v>
      </c>
      <c r="H33" s="72">
        <v>3600</v>
      </c>
      <c r="I33" s="56">
        <v>1.0355E-2</v>
      </c>
      <c r="J33" s="56">
        <v>4.1469775000000002</v>
      </c>
      <c r="K33" s="56">
        <v>49.393587499999995</v>
      </c>
      <c r="L33" s="74">
        <f t="shared" si="0"/>
        <v>53.550919999999998</v>
      </c>
    </row>
    <row r="34" spans="1:13" ht="15" customHeight="1" x14ac:dyDescent="0.2">
      <c r="A34" s="54"/>
      <c r="B34" s="55" t="s">
        <v>10</v>
      </c>
      <c r="C34" s="73">
        <f t="shared" ref="C34:L34" si="2">SUM(C7:C33)</f>
        <v>5722260</v>
      </c>
      <c r="D34" s="55">
        <f t="shared" si="2"/>
        <v>431017.84259404003</v>
      </c>
      <c r="E34" s="55">
        <f t="shared" si="2"/>
        <v>375400.92772019014</v>
      </c>
      <c r="F34" s="55">
        <f t="shared" si="2"/>
        <v>475798.61378367984</v>
      </c>
      <c r="G34" s="55">
        <f t="shared" si="2"/>
        <v>1282217.3840979098</v>
      </c>
      <c r="H34" s="73">
        <f t="shared" si="2"/>
        <v>3257740</v>
      </c>
      <c r="I34" s="55">
        <f t="shared" si="2"/>
        <v>175558.08388960004</v>
      </c>
      <c r="J34" s="55">
        <f t="shared" si="2"/>
        <v>278213.06362985994</v>
      </c>
      <c r="K34" s="55">
        <f t="shared" si="2"/>
        <v>240986.87998198022</v>
      </c>
      <c r="L34" s="78">
        <f t="shared" si="2"/>
        <v>694758.02750144014</v>
      </c>
    </row>
    <row r="35" spans="1:13" ht="15" customHeight="1" x14ac:dyDescent="0.2">
      <c r="A35" s="52"/>
      <c r="B35" s="25"/>
      <c r="C35" s="67"/>
      <c r="D35" s="67"/>
      <c r="E35" s="67"/>
      <c r="F35" s="67"/>
      <c r="G35" s="67"/>
      <c r="H35" s="67"/>
      <c r="I35" s="67"/>
      <c r="J35" s="17"/>
      <c r="K35" s="17"/>
      <c r="L35" s="86"/>
    </row>
    <row r="36" spans="1:13" ht="15" customHeight="1" x14ac:dyDescent="0.25">
      <c r="A36" s="4" t="s">
        <v>201</v>
      </c>
      <c r="B36" s="3"/>
      <c r="G36" s="25"/>
      <c r="H36" s="25"/>
      <c r="K36" s="30"/>
      <c r="L36" s="25"/>
      <c r="M36" s="25"/>
    </row>
    <row r="37" spans="1:13" ht="15" customHeight="1" x14ac:dyDescent="0.25">
      <c r="A37" s="4" t="s">
        <v>0</v>
      </c>
      <c r="B37" s="3"/>
      <c r="G37" s="25"/>
      <c r="H37" s="25"/>
      <c r="K37" s="30"/>
      <c r="L37" s="25"/>
      <c r="M37" s="25"/>
    </row>
    <row r="38" spans="1:13" ht="15" customHeight="1" x14ac:dyDescent="0.25">
      <c r="A38" s="4" t="s">
        <v>92</v>
      </c>
      <c r="B38" s="3"/>
      <c r="G38" s="25"/>
      <c r="H38" s="25"/>
      <c r="K38" s="30"/>
      <c r="L38" s="25"/>
      <c r="M38" s="25"/>
    </row>
    <row r="39" spans="1:13" ht="15" customHeight="1" x14ac:dyDescent="0.2">
      <c r="A39" s="25"/>
      <c r="B39" s="25"/>
      <c r="C39" s="25"/>
      <c r="D39" s="25"/>
      <c r="E39" s="25"/>
      <c r="F39" s="25"/>
      <c r="G39" s="25"/>
      <c r="H39" s="25"/>
      <c r="I39" s="25"/>
      <c r="L39" s="25"/>
      <c r="M39" s="25"/>
    </row>
    <row r="40" spans="1:13" ht="15" customHeight="1" x14ac:dyDescent="0.2">
      <c r="G40" s="25"/>
      <c r="H40" s="25"/>
      <c r="K40" s="30"/>
      <c r="L40" s="25"/>
      <c r="M40" s="25"/>
    </row>
    <row r="41" spans="1:13" ht="15" customHeight="1" x14ac:dyDescent="0.2">
      <c r="G41" s="25"/>
      <c r="H41" s="25"/>
      <c r="K41" s="30"/>
      <c r="L41" s="25"/>
      <c r="M41" s="25"/>
    </row>
    <row r="42" spans="1:13" ht="15" customHeight="1" x14ac:dyDescent="0.2">
      <c r="G42" s="25"/>
      <c r="H42" s="25"/>
      <c r="K42" s="30"/>
      <c r="L42" s="25"/>
      <c r="M42" s="25"/>
    </row>
    <row r="43" spans="1:13" ht="15" customHeight="1" x14ac:dyDescent="0.2">
      <c r="G43" s="25"/>
      <c r="H43" s="25"/>
      <c r="K43" s="30"/>
      <c r="L43" s="25"/>
      <c r="M43" s="25"/>
    </row>
    <row r="44" spans="1:13" ht="15" customHeight="1" x14ac:dyDescent="0.2">
      <c r="G44" s="25"/>
      <c r="H44" s="25"/>
      <c r="K44" s="30"/>
      <c r="L44" s="25"/>
      <c r="M44" s="25"/>
    </row>
    <row r="45" spans="1:13" ht="15" customHeight="1" x14ac:dyDescent="0.2">
      <c r="G45" s="25"/>
      <c r="H45" s="25"/>
      <c r="K45" s="29"/>
      <c r="L45" s="25"/>
      <c r="M45" s="25"/>
    </row>
    <row r="46" spans="1:13" ht="15" customHeight="1" x14ac:dyDescent="0.2">
      <c r="G46" s="25"/>
      <c r="H46" s="25"/>
      <c r="K46" s="29"/>
      <c r="L46" s="25"/>
      <c r="M46" s="25"/>
    </row>
    <row r="47" spans="1:13" ht="15" customHeight="1" x14ac:dyDescent="0.2">
      <c r="G47" s="25"/>
      <c r="H47" s="25"/>
      <c r="K47" s="29"/>
      <c r="L47" s="25"/>
      <c r="M47" s="25"/>
    </row>
    <row r="48" spans="1:13" ht="15" customHeight="1" x14ac:dyDescent="0.2">
      <c r="G48" s="25"/>
      <c r="H48" s="25"/>
      <c r="K48" s="29"/>
      <c r="L48" s="25"/>
      <c r="M48" s="25"/>
    </row>
    <row r="49" spans="7:13" ht="15" customHeight="1" x14ac:dyDescent="0.2">
      <c r="G49" s="25"/>
      <c r="H49" s="25"/>
      <c r="L49" s="25"/>
      <c r="M49" s="25"/>
    </row>
    <row r="50" spans="7:13" ht="15" customHeight="1" x14ac:dyDescent="0.2">
      <c r="G50" s="25"/>
      <c r="H50" s="25"/>
      <c r="L50" s="25"/>
      <c r="M50" s="25"/>
    </row>
    <row r="51" spans="7:13" ht="15" customHeight="1" x14ac:dyDescent="0.2">
      <c r="G51" s="25"/>
      <c r="H51" s="25"/>
      <c r="L51" s="25"/>
      <c r="M51" s="25"/>
    </row>
    <row r="52" spans="7:13" ht="15" customHeight="1" x14ac:dyDescent="0.2">
      <c r="G52" s="25"/>
      <c r="H52" s="25"/>
      <c r="L52" s="25"/>
      <c r="M52" s="25"/>
    </row>
    <row r="53" spans="7:13" ht="15" customHeight="1" x14ac:dyDescent="0.2">
      <c r="G53" s="25"/>
      <c r="H53" s="25"/>
      <c r="L53" s="25"/>
      <c r="M53" s="25"/>
    </row>
    <row r="54" spans="7:13" ht="15" customHeight="1" x14ac:dyDescent="0.2">
      <c r="G54" s="25"/>
      <c r="H54" s="25"/>
      <c r="L54" s="25"/>
      <c r="M54" s="25"/>
    </row>
    <row r="55" spans="7:13" ht="15" customHeight="1" x14ac:dyDescent="0.2">
      <c r="G55" s="25"/>
      <c r="H55" s="25"/>
      <c r="L55" s="25"/>
      <c r="M55" s="25"/>
    </row>
    <row r="56" spans="7:13" ht="15" customHeight="1" x14ac:dyDescent="0.2">
      <c r="G56" s="25"/>
      <c r="H56" s="25"/>
      <c r="L56" s="25"/>
      <c r="M56" s="25"/>
    </row>
    <row r="57" spans="7:13" ht="15" customHeight="1" x14ac:dyDescent="0.2">
      <c r="G57" s="25"/>
      <c r="H57" s="25"/>
      <c r="L57" s="25"/>
      <c r="M57" s="25"/>
    </row>
    <row r="58" spans="7:13" ht="15" customHeight="1" x14ac:dyDescent="0.2">
      <c r="G58" s="25"/>
      <c r="H58" s="25"/>
      <c r="L58" s="25"/>
      <c r="M58" s="25"/>
    </row>
    <row r="59" spans="7:13" ht="15" customHeight="1" x14ac:dyDescent="0.2">
      <c r="G59" s="25"/>
      <c r="H59" s="25"/>
      <c r="L59" s="25"/>
      <c r="M59" s="25"/>
    </row>
    <row r="60" spans="7:13" ht="15" customHeight="1" x14ac:dyDescent="0.2">
      <c r="G60" s="25"/>
      <c r="H60" s="25"/>
      <c r="L60" s="25"/>
      <c r="M60" s="25"/>
    </row>
    <row r="61" spans="7:13" ht="15" customHeight="1" x14ac:dyDescent="0.2">
      <c r="G61" s="25"/>
      <c r="H61" s="25"/>
      <c r="L61" s="25"/>
      <c r="M61" s="25"/>
    </row>
    <row r="62" spans="7:13" ht="15" customHeight="1" x14ac:dyDescent="0.2">
      <c r="G62" s="25"/>
      <c r="H62" s="25"/>
      <c r="L62" s="25"/>
      <c r="M62" s="25"/>
    </row>
    <row r="63" spans="7:13" ht="15" customHeight="1" x14ac:dyDescent="0.2">
      <c r="G63" s="25"/>
      <c r="H63" s="25"/>
      <c r="L63" s="25"/>
      <c r="M63" s="25"/>
    </row>
    <row r="64" spans="7:13" ht="15" customHeight="1" x14ac:dyDescent="0.2">
      <c r="G64" s="25"/>
    </row>
    <row r="65" spans="7:7" ht="15" customHeight="1" x14ac:dyDescent="0.2">
      <c r="G65" s="25"/>
    </row>
  </sheetData>
  <mergeCells count="5">
    <mergeCell ref="H5:L5"/>
    <mergeCell ref="A5:A6"/>
    <mergeCell ref="B5:B6"/>
    <mergeCell ref="C5:G5"/>
    <mergeCell ref="A4:L4"/>
  </mergeCells>
  <hyperlinks>
    <hyperlink ref="L2" location="Contents!A1" display="Back to Contents ç" xr:uid="{BD3B954D-5E3E-4595-B2AD-5302116ED513}"/>
  </hyperlinks>
  <printOptions horizontalCentered="1"/>
  <pageMargins left="0.75" right="0.75" top="1" bottom="1" header="0.5" footer="0.5"/>
  <pageSetup paperSize="9" scale="94" fitToHeight="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273AEC-7954-4574-935F-E78411624749}">
  <sheetPr>
    <pageSetUpPr fitToPage="1"/>
  </sheetPr>
  <dimension ref="A1:K93"/>
  <sheetViews>
    <sheetView zoomScaleNormal="100" workbookViewId="0">
      <selection activeCell="I2" sqref="I2"/>
    </sheetView>
  </sheetViews>
  <sheetFormatPr defaultRowHeight="12.75" x14ac:dyDescent="0.2"/>
  <cols>
    <col min="1" max="1" width="11.28515625" style="10" customWidth="1"/>
    <col min="2" max="3" width="11.7109375" style="8" customWidth="1"/>
    <col min="4" max="4" width="12.42578125" style="8" customWidth="1"/>
    <col min="5" max="5" width="11.42578125" style="8" customWidth="1"/>
    <col min="6" max="9" width="11.7109375" style="8" customWidth="1"/>
    <col min="10" max="16384" width="9.140625" style="8"/>
  </cols>
  <sheetData>
    <row r="1" spans="1:9" ht="15" customHeight="1" x14ac:dyDescent="0.25">
      <c r="A1" s="1" t="s">
        <v>16</v>
      </c>
      <c r="B1" s="4"/>
      <c r="C1" s="4"/>
      <c r="D1" s="4"/>
      <c r="E1" s="4"/>
      <c r="F1" s="4"/>
      <c r="I1" s="2" t="s">
        <v>97</v>
      </c>
    </row>
    <row r="2" spans="1:9" ht="15" customHeight="1" x14ac:dyDescent="0.25">
      <c r="A2" s="6" t="s">
        <v>13</v>
      </c>
      <c r="B2" s="17"/>
      <c r="C2" s="17"/>
      <c r="D2" s="17"/>
      <c r="E2" s="17"/>
      <c r="F2" s="17"/>
      <c r="G2" s="31"/>
      <c r="H2" s="31"/>
      <c r="I2" s="18" t="s">
        <v>7</v>
      </c>
    </row>
    <row r="3" spans="1:9" ht="15" customHeight="1" x14ac:dyDescent="0.25">
      <c r="B3" s="5"/>
      <c r="C3" s="5"/>
      <c r="D3" s="5"/>
      <c r="E3" s="5"/>
      <c r="F3" s="5"/>
      <c r="G3" s="5"/>
      <c r="H3" s="5"/>
      <c r="I3" s="50"/>
    </row>
    <row r="4" spans="1:9" ht="15" customHeight="1" x14ac:dyDescent="0.3">
      <c r="A4" s="115" t="s">
        <v>14</v>
      </c>
      <c r="B4" s="115"/>
      <c r="C4" s="115"/>
      <c r="D4" s="115"/>
      <c r="E4" s="115"/>
      <c r="F4" s="115"/>
      <c r="G4" s="115"/>
      <c r="H4" s="115"/>
      <c r="I4" s="115"/>
    </row>
    <row r="5" spans="1:9" s="32" customFormat="1" ht="15" customHeight="1" x14ac:dyDescent="0.25">
      <c r="A5" s="106" t="s">
        <v>2</v>
      </c>
      <c r="B5" s="108" t="s">
        <v>63</v>
      </c>
      <c r="C5" s="108"/>
      <c r="D5" s="108"/>
      <c r="E5" s="108"/>
      <c r="F5" s="108"/>
      <c r="G5" s="108"/>
      <c r="H5" s="113" t="s">
        <v>68</v>
      </c>
      <c r="I5" s="106" t="s">
        <v>1</v>
      </c>
    </row>
    <row r="6" spans="1:9" s="32" customFormat="1" ht="15" customHeight="1" x14ac:dyDescent="0.25">
      <c r="A6" s="112"/>
      <c r="B6" s="113" t="s">
        <v>64</v>
      </c>
      <c r="C6" s="113" t="s">
        <v>65</v>
      </c>
      <c r="D6" s="106" t="s">
        <v>66</v>
      </c>
      <c r="E6" s="113" t="s">
        <v>67</v>
      </c>
      <c r="F6" s="106" t="s">
        <v>41</v>
      </c>
      <c r="G6" s="106" t="s">
        <v>1</v>
      </c>
      <c r="H6" s="110"/>
      <c r="I6" s="112"/>
    </row>
    <row r="7" spans="1:9" ht="31.5" customHeight="1" x14ac:dyDescent="0.2">
      <c r="A7" s="107"/>
      <c r="B7" s="111"/>
      <c r="C7" s="111"/>
      <c r="D7" s="107"/>
      <c r="E7" s="111"/>
      <c r="F7" s="107"/>
      <c r="G7" s="107"/>
      <c r="H7" s="111"/>
      <c r="I7" s="107"/>
    </row>
    <row r="8" spans="1:9" ht="15" customHeight="1" x14ac:dyDescent="0.2">
      <c r="A8" s="49" t="s">
        <v>62</v>
      </c>
      <c r="B8" s="47">
        <v>794158</v>
      </c>
      <c r="C8" s="47">
        <v>980302</v>
      </c>
      <c r="D8" s="47">
        <v>257833</v>
      </c>
      <c r="E8" s="47">
        <v>52434</v>
      </c>
      <c r="F8" s="47">
        <v>463632</v>
      </c>
      <c r="G8" s="47">
        <v>2548359</v>
      </c>
      <c r="H8" s="47">
        <v>492638</v>
      </c>
      <c r="I8" s="47">
        <v>3040996</v>
      </c>
    </row>
    <row r="9" spans="1:9" ht="15" customHeight="1" x14ac:dyDescent="0.2">
      <c r="A9" s="10">
        <v>2021</v>
      </c>
      <c r="B9" s="34">
        <v>845679.90639636002</v>
      </c>
      <c r="C9" s="34">
        <v>1048382.44051515</v>
      </c>
      <c r="D9" s="34">
        <v>269827.12593029998</v>
      </c>
      <c r="E9" s="34">
        <v>55400.042366000001</v>
      </c>
      <c r="F9" s="34">
        <v>528222.62467308971</v>
      </c>
      <c r="G9" s="34">
        <v>2747512.1398808998</v>
      </c>
      <c r="H9" s="34">
        <v>774222.99260700995</v>
      </c>
      <c r="I9" s="34">
        <v>3521735.1324879099</v>
      </c>
    </row>
    <row r="10" spans="1:9" ht="15" customHeight="1" x14ac:dyDescent="0.2">
      <c r="A10" s="49">
        <v>2022</v>
      </c>
      <c r="B10" s="47">
        <v>956210</v>
      </c>
      <c r="C10" s="47">
        <v>1565190</v>
      </c>
      <c r="D10" s="47">
        <v>309067</v>
      </c>
      <c r="E10" s="47">
        <v>120988</v>
      </c>
      <c r="F10" s="47">
        <v>568178</v>
      </c>
      <c r="G10" s="47">
        <v>3519633</v>
      </c>
      <c r="H10" s="47">
        <v>952924</v>
      </c>
      <c r="I10" s="47">
        <v>4472556</v>
      </c>
    </row>
    <row r="11" spans="1:9" ht="15" customHeight="1" x14ac:dyDescent="0.2">
      <c r="A11" s="10">
        <v>2023</v>
      </c>
      <c r="B11" s="34">
        <v>939495.58682899992</v>
      </c>
      <c r="C11" s="34">
        <v>2455599.54</v>
      </c>
      <c r="D11" s="34">
        <v>372364.44</v>
      </c>
      <c r="E11" s="34">
        <v>90092.07</v>
      </c>
      <c r="F11" s="34">
        <v>842127.17300000018</v>
      </c>
      <c r="G11" s="34">
        <v>4699678.8098290004</v>
      </c>
      <c r="H11" s="34">
        <v>656912.27000000014</v>
      </c>
      <c r="I11" s="34">
        <v>5356591.0798289999</v>
      </c>
    </row>
    <row r="12" spans="1:9" ht="15" customHeight="1" x14ac:dyDescent="0.2">
      <c r="A12" s="49">
        <v>2024</v>
      </c>
      <c r="B12" s="47">
        <v>1066047.6630372</v>
      </c>
      <c r="C12" s="47">
        <v>2689500.4395258599</v>
      </c>
      <c r="D12" s="47">
        <v>395720.00425539003</v>
      </c>
      <c r="E12" s="47">
        <v>186389.05613730999</v>
      </c>
      <c r="F12" s="47">
        <v>1002284.0890139301</v>
      </c>
      <c r="G12" s="47">
        <v>5339941.2519696895</v>
      </c>
      <c r="H12" s="47">
        <v>790798.20931409916</v>
      </c>
      <c r="I12" s="47">
        <v>6130739.461283789</v>
      </c>
    </row>
    <row r="13" spans="1:9" ht="15" customHeight="1" x14ac:dyDescent="0.2">
      <c r="B13" s="35"/>
      <c r="C13" s="35"/>
      <c r="D13" s="35"/>
      <c r="E13" s="35"/>
      <c r="F13" s="35"/>
      <c r="G13" s="35"/>
      <c r="H13" s="35"/>
      <c r="I13" s="35"/>
    </row>
    <row r="14" spans="1:9" ht="15" customHeight="1" x14ac:dyDescent="0.2">
      <c r="A14" s="48" t="s">
        <v>23</v>
      </c>
      <c r="B14" s="46">
        <v>87379.57740935999</v>
      </c>
      <c r="C14" s="46">
        <v>238724.48304152</v>
      </c>
      <c r="D14" s="46">
        <v>34173.84927205</v>
      </c>
      <c r="E14" s="46">
        <v>16267.95125665</v>
      </c>
      <c r="F14" s="46">
        <v>47961.573445540038</v>
      </c>
      <c r="G14" s="46">
        <v>424507.43442512001</v>
      </c>
      <c r="H14" s="46">
        <v>41471.22085007</v>
      </c>
      <c r="I14" s="46">
        <v>465978.65527519002</v>
      </c>
    </row>
    <row r="15" spans="1:9" ht="15" customHeight="1" x14ac:dyDescent="0.2">
      <c r="A15" s="48" t="s">
        <v>24</v>
      </c>
      <c r="B15" s="46">
        <v>87323.456787570016</v>
      </c>
      <c r="C15" s="46">
        <v>176343.48558753997</v>
      </c>
      <c r="D15" s="46">
        <v>33299.137626560005</v>
      </c>
      <c r="E15" s="46">
        <v>17983.895152780002</v>
      </c>
      <c r="F15" s="46">
        <v>51879.470050869793</v>
      </c>
      <c r="G15" s="46">
        <v>366829.44520531979</v>
      </c>
      <c r="H15" s="46">
        <v>14686.079568360008</v>
      </c>
      <c r="I15" s="46">
        <v>381515.52477367979</v>
      </c>
    </row>
    <row r="16" spans="1:9" ht="15" customHeight="1" x14ac:dyDescent="0.2">
      <c r="A16" s="48" t="s">
        <v>25</v>
      </c>
      <c r="B16" s="46">
        <v>90594.965803069994</v>
      </c>
      <c r="C16" s="46">
        <v>216857.03137094004</v>
      </c>
      <c r="D16" s="46">
        <v>37178.013101389995</v>
      </c>
      <c r="E16" s="46">
        <v>17445.15359057</v>
      </c>
      <c r="F16" s="46">
        <v>66379.956503590176</v>
      </c>
      <c r="G16" s="46">
        <v>428455.1203695602</v>
      </c>
      <c r="H16" s="46">
        <v>25904.699581569992</v>
      </c>
      <c r="I16" s="46">
        <v>454359.81995113019</v>
      </c>
    </row>
    <row r="17" spans="1:11" ht="15" customHeight="1" x14ac:dyDescent="0.2">
      <c r="A17" s="48" t="s">
        <v>26</v>
      </c>
      <c r="B17" s="46">
        <v>95949.953835310007</v>
      </c>
      <c r="C17" s="46">
        <v>162411.27596508991</v>
      </c>
      <c r="D17" s="46">
        <v>33231.81049412</v>
      </c>
      <c r="E17" s="46">
        <v>21554.043561870014</v>
      </c>
      <c r="F17" s="46">
        <v>70439.768692170197</v>
      </c>
      <c r="G17" s="46">
        <v>383586.85254856013</v>
      </c>
      <c r="H17" s="46">
        <v>30837.982893430395</v>
      </c>
      <c r="I17" s="46">
        <v>414424.83544199052</v>
      </c>
    </row>
    <row r="18" spans="1:11" ht="15" customHeight="1" x14ac:dyDescent="0.2">
      <c r="A18" s="48" t="s">
        <v>27</v>
      </c>
      <c r="B18" s="46">
        <v>96538.055491379986</v>
      </c>
      <c r="C18" s="46">
        <v>185219.31190316007</v>
      </c>
      <c r="D18" s="46">
        <v>34663.965871040011</v>
      </c>
      <c r="E18" s="46">
        <v>17311.808620489988</v>
      </c>
      <c r="F18" s="46">
        <v>66508.636071419663</v>
      </c>
      <c r="G18" s="46">
        <v>400241.77795748971</v>
      </c>
      <c r="H18" s="46">
        <v>62466.844201569591</v>
      </c>
      <c r="I18" s="46">
        <v>462708.62215905939</v>
      </c>
    </row>
    <row r="19" spans="1:11" ht="15" customHeight="1" x14ac:dyDescent="0.2">
      <c r="A19" s="48" t="s">
        <v>28</v>
      </c>
      <c r="B19" s="46">
        <v>97350.392432160093</v>
      </c>
      <c r="C19" s="46">
        <v>285035.49995711003</v>
      </c>
      <c r="D19" s="46">
        <v>35823.746596669982</v>
      </c>
      <c r="E19" s="46">
        <v>17791.996208510027</v>
      </c>
      <c r="F19" s="46">
        <v>67205.621586100213</v>
      </c>
      <c r="G19" s="46">
        <v>503207.25678055035</v>
      </c>
      <c r="H19" s="46">
        <v>48512.496010790026</v>
      </c>
      <c r="I19" s="46">
        <v>551719.75279134046</v>
      </c>
    </row>
    <row r="20" spans="1:11" ht="15" customHeight="1" x14ac:dyDescent="0.2">
      <c r="A20" s="48" t="s">
        <v>29</v>
      </c>
      <c r="B20" s="46">
        <v>103729.67824230995</v>
      </c>
      <c r="C20" s="46">
        <v>265148.66862475988</v>
      </c>
      <c r="D20" s="46">
        <v>36028.714870180003</v>
      </c>
      <c r="E20" s="46">
        <v>17531.428742139964</v>
      </c>
      <c r="F20" s="46">
        <v>71500.656453589778</v>
      </c>
      <c r="G20" s="46">
        <v>493939.14693297958</v>
      </c>
      <c r="H20" s="46">
        <v>66319.631397749938</v>
      </c>
      <c r="I20" s="46">
        <v>560258.77833072934</v>
      </c>
    </row>
    <row r="21" spans="1:11" ht="15" customHeight="1" x14ac:dyDescent="0.2">
      <c r="A21" s="48" t="s">
        <v>132</v>
      </c>
      <c r="B21" s="46">
        <v>101820.77703130001</v>
      </c>
      <c r="C21" s="46">
        <v>157831.17966614012</v>
      </c>
      <c r="D21" s="46">
        <v>38505.892354230018</v>
      </c>
      <c r="E21" s="46">
        <v>17465.764919780006</v>
      </c>
      <c r="F21" s="46">
        <v>64917.895857910378</v>
      </c>
      <c r="G21" s="46">
        <v>380541.50982936053</v>
      </c>
      <c r="H21" s="46">
        <v>40984.486261279555</v>
      </c>
      <c r="I21" s="46">
        <v>421525.99609064031</v>
      </c>
    </row>
    <row r="22" spans="1:11" ht="15" customHeight="1" x14ac:dyDescent="0.2">
      <c r="A22" s="48" t="s">
        <v>144</v>
      </c>
      <c r="B22" s="46">
        <v>99867.837625460001</v>
      </c>
      <c r="C22" s="46">
        <v>218979.5118638</v>
      </c>
      <c r="D22" s="46">
        <v>39001.210834939964</v>
      </c>
      <c r="E22" s="46">
        <v>22157.153313119983</v>
      </c>
      <c r="F22" s="46">
        <v>59619.90977821956</v>
      </c>
      <c r="G22" s="46">
        <v>439625.62341553951</v>
      </c>
      <c r="H22" s="46">
        <v>124155.57456056052</v>
      </c>
      <c r="I22" s="46">
        <v>563781.19797609933</v>
      </c>
    </row>
    <row r="23" spans="1:11" ht="15" customHeight="1" x14ac:dyDescent="0.2">
      <c r="A23" s="48" t="s">
        <v>145</v>
      </c>
      <c r="B23" s="46">
        <v>102183.77016677998</v>
      </c>
      <c r="C23" s="46">
        <v>178195.29398104991</v>
      </c>
      <c r="D23" s="46">
        <v>38929.859262529993</v>
      </c>
      <c r="E23" s="46">
        <v>17530.754416359996</v>
      </c>
      <c r="F23" s="46">
        <v>65955.406770619971</v>
      </c>
      <c r="G23" s="46">
        <v>402795.08459733985</v>
      </c>
      <c r="H23" s="46">
        <v>126756.43828301004</v>
      </c>
      <c r="I23" s="46">
        <v>529551.52288035024</v>
      </c>
    </row>
    <row r="24" spans="1:11" ht="15" customHeight="1" x14ac:dyDescent="0.2">
      <c r="A24" s="48" t="s">
        <v>146</v>
      </c>
      <c r="B24" s="46">
        <v>97094.462139129872</v>
      </c>
      <c r="C24" s="46">
        <v>182614.79424507963</v>
      </c>
      <c r="D24" s="46">
        <v>39896.170793619996</v>
      </c>
      <c r="E24" s="46">
        <v>21426.074177780014</v>
      </c>
      <c r="F24" s="46">
        <v>76977.618688769988</v>
      </c>
      <c r="G24" s="46">
        <v>418009.1200443795</v>
      </c>
      <c r="H24" s="46">
        <v>63526.298706970061</v>
      </c>
      <c r="I24" s="46">
        <v>481535.41875134967</v>
      </c>
    </row>
    <row r="25" spans="1:11" ht="15" customHeight="1" x14ac:dyDescent="0.2">
      <c r="A25" s="48" t="s">
        <v>147</v>
      </c>
      <c r="B25" s="46">
        <v>104108.83344798023</v>
      </c>
      <c r="C25" s="46">
        <v>233313.77936362009</v>
      </c>
      <c r="D25" s="46">
        <v>43765.172017150035</v>
      </c>
      <c r="E25" s="46">
        <v>33527.233521710004</v>
      </c>
      <c r="F25" s="46">
        <v>175935.04787331002</v>
      </c>
      <c r="G25" s="46">
        <v>590650.06622377038</v>
      </c>
      <c r="H25" s="46">
        <v>352404.58054755069</v>
      </c>
      <c r="I25" s="46">
        <v>943054.64677132107</v>
      </c>
    </row>
    <row r="26" spans="1:11" ht="15" customHeight="1" x14ac:dyDescent="0.2">
      <c r="A26" s="48" t="s">
        <v>148</v>
      </c>
      <c r="B26" s="46">
        <v>1163941.7604118101</v>
      </c>
      <c r="C26" s="46">
        <v>2500674.3155698096</v>
      </c>
      <c r="D26" s="46">
        <v>444497.54309448</v>
      </c>
      <c r="E26" s="46">
        <v>237993.25748176</v>
      </c>
      <c r="F26" s="46">
        <v>885281.56177210982</v>
      </c>
      <c r="G26" s="46">
        <v>5232388.4383299695</v>
      </c>
      <c r="H26" s="46">
        <v>998026.33286291081</v>
      </c>
      <c r="I26" s="46">
        <v>6230414.7711928803</v>
      </c>
    </row>
    <row r="27" spans="1:11" ht="15" customHeight="1" x14ac:dyDescent="0.2">
      <c r="A27" s="11" t="s">
        <v>149</v>
      </c>
      <c r="B27" s="35">
        <v>102722.57907906998</v>
      </c>
      <c r="C27" s="35">
        <v>226634.8463837</v>
      </c>
      <c r="D27" s="35">
        <v>36320.151600390003</v>
      </c>
      <c r="E27" s="35">
        <v>18161.643749999999</v>
      </c>
      <c r="F27" s="35">
        <v>45573.718526390003</v>
      </c>
      <c r="G27" s="35">
        <v>429412.93933954998</v>
      </c>
      <c r="H27" s="35">
        <v>43146.138222839938</v>
      </c>
      <c r="I27" s="35">
        <v>472559.0775623899</v>
      </c>
      <c r="K27" s="36"/>
    </row>
    <row r="28" spans="1:11" ht="15" customHeight="1" x14ac:dyDescent="0.2">
      <c r="A28" s="11" t="s">
        <v>150</v>
      </c>
      <c r="B28" s="35">
        <v>103763.76064622001</v>
      </c>
      <c r="C28" s="35">
        <v>149073.83449121003</v>
      </c>
      <c r="D28" s="35">
        <v>40389.00065994999</v>
      </c>
      <c r="E28" s="35">
        <v>19103.590507670004</v>
      </c>
      <c r="F28" s="35">
        <v>61170.261415140019</v>
      </c>
      <c r="G28" s="35">
        <v>373500.44772019004</v>
      </c>
      <c r="H28" s="35">
        <v>15387.582697930055</v>
      </c>
      <c r="I28" s="35">
        <v>388888.03041812009</v>
      </c>
      <c r="K28" s="36"/>
    </row>
    <row r="29" spans="1:11" ht="15" customHeight="1" x14ac:dyDescent="0.2">
      <c r="A29" s="11" t="s">
        <v>186</v>
      </c>
      <c r="B29" s="35">
        <v>104383.47724288402</v>
      </c>
      <c r="C29" s="35">
        <v>217544.19825324992</v>
      </c>
      <c r="D29" s="35">
        <v>40001.14247897001</v>
      </c>
      <c r="E29" s="35">
        <v>22409.835709839994</v>
      </c>
      <c r="F29" s="35">
        <v>89547.499618055997</v>
      </c>
      <c r="G29" s="35">
        <v>473886.15330299991</v>
      </c>
      <c r="H29" s="35">
        <v>47470.074271399993</v>
      </c>
      <c r="I29" s="35">
        <v>521356.22757439991</v>
      </c>
      <c r="K29" s="36"/>
    </row>
    <row r="30" spans="1:11" ht="15" customHeight="1" x14ac:dyDescent="0.2">
      <c r="A30" s="11" t="s">
        <v>187</v>
      </c>
      <c r="B30" s="35">
        <v>103867.95617704996</v>
      </c>
      <c r="C30" s="35">
        <v>164449.2818166801</v>
      </c>
      <c r="D30" s="35">
        <v>40070.958033510004</v>
      </c>
      <c r="E30" s="35">
        <v>28274.264808350003</v>
      </c>
      <c r="F30" s="35">
        <v>71227.847958950064</v>
      </c>
      <c r="G30" s="35">
        <v>407890.30879454012</v>
      </c>
      <c r="H30" s="35">
        <v>62606.08554883051</v>
      </c>
      <c r="I30" s="35">
        <v>470496.39434337057</v>
      </c>
      <c r="K30" s="36"/>
    </row>
    <row r="31" spans="1:11" ht="15" customHeight="1" x14ac:dyDescent="0.2">
      <c r="A31" s="11" t="s">
        <v>189</v>
      </c>
      <c r="B31" s="35">
        <v>103930.17982269003</v>
      </c>
      <c r="C31" s="35">
        <v>176115.88436600997</v>
      </c>
      <c r="D31" s="35">
        <v>42020.948056759982</v>
      </c>
      <c r="E31" s="35">
        <v>20590.139538429998</v>
      </c>
      <c r="F31" s="35">
        <v>85375.597498369752</v>
      </c>
      <c r="G31" s="35">
        <v>428032.74928225973</v>
      </c>
      <c r="H31" s="35">
        <v>58220.991546260018</v>
      </c>
      <c r="I31" s="35">
        <v>486253.74082851969</v>
      </c>
      <c r="K31" s="36"/>
    </row>
    <row r="32" spans="1:11" ht="15" customHeight="1" x14ac:dyDescent="0.2">
      <c r="A32" s="11"/>
      <c r="B32" s="35"/>
      <c r="C32" s="35"/>
      <c r="D32" s="35"/>
      <c r="E32" s="35"/>
      <c r="F32" s="35"/>
      <c r="G32" s="35"/>
      <c r="H32" s="35"/>
      <c r="I32" s="35"/>
    </row>
    <row r="33" spans="1:11" ht="15" customHeight="1" x14ac:dyDescent="0.2">
      <c r="A33" s="11"/>
      <c r="B33" s="35"/>
      <c r="C33" s="35"/>
      <c r="D33" s="35"/>
      <c r="E33" s="105" t="s">
        <v>30</v>
      </c>
      <c r="F33" s="105"/>
      <c r="G33" s="105"/>
      <c r="H33" s="105"/>
      <c r="I33" s="105"/>
    </row>
    <row r="34" spans="1:11" ht="15" customHeight="1" x14ac:dyDescent="0.2">
      <c r="A34" s="4"/>
      <c r="B34" s="4"/>
      <c r="C34" s="4"/>
      <c r="D34" s="4"/>
    </row>
    <row r="35" spans="1:11" ht="15" customHeight="1" x14ac:dyDescent="0.2">
      <c r="A35" s="10" t="s">
        <v>70</v>
      </c>
      <c r="C35" s="40"/>
      <c r="D35" s="40"/>
      <c r="E35" s="40"/>
      <c r="F35" s="40"/>
      <c r="H35" s="9"/>
      <c r="I35" s="9"/>
    </row>
    <row r="36" spans="1:11" ht="15" customHeight="1" x14ac:dyDescent="0.2">
      <c r="A36" s="10" t="s">
        <v>0</v>
      </c>
      <c r="B36" s="41"/>
      <c r="C36" s="40"/>
      <c r="D36" s="40"/>
      <c r="E36" s="40"/>
      <c r="F36" s="40"/>
      <c r="H36" s="36"/>
      <c r="I36" s="36"/>
    </row>
    <row r="37" spans="1:11" ht="15" customHeight="1" x14ac:dyDescent="0.2">
      <c r="A37" s="10" t="s">
        <v>69</v>
      </c>
      <c r="B37" s="39"/>
      <c r="C37" s="9"/>
      <c r="D37" s="9"/>
      <c r="E37" s="9"/>
      <c r="F37" s="9"/>
      <c r="G37" s="38"/>
      <c r="H37" s="36"/>
      <c r="I37" s="36"/>
    </row>
    <row r="38" spans="1:11" ht="15" customHeight="1" x14ac:dyDescent="0.2">
      <c r="B38" s="39"/>
      <c r="C38" s="38"/>
      <c r="D38" s="9"/>
      <c r="E38" s="9"/>
      <c r="F38" s="9"/>
      <c r="G38" s="38"/>
      <c r="H38" s="36"/>
      <c r="I38" s="36"/>
    </row>
    <row r="39" spans="1:11" ht="15" customHeight="1" x14ac:dyDescent="0.2">
      <c r="B39" s="39"/>
      <c r="C39" s="38"/>
      <c r="D39" s="9"/>
      <c r="E39" s="9"/>
      <c r="F39" s="9"/>
      <c r="G39" s="38"/>
      <c r="H39" s="36"/>
      <c r="I39" s="36"/>
    </row>
    <row r="40" spans="1:11" x14ac:dyDescent="0.2">
      <c r="B40" s="39"/>
      <c r="C40" s="38"/>
      <c r="D40" s="9"/>
      <c r="E40" s="9"/>
      <c r="F40" s="9"/>
      <c r="G40" s="38"/>
      <c r="H40" s="38"/>
      <c r="I40" s="38"/>
    </row>
    <row r="41" spans="1:11" x14ac:dyDescent="0.2">
      <c r="B41" s="39"/>
      <c r="C41" s="38"/>
      <c r="D41" s="9"/>
      <c r="E41" s="9"/>
      <c r="F41" s="9"/>
      <c r="G41" s="38"/>
      <c r="H41" s="38"/>
      <c r="I41" s="38"/>
      <c r="J41" s="36"/>
      <c r="K41" s="36"/>
    </row>
    <row r="42" spans="1:11" x14ac:dyDescent="0.2">
      <c r="B42" s="39"/>
      <c r="C42" s="38"/>
      <c r="D42" s="9"/>
      <c r="E42" s="9"/>
      <c r="F42" s="9"/>
      <c r="G42" s="38"/>
      <c r="H42" s="38"/>
      <c r="I42" s="38"/>
      <c r="J42" s="36"/>
      <c r="K42" s="36"/>
    </row>
    <row r="43" spans="1:11" x14ac:dyDescent="0.2">
      <c r="B43" s="39"/>
      <c r="C43" s="38"/>
      <c r="D43" s="9"/>
      <c r="E43" s="9"/>
      <c r="F43" s="9"/>
      <c r="G43" s="38"/>
      <c r="H43" s="38"/>
      <c r="I43" s="38"/>
      <c r="J43" s="36"/>
      <c r="K43" s="36"/>
    </row>
    <row r="44" spans="1:11" x14ac:dyDescent="0.2">
      <c r="B44" s="39"/>
      <c r="C44" s="38"/>
      <c r="D44" s="9"/>
      <c r="E44" s="9"/>
      <c r="F44" s="9"/>
      <c r="G44" s="39"/>
      <c r="H44" s="38"/>
      <c r="I44" s="38"/>
      <c r="J44" s="36"/>
      <c r="K44" s="36"/>
    </row>
    <row r="45" spans="1:11" x14ac:dyDescent="0.2">
      <c r="B45" s="39"/>
      <c r="C45" s="9"/>
      <c r="D45" s="9"/>
      <c r="E45" s="9"/>
      <c r="F45" s="9"/>
      <c r="G45" s="39"/>
      <c r="H45" s="38"/>
      <c r="I45" s="38"/>
    </row>
    <row r="46" spans="1:11" x14ac:dyDescent="0.2">
      <c r="B46" s="39"/>
      <c r="C46" s="9"/>
      <c r="D46" s="9"/>
      <c r="E46" s="9"/>
      <c r="F46" s="9"/>
      <c r="G46" s="39"/>
      <c r="H46" s="9"/>
      <c r="I46" s="9"/>
    </row>
    <row r="47" spans="1:11" x14ac:dyDescent="0.2">
      <c r="B47" s="39"/>
      <c r="C47" s="9"/>
      <c r="D47" s="9"/>
      <c r="E47" s="9"/>
      <c r="F47" s="9"/>
      <c r="G47" s="39"/>
      <c r="H47" s="9"/>
      <c r="I47" s="9"/>
    </row>
    <row r="48" spans="1:11" x14ac:dyDescent="0.2">
      <c r="B48" s="39"/>
      <c r="C48" s="9"/>
      <c r="D48" s="9"/>
      <c r="E48" s="9"/>
      <c r="F48" s="9"/>
      <c r="G48" s="39"/>
      <c r="H48" s="9"/>
      <c r="I48" s="9"/>
    </row>
    <row r="49" spans="2:9" x14ac:dyDescent="0.2">
      <c r="B49" s="39"/>
      <c r="C49" s="9"/>
      <c r="D49" s="9"/>
      <c r="E49" s="9"/>
      <c r="F49" s="9"/>
      <c r="G49" s="39"/>
      <c r="H49" s="9"/>
      <c r="I49" s="9"/>
    </row>
    <row r="50" spans="2:9" x14ac:dyDescent="0.2">
      <c r="B50" s="38"/>
      <c r="C50" s="9"/>
      <c r="D50" s="9"/>
      <c r="E50" s="9"/>
      <c r="F50" s="9"/>
      <c r="G50" s="38"/>
      <c r="H50" s="38"/>
      <c r="I50" s="38"/>
    </row>
    <row r="51" spans="2:9" x14ac:dyDescent="0.2">
      <c r="B51" s="38"/>
      <c r="C51" s="9"/>
      <c r="D51" s="9"/>
      <c r="E51" s="9"/>
      <c r="F51" s="9"/>
      <c r="G51" s="38"/>
      <c r="H51" s="38"/>
      <c r="I51" s="38"/>
    </row>
    <row r="52" spans="2:9" x14ac:dyDescent="0.2">
      <c r="B52" s="38"/>
      <c r="C52" s="9"/>
      <c r="D52" s="9"/>
      <c r="E52" s="9"/>
      <c r="F52" s="9"/>
      <c r="G52" s="38"/>
      <c r="H52" s="38"/>
      <c r="I52" s="38"/>
    </row>
    <row r="53" spans="2:9" x14ac:dyDescent="0.2">
      <c r="B53" s="38"/>
      <c r="C53" s="38"/>
      <c r="D53" s="38"/>
      <c r="E53" s="38"/>
      <c r="F53" s="38"/>
      <c r="G53" s="38"/>
      <c r="H53" s="38"/>
      <c r="I53" s="38"/>
    </row>
    <row r="54" spans="2:9" x14ac:dyDescent="0.2">
      <c r="B54" s="38"/>
      <c r="C54" s="38"/>
      <c r="D54" s="38"/>
      <c r="E54" s="38"/>
      <c r="F54" s="38"/>
      <c r="G54" s="38"/>
      <c r="H54" s="38"/>
      <c r="I54" s="38"/>
    </row>
    <row r="55" spans="2:9" x14ac:dyDescent="0.2">
      <c r="B55" s="38"/>
      <c r="C55" s="38"/>
      <c r="D55" s="38"/>
      <c r="E55" s="38"/>
      <c r="F55" s="38"/>
      <c r="G55" s="38"/>
      <c r="H55" s="38"/>
      <c r="I55" s="38"/>
    </row>
    <row r="56" spans="2:9" x14ac:dyDescent="0.2">
      <c r="B56" s="38"/>
      <c r="C56" s="38"/>
      <c r="D56" s="38"/>
      <c r="E56" s="38"/>
      <c r="F56" s="38"/>
      <c r="G56" s="38"/>
      <c r="H56" s="38"/>
      <c r="I56" s="38"/>
    </row>
    <row r="57" spans="2:9" x14ac:dyDescent="0.2">
      <c r="B57" s="38"/>
      <c r="C57" s="38"/>
      <c r="D57" s="38"/>
      <c r="E57" s="38"/>
      <c r="F57" s="38"/>
      <c r="G57" s="38"/>
      <c r="H57" s="38"/>
      <c r="I57" s="38"/>
    </row>
    <row r="58" spans="2:9" x14ac:dyDescent="0.2">
      <c r="B58" s="38"/>
      <c r="C58" s="38"/>
      <c r="D58" s="38"/>
      <c r="E58" s="38"/>
      <c r="F58" s="38"/>
      <c r="G58" s="38"/>
      <c r="H58" s="38"/>
      <c r="I58" s="38"/>
    </row>
    <row r="59" spans="2:9" x14ac:dyDescent="0.2">
      <c r="B59" s="38"/>
      <c r="C59" s="38"/>
      <c r="D59" s="38"/>
      <c r="E59" s="38"/>
      <c r="F59" s="38"/>
      <c r="G59" s="38"/>
      <c r="H59" s="38"/>
      <c r="I59" s="38"/>
    </row>
    <row r="60" spans="2:9" x14ac:dyDescent="0.2">
      <c r="B60" s="38"/>
      <c r="C60" s="38"/>
      <c r="D60" s="38"/>
      <c r="E60" s="38"/>
      <c r="F60" s="38"/>
      <c r="G60" s="38"/>
      <c r="H60" s="38"/>
      <c r="I60" s="38"/>
    </row>
    <row r="61" spans="2:9" x14ac:dyDescent="0.2">
      <c r="B61" s="38"/>
      <c r="C61" s="38"/>
      <c r="D61" s="38"/>
      <c r="E61" s="38"/>
      <c r="F61" s="38"/>
      <c r="G61" s="38"/>
      <c r="H61" s="38"/>
      <c r="I61" s="38"/>
    </row>
    <row r="62" spans="2:9" x14ac:dyDescent="0.2">
      <c r="B62" s="9"/>
      <c r="C62" s="9"/>
      <c r="D62" s="9"/>
      <c r="E62" s="9"/>
      <c r="F62" s="9"/>
      <c r="G62" s="9"/>
      <c r="H62" s="9"/>
      <c r="I62" s="9"/>
    </row>
    <row r="63" spans="2:9" x14ac:dyDescent="0.2">
      <c r="B63" s="9"/>
      <c r="C63" s="9"/>
      <c r="D63" s="9"/>
      <c r="E63" s="9"/>
      <c r="F63" s="9"/>
      <c r="G63" s="9"/>
      <c r="H63" s="9"/>
      <c r="I63" s="9"/>
    </row>
    <row r="64" spans="2:9" x14ac:dyDescent="0.2">
      <c r="B64" s="9"/>
      <c r="C64" s="9"/>
      <c r="D64" s="9"/>
      <c r="E64" s="9"/>
      <c r="F64" s="9"/>
      <c r="G64" s="9"/>
      <c r="H64" s="9"/>
      <c r="I64" s="9"/>
    </row>
    <row r="65" spans="2:9" x14ac:dyDescent="0.2">
      <c r="B65" s="9"/>
      <c r="C65" s="9"/>
      <c r="D65" s="9"/>
      <c r="E65" s="9"/>
      <c r="F65" s="9"/>
      <c r="G65" s="9"/>
      <c r="H65" s="9"/>
      <c r="I65" s="9"/>
    </row>
    <row r="66" spans="2:9" x14ac:dyDescent="0.2">
      <c r="B66" s="9"/>
      <c r="C66" s="9"/>
      <c r="D66" s="9"/>
      <c r="E66" s="9"/>
      <c r="F66" s="9"/>
      <c r="G66" s="9"/>
      <c r="H66" s="9"/>
      <c r="I66" s="9"/>
    </row>
    <row r="67" spans="2:9" x14ac:dyDescent="0.2">
      <c r="B67" s="9"/>
      <c r="C67" s="9"/>
      <c r="D67" s="9"/>
      <c r="E67" s="9"/>
      <c r="F67" s="9"/>
      <c r="G67" s="9"/>
      <c r="H67" s="9"/>
      <c r="I67" s="9"/>
    </row>
    <row r="68" spans="2:9" x14ac:dyDescent="0.2">
      <c r="B68" s="9"/>
      <c r="C68" s="9"/>
      <c r="D68" s="9"/>
      <c r="E68" s="9"/>
      <c r="F68" s="9"/>
      <c r="G68" s="9"/>
      <c r="H68" s="9"/>
      <c r="I68" s="9"/>
    </row>
    <row r="69" spans="2:9" x14ac:dyDescent="0.2">
      <c r="B69" s="9"/>
      <c r="C69" s="9"/>
      <c r="D69" s="9"/>
      <c r="E69" s="9"/>
      <c r="F69" s="9"/>
      <c r="G69" s="9"/>
      <c r="H69" s="9"/>
      <c r="I69" s="9"/>
    </row>
    <row r="70" spans="2:9" x14ac:dyDescent="0.2">
      <c r="B70" s="9"/>
      <c r="C70" s="9"/>
      <c r="D70" s="9"/>
      <c r="E70" s="9"/>
      <c r="F70" s="9"/>
      <c r="G70" s="9"/>
      <c r="H70" s="9"/>
      <c r="I70" s="9"/>
    </row>
    <row r="71" spans="2:9" x14ac:dyDescent="0.2">
      <c r="B71" s="9"/>
      <c r="C71" s="9"/>
      <c r="D71" s="9"/>
      <c r="E71" s="9"/>
      <c r="F71" s="9"/>
      <c r="G71" s="9"/>
      <c r="H71" s="9"/>
      <c r="I71" s="9"/>
    </row>
    <row r="72" spans="2:9" x14ac:dyDescent="0.2">
      <c r="B72" s="9"/>
      <c r="C72" s="9"/>
      <c r="D72" s="9"/>
      <c r="E72" s="9"/>
      <c r="F72" s="9"/>
      <c r="G72" s="9"/>
      <c r="H72" s="9"/>
      <c r="I72" s="9"/>
    </row>
    <row r="73" spans="2:9" x14ac:dyDescent="0.2">
      <c r="B73" s="9"/>
      <c r="C73" s="9"/>
      <c r="D73" s="9"/>
      <c r="E73" s="9"/>
      <c r="F73" s="9"/>
      <c r="G73" s="9"/>
      <c r="H73" s="9"/>
      <c r="I73" s="9"/>
    </row>
    <row r="74" spans="2:9" x14ac:dyDescent="0.2">
      <c r="B74" s="9"/>
      <c r="C74" s="9"/>
      <c r="D74" s="9"/>
      <c r="E74" s="9"/>
      <c r="F74" s="9"/>
      <c r="G74" s="9"/>
      <c r="H74" s="9"/>
      <c r="I74" s="9"/>
    </row>
    <row r="75" spans="2:9" x14ac:dyDescent="0.2">
      <c r="B75" s="9"/>
      <c r="C75" s="9"/>
      <c r="D75" s="9"/>
      <c r="E75" s="9"/>
      <c r="F75" s="9"/>
      <c r="G75" s="9"/>
      <c r="H75" s="9"/>
      <c r="I75" s="9"/>
    </row>
    <row r="76" spans="2:9" x14ac:dyDescent="0.2">
      <c r="B76" s="9"/>
      <c r="C76" s="9"/>
      <c r="D76" s="9"/>
      <c r="E76" s="9"/>
      <c r="F76" s="9"/>
      <c r="G76" s="9"/>
      <c r="H76" s="9"/>
      <c r="I76" s="9"/>
    </row>
    <row r="77" spans="2:9" x14ac:dyDescent="0.2">
      <c r="B77" s="9"/>
      <c r="C77" s="9"/>
      <c r="D77" s="9"/>
      <c r="E77" s="9"/>
      <c r="F77" s="9"/>
      <c r="G77" s="9"/>
      <c r="H77" s="9"/>
      <c r="I77" s="9"/>
    </row>
    <row r="78" spans="2:9" x14ac:dyDescent="0.2">
      <c r="B78" s="9"/>
      <c r="C78" s="9"/>
      <c r="D78" s="9"/>
      <c r="E78" s="9"/>
      <c r="F78" s="9"/>
      <c r="G78" s="9"/>
      <c r="H78" s="9"/>
      <c r="I78" s="9"/>
    </row>
    <row r="79" spans="2:9" x14ac:dyDescent="0.2">
      <c r="B79" s="9"/>
      <c r="C79" s="9"/>
      <c r="D79" s="9"/>
      <c r="E79" s="9"/>
      <c r="F79" s="9"/>
      <c r="G79" s="9"/>
      <c r="H79" s="9"/>
      <c r="I79" s="9"/>
    </row>
    <row r="80" spans="2:9" x14ac:dyDescent="0.2">
      <c r="B80" s="9"/>
      <c r="C80" s="9"/>
      <c r="D80" s="9"/>
      <c r="E80" s="9"/>
      <c r="F80" s="9"/>
      <c r="G80" s="9"/>
      <c r="H80" s="9"/>
      <c r="I80" s="9"/>
    </row>
    <row r="81" spans="2:9" x14ac:dyDescent="0.2">
      <c r="B81" s="9"/>
      <c r="C81" s="9"/>
      <c r="D81" s="9"/>
      <c r="E81" s="9"/>
      <c r="F81" s="9"/>
      <c r="G81" s="9"/>
      <c r="H81" s="9"/>
      <c r="I81" s="9"/>
    </row>
    <row r="82" spans="2:9" x14ac:dyDescent="0.2">
      <c r="B82" s="9"/>
      <c r="C82" s="9"/>
      <c r="D82" s="9"/>
      <c r="E82" s="9"/>
      <c r="F82" s="9"/>
      <c r="G82" s="9"/>
      <c r="H82" s="9"/>
      <c r="I82" s="9"/>
    </row>
    <row r="83" spans="2:9" x14ac:dyDescent="0.2">
      <c r="B83" s="9"/>
      <c r="C83" s="9"/>
      <c r="D83" s="9"/>
      <c r="E83" s="9"/>
      <c r="F83" s="9"/>
      <c r="G83" s="9"/>
      <c r="H83" s="9"/>
      <c r="I83" s="9"/>
    </row>
    <row r="84" spans="2:9" x14ac:dyDescent="0.2">
      <c r="B84" s="9"/>
      <c r="C84" s="9"/>
      <c r="D84" s="9"/>
      <c r="E84" s="9"/>
      <c r="F84" s="9"/>
      <c r="G84" s="9"/>
      <c r="H84" s="9"/>
      <c r="I84" s="9"/>
    </row>
    <row r="85" spans="2:9" x14ac:dyDescent="0.2">
      <c r="B85" s="9"/>
      <c r="C85" s="9"/>
      <c r="D85" s="9"/>
      <c r="E85" s="9"/>
      <c r="F85" s="9"/>
      <c r="G85" s="9"/>
      <c r="H85" s="9"/>
      <c r="I85" s="9"/>
    </row>
    <row r="86" spans="2:9" x14ac:dyDescent="0.2">
      <c r="B86" s="9"/>
      <c r="C86" s="9"/>
      <c r="D86" s="9"/>
      <c r="E86" s="9"/>
      <c r="F86" s="9"/>
      <c r="G86" s="9"/>
      <c r="H86" s="9"/>
      <c r="I86" s="9"/>
    </row>
    <row r="87" spans="2:9" x14ac:dyDescent="0.2">
      <c r="B87" s="9"/>
      <c r="C87" s="9"/>
      <c r="D87" s="9"/>
      <c r="E87" s="9"/>
      <c r="F87" s="9"/>
      <c r="G87" s="9"/>
      <c r="H87" s="9"/>
      <c r="I87" s="9"/>
    </row>
    <row r="88" spans="2:9" x14ac:dyDescent="0.2">
      <c r="B88" s="9"/>
      <c r="C88" s="9"/>
      <c r="D88" s="9"/>
      <c r="E88" s="9"/>
      <c r="F88" s="9"/>
      <c r="G88" s="9"/>
      <c r="H88" s="9"/>
      <c r="I88" s="9"/>
    </row>
    <row r="89" spans="2:9" x14ac:dyDescent="0.2">
      <c r="B89" s="9"/>
      <c r="C89" s="9"/>
      <c r="D89" s="9"/>
      <c r="E89" s="9"/>
      <c r="F89" s="9"/>
      <c r="G89" s="9"/>
      <c r="H89" s="9"/>
      <c r="I89" s="9"/>
    </row>
    <row r="90" spans="2:9" x14ac:dyDescent="0.2">
      <c r="B90" s="9"/>
      <c r="C90" s="9"/>
      <c r="D90" s="9"/>
      <c r="E90" s="9"/>
      <c r="F90" s="9"/>
      <c r="G90" s="9"/>
      <c r="H90" s="9"/>
      <c r="I90" s="9"/>
    </row>
    <row r="91" spans="2:9" x14ac:dyDescent="0.2">
      <c r="B91" s="9"/>
      <c r="C91" s="9"/>
      <c r="D91" s="9"/>
      <c r="E91" s="9"/>
      <c r="F91" s="9"/>
      <c r="G91" s="9"/>
      <c r="H91" s="9"/>
      <c r="I91" s="9"/>
    </row>
    <row r="92" spans="2:9" x14ac:dyDescent="0.2">
      <c r="B92" s="9"/>
      <c r="C92" s="9"/>
      <c r="D92" s="9"/>
      <c r="E92" s="9"/>
      <c r="F92" s="9"/>
      <c r="G92" s="9"/>
      <c r="H92" s="9"/>
      <c r="I92" s="9"/>
    </row>
    <row r="93" spans="2:9" x14ac:dyDescent="0.2">
      <c r="B93" s="9"/>
      <c r="C93" s="9"/>
      <c r="D93" s="9"/>
      <c r="E93" s="9"/>
      <c r="F93" s="9"/>
      <c r="G93" s="9"/>
      <c r="H93" s="9"/>
      <c r="I93" s="9"/>
    </row>
  </sheetData>
  <mergeCells count="12">
    <mergeCell ref="G6:G7"/>
    <mergeCell ref="E33:I33"/>
    <mergeCell ref="A4:I4"/>
    <mergeCell ref="A5:A7"/>
    <mergeCell ref="B5:G5"/>
    <mergeCell ref="H5:H7"/>
    <mergeCell ref="I5:I7"/>
    <mergeCell ref="B6:B7"/>
    <mergeCell ref="C6:C7"/>
    <mergeCell ref="D6:D7"/>
    <mergeCell ref="E6:E7"/>
    <mergeCell ref="F6:F7"/>
  </mergeCells>
  <hyperlinks>
    <hyperlink ref="I2" location="Contents!A1" display="Back to Contents ç" xr:uid="{14A10877-7BBE-4C90-AEFE-A1C501FA871F}"/>
  </hyperlinks>
  <printOptions horizontalCentered="1"/>
  <pageMargins left="0.5" right="0.3" top="1" bottom="0.56000000000000005" header="0.5" footer="0.5"/>
  <pageSetup paperSize="9" scale="98"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70EC7A-C2C5-4FFB-B461-9D37EBE30EAF}">
  <sheetPr>
    <pageSetUpPr fitToPage="1"/>
  </sheetPr>
  <dimension ref="A1:DI86"/>
  <sheetViews>
    <sheetView zoomScaleNormal="100" workbookViewId="0">
      <pane xSplit="1" topLeftCell="B1" activePane="topRight" state="frozen"/>
      <selection pane="topRight" activeCell="G2" sqref="G2"/>
    </sheetView>
  </sheetViews>
  <sheetFormatPr defaultColWidth="9.140625" defaultRowHeight="15" customHeight="1" x14ac:dyDescent="0.2"/>
  <cols>
    <col min="1" max="1" width="55.85546875" style="4" customWidth="1"/>
    <col min="2" max="4" width="15.42578125" style="4" customWidth="1"/>
    <col min="5" max="5" width="14" style="4" customWidth="1"/>
    <col min="6" max="6" width="14.28515625" style="4" bestFit="1" customWidth="1"/>
    <col min="7" max="9" width="12.140625" style="4" bestFit="1" customWidth="1"/>
    <col min="10" max="10" width="12" style="4" bestFit="1" customWidth="1"/>
    <col min="11" max="16384" width="9.140625" style="4"/>
  </cols>
  <sheetData>
    <row r="1" spans="1:113" ht="15" customHeight="1" x14ac:dyDescent="0.25">
      <c r="A1" s="1" t="s">
        <v>16</v>
      </c>
      <c r="G1" s="2" t="s">
        <v>129</v>
      </c>
    </row>
    <row r="2" spans="1:113" s="17" customFormat="1" ht="15" customHeight="1" x14ac:dyDescent="0.25">
      <c r="A2" s="6" t="s">
        <v>13</v>
      </c>
      <c r="G2" s="43" t="s">
        <v>7</v>
      </c>
    </row>
    <row r="3" spans="1:113" s="17" customFormat="1" ht="15" customHeight="1" x14ac:dyDescent="0.25">
      <c r="A3" s="6"/>
    </row>
    <row r="4" spans="1:113" ht="15" customHeight="1" x14ac:dyDescent="0.3">
      <c r="A4" s="97" t="s">
        <v>153</v>
      </c>
      <c r="B4" s="97"/>
      <c r="C4" s="97"/>
      <c r="D4" s="97"/>
      <c r="E4" s="97"/>
      <c r="F4" s="97"/>
      <c r="G4" s="97"/>
    </row>
    <row r="5" spans="1:113" ht="31.5" customHeight="1" x14ac:dyDescent="0.2">
      <c r="A5" s="24" t="s">
        <v>98</v>
      </c>
      <c r="B5" s="81">
        <v>2023</v>
      </c>
      <c r="C5" s="20">
        <v>2024</v>
      </c>
      <c r="D5" s="81" t="s">
        <v>154</v>
      </c>
      <c r="E5" s="81" t="s">
        <v>155</v>
      </c>
      <c r="F5" s="81" t="s">
        <v>156</v>
      </c>
      <c r="G5" s="89" t="s">
        <v>157</v>
      </c>
    </row>
    <row r="6" spans="1:113" ht="15" customHeight="1" x14ac:dyDescent="0.2">
      <c r="A6" s="57" t="s">
        <v>99</v>
      </c>
      <c r="B6" s="82">
        <v>17051854.26475865</v>
      </c>
      <c r="C6" s="64">
        <v>18309660.102453578</v>
      </c>
      <c r="D6" s="82">
        <v>18531579.494829465</v>
      </c>
      <c r="E6" s="82">
        <v>18806083.961683918</v>
      </c>
      <c r="F6" s="82">
        <v>18701460.789598849</v>
      </c>
      <c r="G6" s="90">
        <v>18675324.825475629</v>
      </c>
      <c r="H6" s="64"/>
      <c r="I6" s="64"/>
      <c r="J6" s="64"/>
      <c r="K6" s="64"/>
      <c r="L6" s="64"/>
      <c r="M6" s="64"/>
      <c r="N6" s="64"/>
      <c r="O6" s="64"/>
      <c r="P6" s="64"/>
      <c r="Q6" s="64"/>
      <c r="R6" s="64"/>
      <c r="S6" s="64"/>
      <c r="T6" s="64"/>
      <c r="U6" s="64"/>
      <c r="V6" s="64"/>
      <c r="W6" s="64"/>
      <c r="X6" s="64"/>
      <c r="Y6" s="64"/>
      <c r="Z6" s="64"/>
      <c r="AA6" s="64"/>
      <c r="AB6" s="64"/>
      <c r="AC6" s="64"/>
      <c r="AD6" s="64"/>
      <c r="AE6" s="64"/>
      <c r="AF6" s="64"/>
      <c r="AG6" s="64"/>
      <c r="AH6" s="64"/>
      <c r="AI6" s="64"/>
      <c r="AJ6" s="64"/>
      <c r="AK6" s="64"/>
      <c r="AL6" s="64"/>
      <c r="AM6" s="64"/>
      <c r="AN6" s="64"/>
      <c r="AO6" s="64"/>
      <c r="AP6" s="64"/>
      <c r="AQ6" s="64"/>
      <c r="AR6" s="64"/>
      <c r="AS6" s="64"/>
      <c r="AT6" s="64"/>
      <c r="AU6" s="64"/>
      <c r="AV6" s="64"/>
      <c r="AW6" s="64"/>
      <c r="AX6" s="64"/>
      <c r="AY6" s="64"/>
      <c r="AZ6" s="64"/>
      <c r="BA6" s="64"/>
      <c r="BB6" s="64"/>
      <c r="BC6" s="64"/>
      <c r="BD6" s="64"/>
      <c r="BE6" s="64"/>
      <c r="BF6" s="64"/>
      <c r="BG6" s="64"/>
      <c r="BH6" s="64"/>
      <c r="BI6" s="64"/>
      <c r="BJ6" s="64"/>
      <c r="BK6" s="64"/>
      <c r="BL6" s="64"/>
      <c r="BM6" s="64"/>
      <c r="BN6" s="64"/>
      <c r="BO6" s="64"/>
      <c r="BP6" s="64"/>
      <c r="BQ6" s="64"/>
      <c r="BR6" s="64"/>
      <c r="BS6" s="64"/>
      <c r="BT6" s="64"/>
      <c r="BU6" s="64"/>
      <c r="BV6" s="64"/>
      <c r="BW6" s="64"/>
      <c r="BX6" s="64"/>
      <c r="BY6" s="64"/>
      <c r="BZ6" s="64"/>
      <c r="CA6" s="64"/>
      <c r="CB6" s="64"/>
      <c r="CC6" s="64"/>
      <c r="CD6" s="64"/>
      <c r="CE6" s="64"/>
      <c r="CF6" s="64"/>
      <c r="CG6" s="64"/>
      <c r="CH6" s="64"/>
      <c r="CI6" s="64"/>
      <c r="CJ6" s="64"/>
      <c r="CK6" s="64"/>
      <c r="CL6" s="64"/>
      <c r="CM6" s="64"/>
      <c r="CN6" s="64"/>
      <c r="CO6" s="64"/>
      <c r="CP6" s="64"/>
      <c r="CQ6" s="64"/>
      <c r="CR6" s="64"/>
      <c r="CS6" s="64"/>
      <c r="CT6" s="64"/>
      <c r="CU6" s="64"/>
      <c r="CV6" s="64"/>
      <c r="CW6" s="64"/>
      <c r="CX6" s="64"/>
      <c r="CY6" s="64"/>
      <c r="CZ6" s="64"/>
      <c r="DA6" s="64"/>
      <c r="DB6" s="64"/>
      <c r="DC6" s="64"/>
      <c r="DD6" s="64"/>
      <c r="DE6" s="64"/>
      <c r="DF6" s="64"/>
      <c r="DG6" s="64"/>
      <c r="DH6" s="64"/>
      <c r="DI6" s="64"/>
    </row>
    <row r="7" spans="1:113" ht="15" customHeight="1" x14ac:dyDescent="0.2">
      <c r="A7" s="58" t="s">
        <v>100</v>
      </c>
      <c r="B7" s="45">
        <v>3616227.2541659502</v>
      </c>
      <c r="C7" s="25">
        <v>3220074.6327439998</v>
      </c>
      <c r="D7" s="45">
        <v>2966263.4127369998</v>
      </c>
      <c r="E7" s="45">
        <v>2801455.2190760002</v>
      </c>
      <c r="F7" s="45">
        <v>2530384.1208030004</v>
      </c>
      <c r="G7" s="91">
        <v>2134415.366283</v>
      </c>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25"/>
      <c r="BJ7" s="25"/>
      <c r="BK7" s="25"/>
      <c r="BL7" s="25"/>
      <c r="BM7" s="25"/>
      <c r="BN7" s="25"/>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c r="DI7" s="25"/>
    </row>
    <row r="8" spans="1:113" ht="15" customHeight="1" x14ac:dyDescent="0.2">
      <c r="A8" s="59" t="s">
        <v>101</v>
      </c>
      <c r="B8" s="45">
        <v>4017035.095557</v>
      </c>
      <c r="C8" s="25">
        <v>4061553.522444</v>
      </c>
      <c r="D8" s="45">
        <v>4096409.6207369999</v>
      </c>
      <c r="E8" s="45">
        <v>3920327.3990759999</v>
      </c>
      <c r="F8" s="45">
        <v>3741633.822803</v>
      </c>
      <c r="G8" s="91">
        <v>3136290.9980830001</v>
      </c>
      <c r="H8" s="25"/>
      <c r="I8" s="25"/>
      <c r="J8" s="25"/>
      <c r="K8" s="25"/>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row>
    <row r="9" spans="1:113" ht="15" customHeight="1" x14ac:dyDescent="0.2">
      <c r="A9" s="59" t="s">
        <v>151</v>
      </c>
      <c r="B9" s="45"/>
      <c r="C9" s="25"/>
      <c r="D9" s="45"/>
      <c r="E9" s="45"/>
      <c r="F9" s="45"/>
      <c r="G9" s="91">
        <v>10230</v>
      </c>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25"/>
      <c r="AQ9" s="25"/>
      <c r="AR9" s="25"/>
      <c r="AS9" s="25"/>
      <c r="AT9" s="25"/>
      <c r="AU9" s="25"/>
      <c r="AV9" s="25"/>
      <c r="AW9" s="25"/>
      <c r="AX9" s="25"/>
      <c r="AY9" s="25"/>
      <c r="AZ9" s="25"/>
      <c r="BA9" s="25"/>
      <c r="BB9" s="25"/>
      <c r="BC9" s="25"/>
      <c r="BD9" s="25"/>
      <c r="BE9" s="25"/>
      <c r="BF9" s="25"/>
      <c r="BG9" s="25"/>
      <c r="BH9" s="25"/>
      <c r="BI9" s="25"/>
      <c r="BJ9" s="25"/>
      <c r="BK9" s="25"/>
      <c r="BL9" s="25"/>
      <c r="BM9" s="25"/>
      <c r="BN9" s="25"/>
      <c r="BO9" s="25"/>
      <c r="BP9" s="25"/>
      <c r="BQ9" s="25"/>
      <c r="BR9" s="25"/>
      <c r="BS9" s="25"/>
      <c r="BT9" s="25"/>
      <c r="BU9" s="25"/>
      <c r="BV9" s="25"/>
      <c r="BW9" s="25"/>
      <c r="BX9" s="25"/>
      <c r="BY9" s="25"/>
      <c r="BZ9" s="25"/>
      <c r="CA9" s="25"/>
      <c r="CB9" s="25"/>
      <c r="CC9" s="25"/>
      <c r="CD9" s="25"/>
      <c r="CE9" s="25"/>
      <c r="CF9" s="25"/>
      <c r="CG9" s="25"/>
      <c r="CH9" s="25"/>
      <c r="CI9" s="25"/>
      <c r="CJ9" s="25"/>
      <c r="CK9" s="25"/>
      <c r="CL9" s="25"/>
      <c r="CM9" s="25"/>
      <c r="CN9" s="25"/>
      <c r="CO9" s="25"/>
      <c r="CP9" s="25"/>
      <c r="CQ9" s="25"/>
      <c r="CR9" s="25"/>
      <c r="CS9" s="25"/>
      <c r="CT9" s="25"/>
      <c r="CU9" s="25"/>
      <c r="CV9" s="25"/>
      <c r="CW9" s="25"/>
      <c r="CX9" s="25"/>
      <c r="CY9" s="25"/>
      <c r="CZ9" s="25"/>
      <c r="DA9" s="25"/>
      <c r="DB9" s="25"/>
      <c r="DC9" s="25"/>
      <c r="DD9" s="25"/>
      <c r="DE9" s="25"/>
      <c r="DF9" s="25"/>
      <c r="DG9" s="25"/>
      <c r="DH9" s="25"/>
      <c r="DI9" s="25"/>
    </row>
    <row r="10" spans="1:113" ht="15" customHeight="1" x14ac:dyDescent="0.2">
      <c r="A10" s="59" t="s">
        <v>160</v>
      </c>
      <c r="B10" s="45">
        <v>-400807.84139105002</v>
      </c>
      <c r="C10" s="25">
        <v>-841478.88970000006</v>
      </c>
      <c r="D10" s="45">
        <v>-1130146.2080000001</v>
      </c>
      <c r="E10" s="45">
        <v>-1118872.18</v>
      </c>
      <c r="F10" s="45">
        <v>-1211249.7019999998</v>
      </c>
      <c r="G10" s="91">
        <v>-1012105.447</v>
      </c>
      <c r="H10" s="25"/>
      <c r="I10" s="25"/>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5"/>
      <c r="AJ10" s="25"/>
      <c r="AK10" s="25"/>
      <c r="AL10" s="25"/>
      <c r="AM10" s="25"/>
      <c r="AN10" s="25"/>
      <c r="AO10" s="25"/>
      <c r="AP10" s="25"/>
      <c r="AQ10" s="25"/>
      <c r="AR10" s="25"/>
      <c r="AS10" s="25"/>
      <c r="AT10" s="25"/>
      <c r="AU10" s="25"/>
      <c r="AV10" s="25"/>
      <c r="AW10" s="25"/>
      <c r="AX10" s="25"/>
      <c r="AY10" s="25"/>
      <c r="AZ10" s="25"/>
      <c r="BA10" s="25"/>
      <c r="BB10" s="25"/>
      <c r="BC10" s="25"/>
      <c r="BD10" s="25"/>
      <c r="BE10" s="25"/>
      <c r="BF10" s="25"/>
      <c r="BG10" s="25"/>
      <c r="BH10" s="25"/>
      <c r="BI10" s="25"/>
      <c r="BJ10" s="25"/>
      <c r="BK10" s="25"/>
      <c r="BL10" s="25"/>
      <c r="BM10" s="25"/>
      <c r="BN10" s="25"/>
      <c r="BO10" s="25"/>
      <c r="BP10" s="25"/>
      <c r="BQ10" s="25"/>
      <c r="BR10" s="25"/>
      <c r="BS10" s="25"/>
      <c r="BT10" s="25"/>
      <c r="BU10" s="25"/>
      <c r="BV10" s="25"/>
      <c r="BW10" s="25"/>
      <c r="BX10" s="25"/>
      <c r="BY10" s="25"/>
      <c r="BZ10" s="25"/>
      <c r="CA10" s="25"/>
      <c r="CB10" s="25"/>
      <c r="CC10" s="25"/>
      <c r="CD10" s="25"/>
      <c r="CE10" s="25"/>
      <c r="CF10" s="25"/>
      <c r="CG10" s="25"/>
      <c r="CH10" s="25"/>
      <c r="CI10" s="25"/>
      <c r="CJ10" s="25"/>
      <c r="CK10" s="25"/>
      <c r="CL10" s="25"/>
      <c r="CM10" s="25"/>
      <c r="CN10" s="25"/>
      <c r="CO10" s="25"/>
      <c r="CP10" s="25"/>
      <c r="CQ10" s="25"/>
      <c r="CR10" s="25"/>
      <c r="CS10" s="25"/>
      <c r="CT10" s="25"/>
      <c r="CU10" s="25"/>
      <c r="CV10" s="25"/>
      <c r="CW10" s="25"/>
      <c r="CX10" s="25"/>
      <c r="CY10" s="25"/>
      <c r="CZ10" s="25"/>
      <c r="DA10" s="25"/>
      <c r="DB10" s="25"/>
      <c r="DC10" s="25"/>
      <c r="DD10" s="25"/>
      <c r="DE10" s="25"/>
      <c r="DF10" s="25"/>
      <c r="DG10" s="25"/>
      <c r="DH10" s="25"/>
      <c r="DI10" s="25"/>
    </row>
    <row r="11" spans="1:113" ht="15" customHeight="1" x14ac:dyDescent="0.2">
      <c r="A11" s="58" t="s">
        <v>102</v>
      </c>
      <c r="B11" s="45">
        <v>12646944.662940601</v>
      </c>
      <c r="C11" s="25">
        <v>15089586</v>
      </c>
      <c r="D11" s="45">
        <v>15565316.082092464</v>
      </c>
      <c r="E11" s="45">
        <v>16004628.742607921</v>
      </c>
      <c r="F11" s="45">
        <v>16171076.668795848</v>
      </c>
      <c r="G11" s="91">
        <v>16540909.45919263</v>
      </c>
      <c r="H11" s="25"/>
      <c r="I11" s="25"/>
      <c r="J11" s="25"/>
      <c r="K11" s="25"/>
      <c r="L11" s="25"/>
      <c r="M11" s="25"/>
      <c r="N11" s="25"/>
      <c r="O11" s="25"/>
      <c r="P11" s="25"/>
      <c r="Q11" s="25"/>
      <c r="R11" s="25"/>
      <c r="S11" s="25"/>
      <c r="T11" s="25"/>
      <c r="U11" s="25"/>
      <c r="V11" s="25"/>
      <c r="W11" s="25"/>
      <c r="X11" s="25"/>
      <c r="Y11" s="25"/>
      <c r="Z11" s="25"/>
      <c r="AA11" s="25"/>
      <c r="AB11" s="25"/>
      <c r="AC11" s="25"/>
      <c r="AD11" s="25"/>
      <c r="AE11" s="25"/>
      <c r="AF11" s="25"/>
      <c r="AG11" s="25"/>
      <c r="AH11" s="25"/>
      <c r="AI11" s="25"/>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c r="BP11" s="25"/>
      <c r="BQ11" s="25"/>
      <c r="BR11" s="25"/>
      <c r="BS11" s="25"/>
      <c r="BT11" s="25"/>
      <c r="BU11" s="25"/>
      <c r="BV11" s="25"/>
      <c r="BW11" s="25"/>
      <c r="BX11" s="25"/>
      <c r="BY11" s="25"/>
      <c r="BZ11" s="25"/>
      <c r="CA11" s="25"/>
      <c r="CB11" s="25"/>
      <c r="CC11" s="25"/>
      <c r="CD11" s="25"/>
      <c r="CE11" s="25"/>
      <c r="CF11" s="25"/>
      <c r="CG11" s="25"/>
      <c r="CH11" s="25"/>
      <c r="CI11" s="25"/>
      <c r="CJ11" s="25"/>
      <c r="CK11" s="25"/>
      <c r="CL11" s="25"/>
      <c r="CM11" s="25"/>
      <c r="CN11" s="25"/>
      <c r="CO11" s="25"/>
      <c r="CP11" s="25"/>
      <c r="CQ11" s="25"/>
      <c r="CR11" s="25"/>
      <c r="CS11" s="25"/>
      <c r="CT11" s="25"/>
      <c r="CU11" s="25"/>
      <c r="CV11" s="25"/>
      <c r="CW11" s="25"/>
      <c r="CX11" s="25"/>
      <c r="CY11" s="25"/>
      <c r="CZ11" s="25"/>
      <c r="DA11" s="25"/>
      <c r="DB11" s="25"/>
      <c r="DC11" s="25"/>
      <c r="DD11" s="25"/>
      <c r="DE11" s="25"/>
      <c r="DF11" s="25"/>
      <c r="DG11" s="25"/>
      <c r="DH11" s="25"/>
      <c r="DI11" s="25"/>
    </row>
    <row r="12" spans="1:113" ht="15" customHeight="1" x14ac:dyDescent="0.2">
      <c r="A12" s="59" t="s">
        <v>103</v>
      </c>
      <c r="B12" s="45">
        <v>12002336.648094</v>
      </c>
      <c r="C12" s="25">
        <v>14079197.512901999</v>
      </c>
      <c r="D12" s="45">
        <v>14508331.838042</v>
      </c>
      <c r="E12" s="45">
        <v>14944778.420871999</v>
      </c>
      <c r="F12" s="45">
        <v>15097987.197099999</v>
      </c>
      <c r="G12" s="91">
        <v>15427749.175261999</v>
      </c>
      <c r="H12" s="25"/>
      <c r="I12" s="25"/>
      <c r="J12" s="25"/>
      <c r="K12" s="25"/>
      <c r="L12" s="25"/>
      <c r="M12" s="25"/>
      <c r="N12" s="25"/>
      <c r="O12" s="25"/>
      <c r="P12" s="25"/>
      <c r="Q12" s="25"/>
      <c r="R12" s="25"/>
      <c r="S12" s="25"/>
      <c r="T12" s="25"/>
      <c r="U12" s="25"/>
      <c r="V12" s="25"/>
      <c r="W12" s="25"/>
      <c r="X12" s="25"/>
      <c r="Y12" s="25"/>
      <c r="Z12" s="25"/>
      <c r="AA12" s="25"/>
      <c r="AB12" s="25"/>
      <c r="AC12" s="25"/>
      <c r="AD12" s="25"/>
      <c r="AE12" s="25"/>
      <c r="AF12" s="25"/>
      <c r="AG12" s="25"/>
      <c r="AH12" s="25"/>
      <c r="AI12" s="25"/>
      <c r="AJ12" s="25"/>
      <c r="AK12" s="25"/>
      <c r="AL12" s="25"/>
      <c r="AM12" s="25"/>
      <c r="AN12" s="25"/>
      <c r="AO12" s="25"/>
      <c r="AP12" s="25"/>
      <c r="AQ12" s="25"/>
      <c r="AR12" s="25"/>
      <c r="AS12" s="25"/>
      <c r="AT12" s="25"/>
      <c r="AU12" s="25"/>
      <c r="AV12" s="25"/>
      <c r="AW12" s="25"/>
      <c r="AX12" s="25"/>
      <c r="AY12" s="25"/>
      <c r="AZ12" s="25"/>
      <c r="BA12" s="25"/>
      <c r="BB12" s="25"/>
      <c r="BC12" s="25"/>
      <c r="BD12" s="25"/>
      <c r="BE12" s="25"/>
      <c r="BF12" s="25"/>
      <c r="BG12" s="25"/>
      <c r="BH12" s="25"/>
      <c r="BI12" s="25"/>
      <c r="BJ12" s="25"/>
      <c r="BK12" s="25"/>
      <c r="BL12" s="25"/>
      <c r="BM12" s="25"/>
      <c r="BN12" s="25"/>
      <c r="BO12" s="25"/>
      <c r="BP12" s="25"/>
      <c r="BQ12" s="25"/>
      <c r="BR12" s="25"/>
      <c r="BS12" s="25"/>
      <c r="BT12" s="25"/>
      <c r="BU12" s="25"/>
      <c r="BV12" s="25"/>
      <c r="BW12" s="25"/>
      <c r="BX12" s="25"/>
      <c r="BY12" s="25"/>
      <c r="BZ12" s="25"/>
      <c r="CA12" s="25"/>
      <c r="CB12" s="25"/>
      <c r="CC12" s="25"/>
      <c r="CD12" s="25"/>
      <c r="CE12" s="25"/>
      <c r="CF12" s="25"/>
      <c r="CG12" s="25"/>
      <c r="CH12" s="25"/>
      <c r="CI12" s="25"/>
      <c r="CJ12" s="25"/>
      <c r="CK12" s="25"/>
      <c r="CL12" s="25"/>
      <c r="CM12" s="25"/>
      <c r="CN12" s="25"/>
      <c r="CO12" s="25"/>
      <c r="CP12" s="25"/>
      <c r="CQ12" s="25"/>
      <c r="CR12" s="25"/>
      <c r="CS12" s="25"/>
      <c r="CT12" s="25"/>
      <c r="CU12" s="25"/>
      <c r="CV12" s="25"/>
      <c r="CW12" s="25"/>
      <c r="CX12" s="25"/>
      <c r="CY12" s="25"/>
      <c r="CZ12" s="25"/>
      <c r="DA12" s="25"/>
      <c r="DB12" s="25"/>
      <c r="DC12" s="25"/>
      <c r="DD12" s="25"/>
      <c r="DE12" s="25"/>
      <c r="DF12" s="25"/>
      <c r="DG12" s="25"/>
      <c r="DH12" s="25"/>
      <c r="DI12" s="25"/>
    </row>
    <row r="13" spans="1:113" ht="15" customHeight="1" x14ac:dyDescent="0.2">
      <c r="A13" s="59" t="s">
        <v>151</v>
      </c>
      <c r="B13" s="45"/>
      <c r="C13" s="25"/>
      <c r="D13" s="45"/>
      <c r="E13" s="45"/>
      <c r="F13" s="83"/>
      <c r="G13" s="92">
        <v>5270</v>
      </c>
      <c r="H13" s="25"/>
      <c r="I13" s="25"/>
      <c r="J13" s="25"/>
      <c r="K13" s="25"/>
      <c r="L13" s="25"/>
      <c r="M13" s="25"/>
      <c r="N13" s="25"/>
      <c r="O13" s="25"/>
      <c r="P13" s="25"/>
      <c r="Q13" s="25"/>
      <c r="R13" s="25"/>
      <c r="S13" s="25"/>
      <c r="T13" s="25"/>
      <c r="U13" s="25"/>
      <c r="V13" s="25"/>
      <c r="W13" s="25"/>
      <c r="X13" s="25"/>
      <c r="Y13" s="25"/>
      <c r="Z13" s="25"/>
      <c r="AA13" s="25"/>
      <c r="AB13" s="25"/>
      <c r="AC13" s="25"/>
      <c r="AD13" s="25"/>
      <c r="AE13" s="25"/>
      <c r="AF13" s="25"/>
      <c r="AG13" s="25"/>
      <c r="AH13" s="25"/>
      <c r="AI13" s="25"/>
      <c r="AJ13" s="25"/>
      <c r="AK13" s="25"/>
      <c r="AL13" s="25"/>
      <c r="AM13" s="25"/>
      <c r="AN13" s="25"/>
      <c r="AO13" s="25"/>
      <c r="AP13" s="25"/>
      <c r="AQ13" s="25"/>
      <c r="AR13" s="25"/>
      <c r="AS13" s="25"/>
      <c r="AT13" s="25"/>
      <c r="AU13" s="25"/>
      <c r="AV13" s="25"/>
      <c r="AW13" s="25"/>
      <c r="AX13" s="25"/>
      <c r="AY13" s="25"/>
      <c r="AZ13" s="25"/>
      <c r="BA13" s="25"/>
      <c r="BB13" s="25"/>
      <c r="BC13" s="25"/>
      <c r="BD13" s="25"/>
      <c r="BE13" s="25"/>
      <c r="BF13" s="25"/>
      <c r="BG13" s="25"/>
      <c r="BH13" s="25"/>
      <c r="BI13" s="25"/>
      <c r="BJ13" s="25"/>
      <c r="BK13" s="25"/>
      <c r="BL13" s="25"/>
      <c r="BM13" s="25"/>
      <c r="BN13" s="25"/>
      <c r="BO13" s="25"/>
      <c r="BP13" s="25"/>
      <c r="BQ13" s="25"/>
      <c r="BR13" s="25"/>
      <c r="BS13" s="25"/>
      <c r="BT13" s="25"/>
      <c r="BU13" s="25"/>
      <c r="BV13" s="25"/>
      <c r="BW13" s="25"/>
      <c r="BX13" s="25"/>
      <c r="BY13" s="25"/>
      <c r="BZ13" s="25"/>
      <c r="CA13" s="25"/>
      <c r="CB13" s="25"/>
      <c r="CC13" s="25"/>
      <c r="CD13" s="25"/>
      <c r="CE13" s="25"/>
      <c r="CF13" s="25"/>
      <c r="CG13" s="25"/>
      <c r="CH13" s="25"/>
      <c r="CI13" s="25"/>
      <c r="CJ13" s="25"/>
      <c r="CK13" s="25"/>
      <c r="CL13" s="25"/>
      <c r="CM13" s="25"/>
      <c r="CN13" s="25"/>
      <c r="CO13" s="25"/>
      <c r="CP13" s="25"/>
      <c r="CQ13" s="25"/>
      <c r="CR13" s="25"/>
      <c r="CS13" s="25"/>
      <c r="CT13" s="25"/>
      <c r="CU13" s="25"/>
      <c r="CV13" s="25"/>
      <c r="CW13" s="25"/>
      <c r="CX13" s="25"/>
      <c r="CY13" s="25"/>
      <c r="CZ13" s="25"/>
      <c r="DA13" s="25"/>
      <c r="DB13" s="25"/>
      <c r="DC13" s="25"/>
      <c r="DD13" s="25"/>
      <c r="DE13" s="25"/>
      <c r="DF13" s="25"/>
      <c r="DG13" s="25"/>
      <c r="DH13" s="25"/>
      <c r="DI13" s="25"/>
    </row>
    <row r="14" spans="1:113" ht="15" customHeight="1" x14ac:dyDescent="0.2">
      <c r="A14" s="59" t="s">
        <v>161</v>
      </c>
      <c r="B14" s="45">
        <v>566866.42284659995</v>
      </c>
      <c r="C14" s="25">
        <v>371514.47755974071</v>
      </c>
      <c r="D14" s="45">
        <v>410467.7542264621</v>
      </c>
      <c r="E14" s="45">
        <v>406163.25829592097</v>
      </c>
      <c r="F14" s="45">
        <v>414291.64233685046</v>
      </c>
      <c r="G14" s="91">
        <v>434025.61552563123</v>
      </c>
      <c r="H14" s="25"/>
      <c r="I14" s="25"/>
      <c r="J14" s="25"/>
      <c r="K14" s="25"/>
      <c r="L14" s="25"/>
      <c r="M14" s="25"/>
      <c r="N14" s="25"/>
      <c r="O14" s="25"/>
      <c r="P14" s="25"/>
      <c r="Q14" s="25"/>
      <c r="R14" s="25"/>
      <c r="S14" s="25"/>
      <c r="T14" s="25"/>
      <c r="U14" s="25"/>
      <c r="V14" s="25"/>
      <c r="W14" s="25"/>
      <c r="X14" s="25"/>
      <c r="Y14" s="25"/>
      <c r="Z14" s="25"/>
      <c r="AA14" s="25"/>
      <c r="AB14" s="25"/>
      <c r="AC14" s="25"/>
      <c r="AD14" s="25"/>
      <c r="AE14" s="25"/>
      <c r="AF14" s="25"/>
      <c r="AG14" s="25"/>
      <c r="AH14" s="25"/>
      <c r="AI14" s="25"/>
      <c r="AJ14" s="25"/>
      <c r="AK14" s="25"/>
      <c r="AL14" s="25"/>
      <c r="AM14" s="25"/>
      <c r="AN14" s="25"/>
      <c r="AO14" s="25"/>
      <c r="AP14" s="25"/>
      <c r="AQ14" s="25"/>
      <c r="AR14" s="25"/>
      <c r="AS14" s="25"/>
      <c r="AT14" s="25"/>
      <c r="AU14" s="25"/>
      <c r="AV14" s="25"/>
      <c r="AW14" s="25"/>
      <c r="AX14" s="25"/>
      <c r="AY14" s="25"/>
      <c r="AZ14" s="25"/>
      <c r="BA14" s="25"/>
      <c r="BB14" s="25"/>
      <c r="BC14" s="25"/>
      <c r="BD14" s="25"/>
      <c r="BE14" s="25"/>
      <c r="BF14" s="25"/>
      <c r="BG14" s="25"/>
      <c r="BH14" s="25"/>
      <c r="BI14" s="25"/>
      <c r="BJ14" s="25"/>
      <c r="BK14" s="25"/>
      <c r="BL14" s="25"/>
      <c r="BM14" s="25"/>
      <c r="BN14" s="25"/>
      <c r="BO14" s="25"/>
      <c r="BP14" s="25"/>
      <c r="BQ14" s="25"/>
      <c r="BR14" s="25"/>
      <c r="BS14" s="25"/>
      <c r="BT14" s="25"/>
      <c r="BU14" s="25"/>
      <c r="BV14" s="25"/>
      <c r="BW14" s="25"/>
      <c r="BX14" s="25"/>
      <c r="BY14" s="25"/>
      <c r="BZ14" s="25"/>
      <c r="CA14" s="25"/>
      <c r="CB14" s="25"/>
      <c r="CC14" s="25"/>
      <c r="CD14" s="25"/>
      <c r="CE14" s="25"/>
      <c r="CF14" s="25"/>
      <c r="CG14" s="25"/>
      <c r="CH14" s="25"/>
      <c r="CI14" s="25"/>
      <c r="CJ14" s="25"/>
      <c r="CK14" s="25"/>
      <c r="CL14" s="25"/>
      <c r="CM14" s="25"/>
      <c r="CN14" s="25"/>
      <c r="CO14" s="25"/>
      <c r="CP14" s="25"/>
      <c r="CQ14" s="25"/>
      <c r="CR14" s="25"/>
      <c r="CS14" s="25"/>
      <c r="CT14" s="25"/>
      <c r="CU14" s="25"/>
      <c r="CV14" s="25"/>
      <c r="CW14" s="25"/>
      <c r="CX14" s="25"/>
      <c r="CY14" s="25"/>
      <c r="CZ14" s="25"/>
      <c r="DA14" s="25"/>
      <c r="DB14" s="25"/>
      <c r="DC14" s="25"/>
      <c r="DD14" s="25"/>
      <c r="DE14" s="25"/>
      <c r="DF14" s="25"/>
      <c r="DG14" s="25"/>
      <c r="DH14" s="25"/>
      <c r="DI14" s="25"/>
    </row>
    <row r="15" spans="1:113" ht="15" customHeight="1" x14ac:dyDescent="0.2">
      <c r="A15" s="59" t="s">
        <v>104</v>
      </c>
      <c r="B15" s="45">
        <v>77741.592000000004</v>
      </c>
      <c r="C15" s="25">
        <v>0</v>
      </c>
      <c r="D15" s="45">
        <v>0</v>
      </c>
      <c r="E15" s="45">
        <v>0</v>
      </c>
      <c r="F15" s="83" t="s">
        <v>135</v>
      </c>
      <c r="G15" s="92" t="s">
        <v>135</v>
      </c>
      <c r="H15" s="25"/>
      <c r="I15" s="25"/>
      <c r="J15" s="25"/>
      <c r="K15" s="25"/>
      <c r="L15" s="25"/>
      <c r="M15" s="25"/>
      <c r="N15" s="25"/>
      <c r="O15" s="25"/>
      <c r="P15" s="25"/>
      <c r="Q15" s="25"/>
      <c r="R15" s="25"/>
      <c r="S15" s="25"/>
      <c r="T15" s="25"/>
      <c r="U15" s="25"/>
      <c r="V15" s="25"/>
      <c r="W15" s="25"/>
      <c r="X15" s="25"/>
      <c r="Y15" s="25"/>
      <c r="Z15" s="25"/>
      <c r="AA15" s="25"/>
      <c r="AB15" s="25"/>
      <c r="AC15" s="25"/>
      <c r="AD15" s="25"/>
      <c r="AE15" s="25"/>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row>
    <row r="16" spans="1:113" ht="15" customHeight="1" x14ac:dyDescent="0.2">
      <c r="A16" s="59" t="s">
        <v>41</v>
      </c>
      <c r="B16" s="45">
        <v>788682.34765209991</v>
      </c>
      <c r="C16" s="25">
        <v>638873.47924783989</v>
      </c>
      <c r="D16" s="45">
        <v>646516.48982400005</v>
      </c>
      <c r="E16" s="45">
        <v>653687.06344000006</v>
      </c>
      <c r="F16" s="45">
        <v>658797.82935899997</v>
      </c>
      <c r="G16" s="91">
        <v>673864.76360499999</v>
      </c>
      <c r="H16" s="25"/>
      <c r="I16" s="25"/>
      <c r="J16" s="25"/>
      <c r="K16" s="25"/>
      <c r="L16" s="25"/>
      <c r="M16" s="25"/>
      <c r="N16" s="25"/>
      <c r="O16" s="25"/>
      <c r="P16" s="25"/>
      <c r="Q16" s="25"/>
      <c r="R16" s="25"/>
      <c r="S16" s="25"/>
      <c r="T16" s="25"/>
      <c r="U16" s="25"/>
      <c r="V16" s="25"/>
      <c r="W16" s="25"/>
      <c r="X16" s="25"/>
      <c r="Y16" s="25"/>
      <c r="Z16" s="25"/>
      <c r="AA16" s="25"/>
      <c r="AB16" s="25"/>
      <c r="AC16" s="25"/>
      <c r="AD16" s="25"/>
      <c r="AE16" s="25"/>
      <c r="AF16" s="25"/>
      <c r="AG16" s="25"/>
      <c r="AH16" s="25"/>
      <c r="AI16" s="25"/>
      <c r="AJ16" s="25"/>
      <c r="AK16" s="25"/>
      <c r="AL16" s="25"/>
      <c r="AM16" s="25"/>
      <c r="AN16" s="25"/>
      <c r="AO16" s="25"/>
      <c r="AP16" s="25"/>
      <c r="AQ16" s="25"/>
      <c r="AR16" s="25"/>
      <c r="AS16" s="25"/>
      <c r="AT16" s="25"/>
      <c r="AU16" s="25"/>
      <c r="AV16" s="25"/>
      <c r="AW16" s="25"/>
      <c r="AX16" s="25"/>
      <c r="AY16" s="25"/>
      <c r="AZ16" s="25"/>
      <c r="BA16" s="25"/>
      <c r="BB16" s="25"/>
      <c r="BC16" s="25"/>
      <c r="BD16" s="25"/>
      <c r="BE16" s="25"/>
      <c r="BF16" s="25"/>
      <c r="BG16" s="25"/>
      <c r="BH16" s="25"/>
      <c r="BI16" s="25"/>
      <c r="BJ16" s="25"/>
      <c r="BK16" s="25"/>
      <c r="BL16" s="25"/>
      <c r="BM16" s="25"/>
      <c r="BN16" s="25"/>
      <c r="BO16" s="25"/>
      <c r="BP16" s="25"/>
      <c r="BQ16" s="25"/>
      <c r="BR16" s="25"/>
      <c r="BS16" s="25"/>
      <c r="BT16" s="25"/>
      <c r="BU16" s="25"/>
      <c r="BV16" s="25"/>
      <c r="BW16" s="25"/>
      <c r="BX16" s="25"/>
      <c r="BY16" s="25"/>
      <c r="BZ16" s="25"/>
      <c r="CA16" s="25"/>
      <c r="CB16" s="25"/>
      <c r="CC16" s="25"/>
      <c r="CD16" s="25"/>
      <c r="CE16" s="25"/>
      <c r="CF16" s="25"/>
      <c r="CG16" s="25"/>
      <c r="CH16" s="25"/>
      <c r="CI16" s="25"/>
      <c r="CJ16" s="25"/>
      <c r="CK16" s="25"/>
      <c r="CL16" s="25"/>
      <c r="CM16" s="25"/>
      <c r="CN16" s="25"/>
      <c r="CO16" s="25"/>
      <c r="CP16" s="25"/>
      <c r="CQ16" s="25"/>
      <c r="CR16" s="25"/>
      <c r="CS16" s="25"/>
      <c r="CT16" s="25"/>
      <c r="CU16" s="25"/>
      <c r="CV16" s="25"/>
      <c r="CW16" s="25"/>
      <c r="CX16" s="25"/>
      <c r="CY16" s="25"/>
      <c r="CZ16" s="25"/>
      <c r="DA16" s="25"/>
      <c r="DB16" s="25"/>
      <c r="DC16" s="25"/>
      <c r="DD16" s="25"/>
      <c r="DE16" s="25"/>
      <c r="DF16" s="25"/>
      <c r="DG16" s="25"/>
      <c r="DH16" s="25"/>
      <c r="DI16" s="25"/>
    </row>
    <row r="17" spans="1:113" ht="15" customHeight="1" x14ac:dyDescent="0.2">
      <c r="A17" s="57" t="s">
        <v>105</v>
      </c>
      <c r="B17" s="82">
        <v>17051854.26475865</v>
      </c>
      <c r="C17" s="64">
        <v>18309660.102453578</v>
      </c>
      <c r="D17" s="82">
        <v>18531579.494829465</v>
      </c>
      <c r="E17" s="82">
        <v>18806083.961683918</v>
      </c>
      <c r="F17" s="82">
        <v>18701460.789598849</v>
      </c>
      <c r="G17" s="90">
        <v>18675324.825475629</v>
      </c>
      <c r="H17" s="64"/>
      <c r="I17" s="64"/>
      <c r="J17" s="64"/>
      <c r="K17" s="64"/>
      <c r="L17" s="64"/>
      <c r="M17" s="64"/>
      <c r="N17" s="64"/>
      <c r="O17" s="64"/>
      <c r="P17" s="64"/>
      <c r="Q17" s="64"/>
      <c r="R17" s="64"/>
      <c r="S17" s="64"/>
      <c r="T17" s="64"/>
      <c r="U17" s="64"/>
      <c r="V17" s="64"/>
      <c r="W17" s="64"/>
      <c r="X17" s="64"/>
      <c r="Y17" s="64"/>
      <c r="Z17" s="64"/>
      <c r="AA17" s="64"/>
      <c r="AB17" s="64"/>
      <c r="AC17" s="64"/>
      <c r="AD17" s="64"/>
      <c r="AE17" s="64"/>
      <c r="AF17" s="64"/>
      <c r="AG17" s="64"/>
      <c r="AH17" s="64"/>
      <c r="AI17" s="64"/>
      <c r="AJ17" s="64"/>
      <c r="AK17" s="64"/>
      <c r="AL17" s="64"/>
      <c r="AM17" s="64"/>
      <c r="AN17" s="64"/>
      <c r="AO17" s="64"/>
      <c r="AP17" s="64"/>
      <c r="AQ17" s="64"/>
      <c r="AR17" s="64"/>
      <c r="AS17" s="64"/>
      <c r="AT17" s="64"/>
      <c r="AU17" s="64"/>
      <c r="AV17" s="64"/>
      <c r="AW17" s="64"/>
      <c r="AX17" s="64"/>
      <c r="AY17" s="64"/>
      <c r="AZ17" s="64"/>
      <c r="BA17" s="64"/>
      <c r="BB17" s="64"/>
      <c r="BC17" s="64"/>
      <c r="BD17" s="64"/>
      <c r="BE17" s="64"/>
      <c r="BF17" s="64"/>
      <c r="BG17" s="64"/>
      <c r="BH17" s="64"/>
      <c r="BI17" s="64"/>
      <c r="BJ17" s="64"/>
      <c r="BK17" s="64"/>
      <c r="BL17" s="64"/>
      <c r="BM17" s="64"/>
      <c r="BN17" s="64"/>
      <c r="BO17" s="64"/>
      <c r="BP17" s="64"/>
      <c r="BQ17" s="64"/>
      <c r="BR17" s="64"/>
      <c r="BS17" s="64"/>
      <c r="BT17" s="64"/>
      <c r="BU17" s="64"/>
      <c r="BV17" s="64"/>
      <c r="BW17" s="64"/>
      <c r="BX17" s="64"/>
      <c r="BY17" s="64"/>
      <c r="BZ17" s="64"/>
      <c r="CA17" s="64"/>
      <c r="CB17" s="64"/>
      <c r="CC17" s="64"/>
      <c r="CD17" s="64"/>
      <c r="CE17" s="64"/>
      <c r="CF17" s="64"/>
      <c r="CG17" s="64"/>
      <c r="CH17" s="64"/>
      <c r="CI17" s="64"/>
      <c r="CJ17" s="64"/>
      <c r="CK17" s="64"/>
      <c r="CL17" s="64"/>
      <c r="CM17" s="64"/>
      <c r="CN17" s="64"/>
      <c r="CO17" s="64"/>
      <c r="CP17" s="64"/>
      <c r="CQ17" s="64"/>
      <c r="CR17" s="64"/>
      <c r="CS17" s="64"/>
      <c r="CT17" s="64"/>
      <c r="CU17" s="64"/>
      <c r="CV17" s="64"/>
      <c r="CW17" s="64"/>
      <c r="CX17" s="64"/>
      <c r="CY17" s="64"/>
      <c r="CZ17" s="64"/>
      <c r="DA17" s="64"/>
      <c r="DB17" s="64"/>
      <c r="DC17" s="64"/>
      <c r="DD17" s="64"/>
      <c r="DE17" s="64"/>
      <c r="DF17" s="64"/>
      <c r="DG17" s="64"/>
      <c r="DH17" s="64"/>
      <c r="DI17" s="64"/>
    </row>
    <row r="18" spans="1:113" ht="15" customHeight="1" x14ac:dyDescent="0.2">
      <c r="A18" s="59" t="s">
        <v>101</v>
      </c>
      <c r="B18" s="45">
        <v>4017035.095557</v>
      </c>
      <c r="C18" s="25">
        <v>4061553.522444</v>
      </c>
      <c r="D18" s="45">
        <v>4096409.6207369999</v>
      </c>
      <c r="E18" s="45">
        <v>3920327.3990759999</v>
      </c>
      <c r="F18" s="45">
        <v>3741633.822803</v>
      </c>
      <c r="G18" s="91">
        <v>3136290.9980830001</v>
      </c>
      <c r="H18" s="25"/>
      <c r="I18" s="25"/>
      <c r="J18" s="25"/>
      <c r="K18" s="25"/>
      <c r="L18" s="25"/>
      <c r="M18" s="25"/>
      <c r="N18" s="25"/>
      <c r="O18" s="25"/>
      <c r="P18" s="25"/>
      <c r="Q18" s="25"/>
      <c r="R18" s="25"/>
      <c r="S18" s="25"/>
      <c r="T18" s="25"/>
      <c r="U18" s="25"/>
      <c r="V18" s="25"/>
      <c r="W18" s="25"/>
      <c r="X18" s="25"/>
      <c r="Y18" s="25"/>
      <c r="Z18" s="25"/>
      <c r="AA18" s="25"/>
      <c r="AB18" s="25"/>
      <c r="AC18" s="25"/>
      <c r="AD18" s="25"/>
      <c r="AE18" s="25"/>
      <c r="AF18" s="25"/>
      <c r="AG18" s="25"/>
      <c r="AH18" s="25"/>
      <c r="AI18" s="25"/>
      <c r="AJ18" s="25"/>
      <c r="AK18" s="25"/>
      <c r="AL18" s="25"/>
      <c r="AM18" s="25"/>
      <c r="AN18" s="25"/>
      <c r="AO18" s="25"/>
      <c r="AP18" s="25"/>
      <c r="AQ18" s="25"/>
      <c r="AR18" s="25"/>
      <c r="AS18" s="25"/>
      <c r="AT18" s="25"/>
      <c r="AU18" s="25"/>
      <c r="AV18" s="25"/>
      <c r="AW18" s="25"/>
      <c r="AX18" s="25"/>
      <c r="AY18" s="25"/>
      <c r="AZ18" s="25"/>
      <c r="BA18" s="25"/>
      <c r="BB18" s="25"/>
      <c r="BC18" s="25"/>
      <c r="BD18" s="25"/>
      <c r="BE18" s="25"/>
      <c r="BF18" s="25"/>
      <c r="BG18" s="25"/>
      <c r="BH18" s="25"/>
      <c r="BI18" s="25"/>
      <c r="BJ18" s="25"/>
      <c r="BK18" s="25"/>
      <c r="BL18" s="25"/>
      <c r="BM18" s="25"/>
      <c r="BN18" s="25"/>
      <c r="BO18" s="25"/>
      <c r="BP18" s="25"/>
      <c r="BQ18" s="25"/>
      <c r="BR18" s="25"/>
      <c r="BS18" s="25"/>
      <c r="BT18" s="25"/>
      <c r="BU18" s="25"/>
      <c r="BV18" s="25"/>
      <c r="BW18" s="25"/>
      <c r="BX18" s="25"/>
      <c r="BY18" s="25"/>
      <c r="BZ18" s="25"/>
      <c r="CA18" s="25"/>
      <c r="CB18" s="25"/>
      <c r="CC18" s="25"/>
      <c r="CD18" s="25"/>
      <c r="CE18" s="25"/>
      <c r="CF18" s="25"/>
      <c r="CG18" s="25"/>
      <c r="CH18" s="25"/>
      <c r="CI18" s="25"/>
      <c r="CJ18" s="25"/>
      <c r="CK18" s="25"/>
      <c r="CL18" s="25"/>
      <c r="CM18" s="25"/>
      <c r="CN18" s="25"/>
      <c r="CO18" s="25"/>
      <c r="CP18" s="25"/>
      <c r="CQ18" s="25"/>
      <c r="CR18" s="25"/>
      <c r="CS18" s="25"/>
      <c r="CT18" s="25"/>
      <c r="CU18" s="25"/>
      <c r="CV18" s="25"/>
      <c r="CW18" s="25"/>
      <c r="CX18" s="25"/>
      <c r="CY18" s="25"/>
      <c r="CZ18" s="25"/>
      <c r="DA18" s="25"/>
      <c r="DB18" s="25"/>
      <c r="DC18" s="25"/>
      <c r="DD18" s="25"/>
      <c r="DE18" s="25"/>
      <c r="DF18" s="25"/>
      <c r="DG18" s="25"/>
      <c r="DH18" s="25"/>
      <c r="DI18" s="25"/>
    </row>
    <row r="19" spans="1:113" ht="15" customHeight="1" x14ac:dyDescent="0.2">
      <c r="A19" s="59" t="s">
        <v>103</v>
      </c>
      <c r="B19" s="45">
        <v>12002336.648094</v>
      </c>
      <c r="C19" s="25">
        <v>14079197.512901999</v>
      </c>
      <c r="D19" s="45">
        <v>14508331.838042</v>
      </c>
      <c r="E19" s="45">
        <v>14944778.420871999</v>
      </c>
      <c r="F19" s="45">
        <v>15097987.197099999</v>
      </c>
      <c r="G19" s="91">
        <v>15427749.175261999</v>
      </c>
      <c r="H19" s="25"/>
      <c r="I19" s="25"/>
      <c r="J19" s="25"/>
      <c r="K19" s="25"/>
      <c r="L19" s="25"/>
      <c r="M19" s="25"/>
      <c r="N19" s="25"/>
      <c r="O19" s="25"/>
      <c r="P19" s="25"/>
      <c r="Q19" s="25"/>
      <c r="R19" s="25"/>
      <c r="S19" s="25"/>
      <c r="T19" s="25"/>
      <c r="U19" s="25"/>
      <c r="V19" s="25"/>
      <c r="W19" s="25"/>
      <c r="X19" s="25"/>
      <c r="Y19" s="25"/>
      <c r="Z19" s="25"/>
      <c r="AA19" s="25"/>
      <c r="AB19" s="25"/>
      <c r="AC19" s="25"/>
      <c r="AD19" s="25"/>
      <c r="AE19" s="25"/>
      <c r="AF19" s="25"/>
      <c r="AG19" s="25"/>
      <c r="AH19" s="25"/>
      <c r="AI19" s="25"/>
      <c r="AJ19" s="25"/>
      <c r="AK19" s="25"/>
      <c r="AL19" s="25"/>
      <c r="AM19" s="25"/>
      <c r="AN19" s="25"/>
      <c r="AO19" s="25"/>
      <c r="AP19" s="25"/>
      <c r="AQ19" s="25"/>
      <c r="AR19" s="25"/>
      <c r="AS19" s="25"/>
      <c r="AT19" s="25"/>
      <c r="AU19" s="25"/>
      <c r="AV19" s="25"/>
      <c r="AW19" s="25"/>
      <c r="AX19" s="25"/>
      <c r="AY19" s="25"/>
      <c r="AZ19" s="25"/>
      <c r="BA19" s="25"/>
      <c r="BB19" s="25"/>
      <c r="BC19" s="25"/>
      <c r="BD19" s="25"/>
      <c r="BE19" s="25"/>
      <c r="BF19" s="25"/>
      <c r="BG19" s="25"/>
      <c r="BH19" s="25"/>
      <c r="BI19" s="25"/>
      <c r="BJ19" s="25"/>
      <c r="BK19" s="25"/>
      <c r="BL19" s="25"/>
      <c r="BM19" s="25"/>
      <c r="BN19" s="25"/>
      <c r="BO19" s="25"/>
      <c r="BP19" s="25"/>
      <c r="BQ19" s="25"/>
      <c r="BR19" s="25"/>
      <c r="BS19" s="25"/>
      <c r="BT19" s="25"/>
      <c r="BU19" s="25"/>
      <c r="BV19" s="25"/>
      <c r="BW19" s="25"/>
      <c r="BX19" s="25"/>
      <c r="BY19" s="25"/>
      <c r="BZ19" s="25"/>
      <c r="CA19" s="25"/>
      <c r="CB19" s="25"/>
      <c r="CC19" s="25"/>
      <c r="CD19" s="25"/>
      <c r="CE19" s="25"/>
      <c r="CF19" s="25"/>
      <c r="CG19" s="25"/>
      <c r="CH19" s="25"/>
      <c r="CI19" s="25"/>
      <c r="CJ19" s="25"/>
      <c r="CK19" s="25"/>
      <c r="CL19" s="25"/>
      <c r="CM19" s="25"/>
      <c r="CN19" s="25"/>
      <c r="CO19" s="25"/>
      <c r="CP19" s="25"/>
      <c r="CQ19" s="25"/>
      <c r="CR19" s="25"/>
      <c r="CS19" s="25"/>
      <c r="CT19" s="25"/>
      <c r="CU19" s="25"/>
      <c r="CV19" s="25"/>
      <c r="CW19" s="25"/>
      <c r="CX19" s="25"/>
      <c r="CY19" s="25"/>
      <c r="CZ19" s="25"/>
      <c r="DA19" s="25"/>
      <c r="DB19" s="25"/>
      <c r="DC19" s="25"/>
      <c r="DD19" s="25"/>
      <c r="DE19" s="25"/>
      <c r="DF19" s="25"/>
      <c r="DG19" s="25"/>
      <c r="DH19" s="25"/>
      <c r="DI19" s="25"/>
    </row>
    <row r="20" spans="1:113" ht="15" customHeight="1" x14ac:dyDescent="0.2">
      <c r="A20" s="59" t="s">
        <v>151</v>
      </c>
      <c r="B20" s="45"/>
      <c r="C20" s="25"/>
      <c r="D20" s="45"/>
      <c r="E20" s="45"/>
      <c r="F20" s="83"/>
      <c r="G20" s="92">
        <v>15500</v>
      </c>
      <c r="H20" s="25"/>
      <c r="I20" s="25"/>
      <c r="J20" s="25"/>
      <c r="K20" s="25"/>
      <c r="L20" s="25"/>
      <c r="M20" s="25"/>
      <c r="N20" s="25"/>
      <c r="O20" s="25"/>
      <c r="P20" s="25"/>
      <c r="Q20" s="25"/>
      <c r="R20" s="25"/>
      <c r="S20" s="25"/>
      <c r="T20" s="25"/>
      <c r="U20" s="25"/>
      <c r="V20" s="25"/>
      <c r="W20" s="25"/>
      <c r="X20" s="25"/>
      <c r="Y20" s="25"/>
      <c r="Z20" s="25"/>
      <c r="AA20" s="25"/>
      <c r="AB20" s="25"/>
      <c r="AC20" s="25"/>
      <c r="AD20" s="25"/>
      <c r="AE20" s="25"/>
      <c r="AF20" s="25"/>
      <c r="AG20" s="25"/>
      <c r="AH20" s="25"/>
      <c r="AI20" s="25"/>
      <c r="AJ20" s="25"/>
      <c r="AK20" s="25"/>
      <c r="AL20" s="25"/>
      <c r="AM20" s="25"/>
      <c r="AN20" s="25"/>
      <c r="AO20" s="25"/>
      <c r="AP20" s="25"/>
      <c r="AQ20" s="25"/>
      <c r="AR20" s="25"/>
      <c r="AS20" s="25"/>
      <c r="AT20" s="25"/>
      <c r="AU20" s="25"/>
      <c r="AV20" s="25"/>
      <c r="AW20" s="25"/>
      <c r="AX20" s="25"/>
      <c r="AY20" s="25"/>
      <c r="AZ20" s="25"/>
      <c r="BA20" s="25"/>
      <c r="BB20" s="25"/>
      <c r="BC20" s="25"/>
      <c r="BD20" s="25"/>
      <c r="BE20" s="25"/>
      <c r="BF20" s="25"/>
      <c r="BG20" s="25"/>
      <c r="BH20" s="25"/>
      <c r="BI20" s="25"/>
      <c r="BJ20" s="25"/>
      <c r="BK20" s="25"/>
      <c r="BL20" s="25"/>
      <c r="BM20" s="25"/>
      <c r="BN20" s="25"/>
      <c r="BO20" s="25"/>
      <c r="BP20" s="25"/>
      <c r="BQ20" s="25"/>
      <c r="BR20" s="25"/>
      <c r="BS20" s="25"/>
      <c r="BT20" s="25"/>
      <c r="BU20" s="25"/>
      <c r="BV20" s="25"/>
      <c r="BW20" s="25"/>
      <c r="BX20" s="25"/>
      <c r="BY20" s="25"/>
      <c r="BZ20" s="25"/>
      <c r="CA20" s="25"/>
      <c r="CB20" s="25"/>
      <c r="CC20" s="25"/>
      <c r="CD20" s="25"/>
      <c r="CE20" s="25"/>
      <c r="CF20" s="25"/>
      <c r="CG20" s="25"/>
      <c r="CH20" s="25"/>
      <c r="CI20" s="25"/>
      <c r="CJ20" s="25"/>
      <c r="CK20" s="25"/>
      <c r="CL20" s="25"/>
      <c r="CM20" s="25"/>
      <c r="CN20" s="25"/>
      <c r="CO20" s="25"/>
      <c r="CP20" s="25"/>
      <c r="CQ20" s="25"/>
      <c r="CR20" s="25"/>
      <c r="CS20" s="25"/>
      <c r="CT20" s="25"/>
      <c r="CU20" s="25"/>
      <c r="CV20" s="25"/>
      <c r="CW20" s="25"/>
      <c r="CX20" s="25"/>
      <c r="CY20" s="25"/>
      <c r="CZ20" s="25"/>
      <c r="DA20" s="25"/>
      <c r="DB20" s="25"/>
      <c r="DC20" s="25"/>
      <c r="DD20" s="25"/>
      <c r="DE20" s="25"/>
      <c r="DF20" s="25"/>
      <c r="DG20" s="25"/>
      <c r="DH20" s="25"/>
      <c r="DI20" s="25"/>
    </row>
    <row r="21" spans="1:113" ht="15" customHeight="1" x14ac:dyDescent="0.2">
      <c r="A21" s="59" t="s">
        <v>161</v>
      </c>
      <c r="B21" s="45">
        <v>566866.42284659995</v>
      </c>
      <c r="C21" s="25">
        <v>371514.47755974071</v>
      </c>
      <c r="D21" s="45">
        <v>410467.7542264621</v>
      </c>
      <c r="E21" s="45">
        <v>406163.25829592097</v>
      </c>
      <c r="F21" s="45">
        <v>414291.64233685046</v>
      </c>
      <c r="G21" s="91">
        <v>434025.61552563123</v>
      </c>
      <c r="H21" s="25"/>
      <c r="I21" s="25"/>
      <c r="J21" s="25"/>
      <c r="K21" s="25"/>
      <c r="L21" s="25"/>
      <c r="M21" s="25"/>
      <c r="N21" s="25"/>
      <c r="O21" s="25"/>
      <c r="P21" s="25"/>
      <c r="Q21" s="25"/>
      <c r="R21" s="25"/>
      <c r="S21" s="25"/>
      <c r="T21" s="25"/>
      <c r="U21" s="25"/>
      <c r="V21" s="25"/>
      <c r="W21" s="25"/>
      <c r="X21" s="25"/>
      <c r="Y21" s="25"/>
      <c r="Z21" s="25"/>
      <c r="AA21" s="25"/>
      <c r="AB21" s="25"/>
      <c r="AC21" s="25"/>
      <c r="AD21" s="25"/>
      <c r="AE21" s="25"/>
      <c r="AF21" s="25"/>
      <c r="AG21" s="25"/>
      <c r="AH21" s="25"/>
      <c r="AI21" s="25"/>
      <c r="AJ21" s="25"/>
      <c r="AK21" s="25"/>
      <c r="AL21" s="25"/>
      <c r="AM21" s="25"/>
      <c r="AN21" s="25"/>
      <c r="AO21" s="25"/>
      <c r="AP21" s="25"/>
      <c r="AQ21" s="25"/>
      <c r="AR21" s="25"/>
      <c r="AS21" s="25"/>
      <c r="AT21" s="25"/>
      <c r="AU21" s="25"/>
      <c r="AV21" s="25"/>
      <c r="AW21" s="25"/>
      <c r="AX21" s="25"/>
      <c r="AY21" s="25"/>
      <c r="AZ21" s="25"/>
      <c r="BA21" s="25"/>
      <c r="BB21" s="25"/>
      <c r="BC21" s="25"/>
      <c r="BD21" s="25"/>
      <c r="BE21" s="25"/>
      <c r="BF21" s="25"/>
      <c r="BG21" s="25"/>
      <c r="BH21" s="25"/>
      <c r="BI21" s="25"/>
      <c r="BJ21" s="25"/>
      <c r="BK21" s="25"/>
      <c r="BL21" s="25"/>
      <c r="BM21" s="25"/>
      <c r="BN21" s="25"/>
      <c r="BO21" s="25"/>
      <c r="BP21" s="25"/>
      <c r="BQ21" s="25"/>
      <c r="BR21" s="25"/>
      <c r="BS21" s="25"/>
      <c r="BT21" s="25"/>
      <c r="BU21" s="25"/>
      <c r="BV21" s="25"/>
      <c r="BW21" s="25"/>
      <c r="BX21" s="25"/>
      <c r="BY21" s="25"/>
      <c r="BZ21" s="25"/>
      <c r="CA21" s="25"/>
      <c r="CB21" s="25"/>
      <c r="CC21" s="25"/>
      <c r="CD21" s="25"/>
      <c r="CE21" s="25"/>
      <c r="CF21" s="25"/>
      <c r="CG21" s="25"/>
      <c r="CH21" s="25"/>
      <c r="CI21" s="25"/>
      <c r="CJ21" s="25"/>
      <c r="CK21" s="25"/>
      <c r="CL21" s="25"/>
      <c r="CM21" s="25"/>
      <c r="CN21" s="25"/>
      <c r="CO21" s="25"/>
      <c r="CP21" s="25"/>
      <c r="CQ21" s="25"/>
      <c r="CR21" s="25"/>
      <c r="CS21" s="25"/>
      <c r="CT21" s="25"/>
      <c r="CU21" s="25"/>
      <c r="CV21" s="25"/>
      <c r="CW21" s="25"/>
      <c r="CX21" s="25"/>
      <c r="CY21" s="25"/>
      <c r="CZ21" s="25"/>
      <c r="DA21" s="25"/>
      <c r="DB21" s="25"/>
      <c r="DC21" s="25"/>
      <c r="DD21" s="25"/>
      <c r="DE21" s="25"/>
      <c r="DF21" s="25"/>
      <c r="DG21" s="25"/>
      <c r="DH21" s="25"/>
      <c r="DI21" s="25"/>
    </row>
    <row r="22" spans="1:113" ht="15" customHeight="1" x14ac:dyDescent="0.2">
      <c r="A22" s="59" t="s">
        <v>152</v>
      </c>
      <c r="B22" s="45">
        <v>465616.09826104902</v>
      </c>
      <c r="C22" s="25">
        <v>-202605.41045216098</v>
      </c>
      <c r="D22" s="45">
        <v>-483629.71817599609</v>
      </c>
      <c r="E22" s="45">
        <v>-465185.11656000093</v>
      </c>
      <c r="F22" s="45">
        <v>-552451.87264099717</v>
      </c>
      <c r="G22" s="91">
        <v>-338240.68339500204</v>
      </c>
      <c r="H22" s="25"/>
      <c r="I22" s="25"/>
      <c r="J22" s="25"/>
      <c r="K22" s="25"/>
      <c r="L22" s="25"/>
      <c r="M22" s="25"/>
      <c r="N22" s="25"/>
      <c r="O22" s="25"/>
      <c r="P22" s="25"/>
      <c r="Q22" s="25"/>
      <c r="R22" s="25"/>
      <c r="S22" s="25"/>
      <c r="T22" s="25"/>
      <c r="U22" s="25"/>
      <c r="V22" s="25"/>
      <c r="W22" s="25"/>
      <c r="X22" s="25"/>
      <c r="Y22" s="25"/>
      <c r="Z22" s="25"/>
      <c r="AA22" s="25"/>
      <c r="AB22" s="25"/>
      <c r="AC22" s="25"/>
      <c r="AD22" s="25"/>
      <c r="AE22" s="25"/>
      <c r="AF22" s="25"/>
      <c r="AG22" s="25"/>
      <c r="AH22" s="25"/>
      <c r="AI22" s="25"/>
      <c r="AJ22" s="25"/>
      <c r="AK22" s="25"/>
      <c r="AL22" s="25"/>
      <c r="AM22" s="25"/>
      <c r="AN22" s="25"/>
      <c r="AO22" s="25"/>
      <c r="AP22" s="25"/>
      <c r="AQ22" s="25"/>
      <c r="AR22" s="25"/>
      <c r="AS22" s="25"/>
      <c r="AT22" s="25"/>
      <c r="AU22" s="25"/>
      <c r="AV22" s="25"/>
      <c r="AW22" s="25"/>
      <c r="AX22" s="25"/>
      <c r="AY22" s="25"/>
      <c r="AZ22" s="25"/>
      <c r="BA22" s="25"/>
      <c r="BB22" s="25"/>
      <c r="BC22" s="25"/>
      <c r="BD22" s="25"/>
      <c r="BE22" s="25"/>
      <c r="BF22" s="25"/>
      <c r="BG22" s="25"/>
      <c r="BH22" s="25"/>
      <c r="BI22" s="25"/>
      <c r="BJ22" s="25"/>
      <c r="BK22" s="25"/>
      <c r="BL22" s="25"/>
      <c r="BM22" s="25"/>
      <c r="BN22" s="25"/>
      <c r="BO22" s="25"/>
      <c r="BP22" s="25"/>
      <c r="BQ22" s="25"/>
      <c r="BR22" s="25"/>
      <c r="BS22" s="25"/>
      <c r="BT22" s="25"/>
      <c r="BU22" s="25"/>
      <c r="BV22" s="25"/>
      <c r="BW22" s="25"/>
      <c r="BX22" s="25"/>
      <c r="BY22" s="25"/>
      <c r="BZ22" s="25"/>
      <c r="CA22" s="25"/>
      <c r="CB22" s="25"/>
      <c r="CC22" s="25"/>
      <c r="CD22" s="25"/>
      <c r="CE22" s="25"/>
      <c r="CF22" s="25"/>
      <c r="CG22" s="25"/>
      <c r="CH22" s="25"/>
      <c r="CI22" s="25"/>
      <c r="CJ22" s="25"/>
      <c r="CK22" s="25"/>
      <c r="CL22" s="25"/>
      <c r="CM22" s="25"/>
      <c r="CN22" s="25"/>
      <c r="CO22" s="25"/>
      <c r="CP22" s="25"/>
      <c r="CQ22" s="25"/>
      <c r="CR22" s="25"/>
      <c r="CS22" s="25"/>
      <c r="CT22" s="25"/>
      <c r="CU22" s="25"/>
      <c r="CV22" s="25"/>
      <c r="CW22" s="25"/>
      <c r="CX22" s="25"/>
      <c r="CY22" s="25"/>
      <c r="CZ22" s="25"/>
      <c r="DA22" s="25"/>
      <c r="DB22" s="25"/>
      <c r="DC22" s="25"/>
      <c r="DD22" s="25"/>
      <c r="DE22" s="25"/>
      <c r="DF22" s="25"/>
      <c r="DG22" s="25"/>
      <c r="DH22" s="25"/>
      <c r="DI22" s="25"/>
    </row>
    <row r="23" spans="1:113" ht="15" customHeight="1" x14ac:dyDescent="0.2">
      <c r="A23" s="57" t="s">
        <v>169</v>
      </c>
      <c r="B23" s="82">
        <v>17051854.264106553</v>
      </c>
      <c r="C23" s="64">
        <v>18309660.102453578</v>
      </c>
      <c r="D23" s="82">
        <v>18531579.494829465</v>
      </c>
      <c r="E23" s="82">
        <v>18806083.961683918</v>
      </c>
      <c r="F23" s="82">
        <v>18701460.789598849</v>
      </c>
      <c r="G23" s="90">
        <v>18675324.825475629</v>
      </c>
      <c r="H23" s="64"/>
      <c r="I23" s="64"/>
      <c r="J23" s="64"/>
      <c r="K23" s="64"/>
      <c r="L23" s="64"/>
      <c r="M23" s="64"/>
      <c r="N23" s="64"/>
      <c r="O23" s="64"/>
      <c r="P23" s="64"/>
      <c r="Q23" s="64"/>
      <c r="R23" s="64"/>
      <c r="S23" s="64"/>
      <c r="T23" s="64"/>
      <c r="U23" s="64"/>
      <c r="V23" s="64"/>
      <c r="W23" s="64"/>
      <c r="X23" s="64"/>
      <c r="Y23" s="64"/>
      <c r="Z23" s="64"/>
      <c r="AA23" s="64"/>
      <c r="AB23" s="64"/>
      <c r="AC23" s="64"/>
      <c r="AD23" s="64"/>
      <c r="AE23" s="64"/>
      <c r="AF23" s="64"/>
      <c r="AG23" s="64"/>
      <c r="AH23" s="64"/>
      <c r="AI23" s="64"/>
      <c r="AJ23" s="64"/>
      <c r="AK23" s="64"/>
      <c r="AL23" s="64"/>
      <c r="AM23" s="64"/>
      <c r="AN23" s="64"/>
      <c r="AO23" s="64"/>
      <c r="AP23" s="64"/>
      <c r="AQ23" s="64"/>
      <c r="AR23" s="64"/>
      <c r="AS23" s="64"/>
      <c r="AT23" s="64"/>
      <c r="AU23" s="64"/>
      <c r="AV23" s="64"/>
      <c r="AW23" s="64"/>
      <c r="AX23" s="64"/>
      <c r="AY23" s="64"/>
      <c r="AZ23" s="64"/>
      <c r="BA23" s="64"/>
      <c r="BB23" s="64"/>
      <c r="BC23" s="64"/>
      <c r="BD23" s="64"/>
      <c r="BE23" s="64"/>
      <c r="BF23" s="64"/>
      <c r="BG23" s="64"/>
      <c r="BH23" s="64"/>
      <c r="BI23" s="64"/>
      <c r="BJ23" s="64"/>
      <c r="BK23" s="64"/>
      <c r="BL23" s="64"/>
      <c r="BM23" s="64"/>
      <c r="BN23" s="64"/>
      <c r="BO23" s="64"/>
      <c r="BP23" s="64"/>
      <c r="BQ23" s="64"/>
      <c r="BR23" s="64"/>
      <c r="BS23" s="64"/>
      <c r="BT23" s="64"/>
      <c r="BU23" s="64"/>
      <c r="BV23" s="64"/>
      <c r="BW23" s="64"/>
      <c r="BX23" s="64"/>
      <c r="BY23" s="64"/>
      <c r="BZ23" s="64"/>
      <c r="CA23" s="64"/>
      <c r="CB23" s="64"/>
      <c r="CC23" s="64"/>
      <c r="CD23" s="64"/>
      <c r="CE23" s="64"/>
      <c r="CF23" s="64"/>
      <c r="CG23" s="64"/>
      <c r="CH23" s="64"/>
      <c r="CI23" s="64"/>
      <c r="CJ23" s="64"/>
      <c r="CK23" s="64"/>
      <c r="CL23" s="64"/>
      <c r="CM23" s="64"/>
      <c r="CN23" s="64"/>
      <c r="CO23" s="64"/>
      <c r="CP23" s="64"/>
      <c r="CQ23" s="64"/>
      <c r="CR23" s="64"/>
      <c r="CS23" s="64"/>
      <c r="CT23" s="64"/>
      <c r="CU23" s="64"/>
      <c r="CV23" s="64"/>
      <c r="CW23" s="64"/>
      <c r="CX23" s="64"/>
      <c r="CY23" s="64"/>
      <c r="CZ23" s="64"/>
      <c r="DA23" s="64"/>
      <c r="DB23" s="64"/>
      <c r="DC23" s="64"/>
      <c r="DD23" s="64"/>
      <c r="DE23" s="64"/>
      <c r="DF23" s="64"/>
      <c r="DG23" s="64"/>
      <c r="DH23" s="64"/>
      <c r="DI23" s="64"/>
    </row>
    <row r="24" spans="1:113" ht="15" customHeight="1" x14ac:dyDescent="0.2">
      <c r="A24" s="59" t="s">
        <v>106</v>
      </c>
      <c r="B24" s="45">
        <v>9102838.6990482807</v>
      </c>
      <c r="C24" s="25">
        <v>9411205.6913551856</v>
      </c>
      <c r="D24" s="45">
        <v>9380546.9328857958</v>
      </c>
      <c r="E24" s="45">
        <v>9518508.0347267911</v>
      </c>
      <c r="F24" s="45">
        <v>9914837.1912547238</v>
      </c>
      <c r="G24" s="91">
        <v>9183453.8504645061</v>
      </c>
      <c r="H24" s="25"/>
      <c r="I24" s="25"/>
      <c r="J24" s="25"/>
      <c r="K24" s="25"/>
      <c r="L24" s="25"/>
      <c r="M24" s="25"/>
      <c r="N24" s="25"/>
      <c r="O24" s="25"/>
      <c r="P24" s="25"/>
      <c r="Q24" s="25"/>
      <c r="R24" s="25"/>
      <c r="S24" s="25"/>
      <c r="T24" s="25"/>
      <c r="U24" s="25"/>
      <c r="V24" s="25"/>
      <c r="W24" s="25"/>
      <c r="X24" s="25"/>
      <c r="Y24" s="25"/>
      <c r="Z24" s="25"/>
      <c r="AA24" s="25"/>
      <c r="AB24" s="25"/>
      <c r="AC24" s="25"/>
      <c r="AD24" s="25"/>
      <c r="AE24" s="25"/>
      <c r="AF24" s="25"/>
      <c r="AG24" s="25"/>
      <c r="AH24" s="25"/>
      <c r="AI24" s="25"/>
      <c r="AJ24" s="25"/>
      <c r="AK24" s="25"/>
      <c r="AL24" s="25"/>
      <c r="AM24" s="25"/>
      <c r="AN24" s="25"/>
      <c r="AO24" s="25"/>
      <c r="AP24" s="25"/>
      <c r="AQ24" s="25"/>
      <c r="AR24" s="25"/>
      <c r="AS24" s="25"/>
      <c r="AT24" s="25"/>
      <c r="AU24" s="25"/>
      <c r="AV24" s="25"/>
      <c r="AW24" s="25"/>
      <c r="AX24" s="25"/>
      <c r="AY24" s="25"/>
      <c r="AZ24" s="25"/>
      <c r="BA24" s="25"/>
      <c r="BB24" s="25"/>
      <c r="BC24" s="25"/>
      <c r="BD24" s="25"/>
      <c r="BE24" s="25"/>
      <c r="BF24" s="25"/>
      <c r="BG24" s="25"/>
      <c r="BH24" s="25"/>
      <c r="BI24" s="25"/>
      <c r="BJ24" s="25"/>
      <c r="BK24" s="25"/>
      <c r="BL24" s="25"/>
      <c r="BM24" s="25"/>
      <c r="BN24" s="25"/>
      <c r="BO24" s="25"/>
      <c r="BP24" s="25"/>
      <c r="BQ24" s="25"/>
      <c r="BR24" s="25"/>
      <c r="BS24" s="25"/>
      <c r="BT24" s="25"/>
      <c r="BU24" s="25"/>
      <c r="BV24" s="25"/>
      <c r="BW24" s="25"/>
      <c r="BX24" s="25"/>
      <c r="BY24" s="25"/>
      <c r="BZ24" s="25"/>
      <c r="CA24" s="25"/>
      <c r="CB24" s="25"/>
      <c r="CC24" s="25"/>
      <c r="CD24" s="25"/>
      <c r="CE24" s="25"/>
      <c r="CF24" s="25"/>
      <c r="CG24" s="25"/>
      <c r="CH24" s="25"/>
      <c r="CI24" s="25"/>
      <c r="CJ24" s="25"/>
      <c r="CK24" s="25"/>
      <c r="CL24" s="25"/>
      <c r="CM24" s="25"/>
      <c r="CN24" s="25"/>
      <c r="CO24" s="25"/>
      <c r="CP24" s="25"/>
      <c r="CQ24" s="25"/>
      <c r="CR24" s="25"/>
      <c r="CS24" s="25"/>
      <c r="CT24" s="25"/>
      <c r="CU24" s="25"/>
      <c r="CV24" s="25"/>
      <c r="CW24" s="25"/>
      <c r="CX24" s="25"/>
      <c r="CY24" s="25"/>
      <c r="CZ24" s="25"/>
      <c r="DA24" s="25"/>
      <c r="DB24" s="25"/>
      <c r="DC24" s="25"/>
      <c r="DD24" s="25"/>
      <c r="DE24" s="25"/>
      <c r="DF24" s="25"/>
      <c r="DG24" s="25"/>
      <c r="DH24" s="25"/>
      <c r="DI24" s="25"/>
    </row>
    <row r="25" spans="1:113" ht="15" customHeight="1" x14ac:dyDescent="0.2">
      <c r="A25" s="60" t="s">
        <v>107</v>
      </c>
      <c r="B25" s="45"/>
      <c r="C25" s="25"/>
      <c r="D25" s="45"/>
      <c r="E25" s="45"/>
      <c r="F25" s="45"/>
      <c r="G25" s="91"/>
      <c r="H25" s="25"/>
      <c r="I25" s="25"/>
      <c r="J25" s="25"/>
      <c r="K25" s="25"/>
      <c r="L25" s="25"/>
      <c r="M25" s="25"/>
      <c r="N25" s="25"/>
      <c r="O25" s="25"/>
      <c r="P25" s="25"/>
      <c r="Q25" s="25"/>
      <c r="R25" s="25"/>
      <c r="S25" s="25"/>
      <c r="T25" s="25"/>
      <c r="U25" s="25"/>
      <c r="V25" s="25"/>
      <c r="W25" s="25"/>
      <c r="X25" s="25"/>
      <c r="Y25" s="25"/>
      <c r="Z25" s="25"/>
      <c r="AA25" s="25"/>
      <c r="AB25" s="25"/>
      <c r="AC25" s="25"/>
      <c r="AD25" s="25"/>
      <c r="AE25" s="25"/>
      <c r="AF25" s="25"/>
      <c r="AG25" s="25"/>
      <c r="AH25" s="25"/>
      <c r="AI25" s="25"/>
      <c r="AJ25" s="25"/>
      <c r="AK25" s="25"/>
      <c r="AL25" s="25"/>
      <c r="AM25" s="25"/>
      <c r="AN25" s="25"/>
      <c r="AO25" s="25"/>
      <c r="AP25" s="25"/>
      <c r="AQ25" s="25"/>
      <c r="AR25" s="25"/>
      <c r="AS25" s="25"/>
      <c r="AT25" s="25"/>
      <c r="AU25" s="25"/>
      <c r="AV25" s="25"/>
      <c r="AW25" s="25"/>
      <c r="AX25" s="25"/>
      <c r="AY25" s="25"/>
      <c r="AZ25" s="25"/>
      <c r="BA25" s="25"/>
      <c r="BB25" s="25"/>
      <c r="BC25" s="25"/>
      <c r="BD25" s="25"/>
      <c r="BE25" s="25"/>
      <c r="BF25" s="25"/>
      <c r="BG25" s="25"/>
      <c r="BH25" s="25"/>
      <c r="BI25" s="25"/>
      <c r="BJ25" s="25"/>
      <c r="BK25" s="25"/>
      <c r="BL25" s="25"/>
      <c r="BM25" s="25"/>
      <c r="BN25" s="25"/>
      <c r="BO25" s="25"/>
      <c r="BP25" s="25"/>
      <c r="BQ25" s="25"/>
      <c r="BR25" s="25"/>
      <c r="BS25" s="25"/>
      <c r="BT25" s="25"/>
      <c r="BU25" s="25"/>
      <c r="BV25" s="25"/>
      <c r="BW25" s="25"/>
      <c r="BX25" s="25"/>
      <c r="BY25" s="25"/>
      <c r="BZ25" s="25"/>
      <c r="CA25" s="25"/>
      <c r="CB25" s="25"/>
      <c r="CC25" s="25"/>
      <c r="CD25" s="25"/>
      <c r="CE25" s="25"/>
      <c r="CF25" s="25"/>
      <c r="CG25" s="25"/>
      <c r="CH25" s="25"/>
      <c r="CI25" s="25"/>
      <c r="CJ25" s="25"/>
      <c r="CK25" s="25"/>
      <c r="CL25" s="25"/>
      <c r="CM25" s="25"/>
      <c r="CN25" s="25"/>
      <c r="CO25" s="25"/>
      <c r="CP25" s="25"/>
      <c r="CQ25" s="25"/>
      <c r="CR25" s="25"/>
      <c r="CS25" s="25"/>
      <c r="CT25" s="25"/>
      <c r="CU25" s="25"/>
      <c r="CV25" s="25"/>
      <c r="CW25" s="25"/>
      <c r="CX25" s="25"/>
      <c r="CY25" s="25"/>
      <c r="CZ25" s="25"/>
      <c r="DA25" s="25"/>
      <c r="DB25" s="25"/>
      <c r="DC25" s="25"/>
      <c r="DD25" s="25"/>
      <c r="DE25" s="25"/>
      <c r="DF25" s="25"/>
      <c r="DG25" s="25"/>
      <c r="DH25" s="25"/>
      <c r="DI25" s="25"/>
    </row>
    <row r="26" spans="1:113" ht="15" customHeight="1" x14ac:dyDescent="0.2">
      <c r="A26" s="61" t="s">
        <v>105</v>
      </c>
      <c r="B26" s="45">
        <v>2743620.630601</v>
      </c>
      <c r="C26" s="25">
        <v>2453609.437901</v>
      </c>
      <c r="D26" s="45">
        <v>2456287.2546009999</v>
      </c>
      <c r="E26" s="45">
        <v>2494221.7706010002</v>
      </c>
      <c r="F26" s="45">
        <v>2506015.1506010001</v>
      </c>
      <c r="G26" s="91">
        <v>2373017.2406009999</v>
      </c>
      <c r="H26" s="25"/>
      <c r="I26" s="25"/>
      <c r="J26" s="25"/>
      <c r="K26" s="25"/>
      <c r="L26" s="25"/>
      <c r="M26" s="25"/>
      <c r="N26" s="25"/>
      <c r="O26" s="25"/>
      <c r="P26" s="25"/>
      <c r="Q26" s="25"/>
      <c r="R26" s="25"/>
      <c r="S26" s="25"/>
      <c r="T26" s="25"/>
      <c r="U26" s="25"/>
      <c r="V26" s="25"/>
      <c r="W26" s="25"/>
      <c r="X26" s="25"/>
      <c r="Y26" s="25"/>
      <c r="Z26" s="25"/>
      <c r="AA26" s="25"/>
      <c r="AB26" s="25"/>
      <c r="AC26" s="25"/>
      <c r="AD26" s="25"/>
      <c r="AE26" s="25"/>
      <c r="AF26" s="25"/>
      <c r="AG26" s="25"/>
      <c r="AH26" s="25"/>
      <c r="AI26" s="25"/>
      <c r="AJ26" s="25"/>
      <c r="AK26" s="25"/>
      <c r="AL26" s="25"/>
      <c r="AM26" s="25"/>
      <c r="AN26" s="25"/>
      <c r="AO26" s="25"/>
      <c r="AP26" s="25"/>
      <c r="AQ26" s="25"/>
      <c r="AR26" s="25"/>
      <c r="AS26" s="25"/>
      <c r="AT26" s="25"/>
      <c r="AU26" s="25"/>
      <c r="AV26" s="25"/>
      <c r="AW26" s="25"/>
      <c r="AX26" s="25"/>
      <c r="AY26" s="25"/>
      <c r="AZ26" s="25"/>
      <c r="BA26" s="25"/>
      <c r="BB26" s="25"/>
      <c r="BC26" s="25"/>
      <c r="BD26" s="25"/>
      <c r="BE26" s="25"/>
      <c r="BF26" s="25"/>
      <c r="BG26" s="25"/>
      <c r="BH26" s="25"/>
      <c r="BI26" s="25"/>
      <c r="BJ26" s="25"/>
      <c r="BK26" s="25"/>
      <c r="BL26" s="25"/>
      <c r="BM26" s="25"/>
      <c r="BN26" s="25"/>
      <c r="BO26" s="25"/>
      <c r="BP26" s="25"/>
      <c r="BQ26" s="25"/>
      <c r="BR26" s="25"/>
      <c r="BS26" s="25"/>
      <c r="BT26" s="25"/>
      <c r="BU26" s="25"/>
      <c r="BV26" s="25"/>
      <c r="BW26" s="25"/>
      <c r="BX26" s="25"/>
      <c r="BY26" s="25"/>
      <c r="BZ26" s="25"/>
      <c r="CA26" s="25"/>
      <c r="CB26" s="25"/>
      <c r="CC26" s="25"/>
      <c r="CD26" s="25"/>
      <c r="CE26" s="25"/>
      <c r="CF26" s="25"/>
      <c r="CG26" s="25"/>
      <c r="CH26" s="25"/>
      <c r="CI26" s="25"/>
      <c r="CJ26" s="25"/>
      <c r="CK26" s="25"/>
      <c r="CL26" s="25"/>
      <c r="CM26" s="25"/>
      <c r="CN26" s="25"/>
      <c r="CO26" s="25"/>
      <c r="CP26" s="25"/>
      <c r="CQ26" s="25"/>
      <c r="CR26" s="25"/>
      <c r="CS26" s="25"/>
      <c r="CT26" s="25"/>
      <c r="CU26" s="25"/>
      <c r="CV26" s="25"/>
      <c r="CW26" s="25"/>
      <c r="CX26" s="25"/>
      <c r="CY26" s="25"/>
      <c r="CZ26" s="25"/>
      <c r="DA26" s="25"/>
      <c r="DB26" s="25"/>
      <c r="DC26" s="25"/>
      <c r="DD26" s="25"/>
      <c r="DE26" s="25"/>
      <c r="DF26" s="25"/>
      <c r="DG26" s="25"/>
      <c r="DH26" s="25"/>
      <c r="DI26" s="25"/>
    </row>
    <row r="27" spans="1:113" ht="15" customHeight="1" x14ac:dyDescent="0.2">
      <c r="A27" s="62" t="s">
        <v>108</v>
      </c>
      <c r="B27" s="45">
        <v>220797</v>
      </c>
      <c r="C27" s="25">
        <v>0</v>
      </c>
      <c r="D27" s="45">
        <v>0</v>
      </c>
      <c r="E27" s="45">
        <v>0</v>
      </c>
      <c r="F27" s="83" t="s">
        <v>135</v>
      </c>
      <c r="G27" s="92" t="s">
        <v>135</v>
      </c>
      <c r="H27" s="25"/>
      <c r="I27" s="25"/>
      <c r="J27" s="25"/>
      <c r="K27" s="25"/>
      <c r="L27" s="25"/>
      <c r="M27" s="25"/>
      <c r="N27" s="25"/>
      <c r="O27" s="25"/>
      <c r="P27" s="25"/>
      <c r="Q27" s="25"/>
      <c r="R27" s="25"/>
      <c r="S27" s="25"/>
      <c r="T27" s="25"/>
      <c r="U27" s="25"/>
      <c r="V27" s="25"/>
      <c r="W27" s="25"/>
      <c r="X27" s="25"/>
      <c r="Y27" s="25"/>
      <c r="Z27" s="25"/>
      <c r="AA27" s="25"/>
      <c r="AB27" s="25"/>
      <c r="AC27" s="25"/>
      <c r="AD27" s="25"/>
      <c r="AE27" s="25"/>
      <c r="AF27" s="25"/>
      <c r="AG27" s="25"/>
      <c r="AH27" s="25"/>
      <c r="AI27" s="25"/>
      <c r="AJ27" s="25"/>
      <c r="AK27" s="25"/>
      <c r="AL27" s="25"/>
      <c r="AM27" s="25"/>
      <c r="AN27" s="25"/>
      <c r="AO27" s="25"/>
      <c r="AP27" s="25"/>
      <c r="AQ27" s="25"/>
      <c r="AR27" s="25"/>
      <c r="AS27" s="25"/>
      <c r="AT27" s="25"/>
      <c r="AU27" s="25"/>
      <c r="AV27" s="25"/>
      <c r="AW27" s="25"/>
      <c r="AX27" s="25"/>
      <c r="AY27" s="25"/>
      <c r="AZ27" s="25"/>
      <c r="BA27" s="25"/>
      <c r="BB27" s="25"/>
      <c r="BC27" s="25"/>
      <c r="BD27" s="25"/>
      <c r="BE27" s="25"/>
      <c r="BF27" s="25"/>
      <c r="BG27" s="25"/>
      <c r="BH27" s="25"/>
      <c r="BI27" s="25"/>
      <c r="BJ27" s="25"/>
      <c r="BK27" s="25"/>
      <c r="BL27" s="25"/>
      <c r="BM27" s="25"/>
      <c r="BN27" s="25"/>
      <c r="BO27" s="25"/>
      <c r="BP27" s="25"/>
      <c r="BQ27" s="25"/>
      <c r="BR27" s="25"/>
      <c r="BS27" s="25"/>
      <c r="BT27" s="25"/>
      <c r="BU27" s="25"/>
      <c r="BV27" s="25"/>
      <c r="BW27" s="25"/>
      <c r="BX27" s="25"/>
      <c r="BY27" s="25"/>
      <c r="BZ27" s="25"/>
      <c r="CA27" s="25"/>
      <c r="CB27" s="25"/>
      <c r="CC27" s="25"/>
      <c r="CD27" s="25"/>
      <c r="CE27" s="25"/>
      <c r="CF27" s="25"/>
      <c r="CG27" s="25"/>
      <c r="CH27" s="25"/>
      <c r="CI27" s="25"/>
      <c r="CJ27" s="25"/>
      <c r="CK27" s="25"/>
      <c r="CL27" s="25"/>
      <c r="CM27" s="25"/>
      <c r="CN27" s="25"/>
      <c r="CO27" s="25"/>
      <c r="CP27" s="25"/>
      <c r="CQ27" s="25"/>
      <c r="CR27" s="25"/>
      <c r="CS27" s="25"/>
      <c r="CT27" s="25"/>
      <c r="CU27" s="25"/>
      <c r="CV27" s="25"/>
      <c r="CW27" s="25"/>
      <c r="CX27" s="25"/>
      <c r="CY27" s="25"/>
      <c r="CZ27" s="25"/>
      <c r="DA27" s="25"/>
      <c r="DB27" s="25"/>
      <c r="DC27" s="25"/>
      <c r="DD27" s="25"/>
      <c r="DE27" s="25"/>
      <c r="DF27" s="25"/>
      <c r="DG27" s="25"/>
      <c r="DH27" s="25"/>
      <c r="DI27" s="25"/>
    </row>
    <row r="28" spans="1:113" ht="15" customHeight="1" x14ac:dyDescent="0.2">
      <c r="A28" s="62" t="s">
        <v>117</v>
      </c>
      <c r="B28" s="45">
        <v>2522823.630601</v>
      </c>
      <c r="C28" s="25">
        <v>2515620.630601</v>
      </c>
      <c r="D28" s="45">
        <v>2511920.630601</v>
      </c>
      <c r="E28" s="45">
        <v>2508920.630601</v>
      </c>
      <c r="F28" s="45">
        <v>2508920.630601</v>
      </c>
      <c r="G28" s="91">
        <v>2508920.630601</v>
      </c>
      <c r="H28" s="25"/>
      <c r="I28" s="25"/>
      <c r="J28" s="25"/>
      <c r="K28" s="25"/>
      <c r="L28" s="25"/>
      <c r="M28" s="25"/>
      <c r="N28" s="25"/>
      <c r="O28" s="25"/>
      <c r="P28" s="25"/>
      <c r="Q28" s="25"/>
      <c r="R28" s="25"/>
      <c r="S28" s="25"/>
      <c r="T28" s="25"/>
      <c r="U28" s="25"/>
      <c r="V28" s="25"/>
      <c r="W28" s="25"/>
      <c r="X28" s="25"/>
      <c r="Y28" s="25"/>
      <c r="Z28" s="25"/>
      <c r="AA28" s="25"/>
      <c r="AB28" s="25"/>
      <c r="AC28" s="25"/>
      <c r="AD28" s="25"/>
      <c r="AE28" s="25"/>
      <c r="AF28" s="25"/>
      <c r="AG28" s="25"/>
      <c r="AH28" s="25"/>
      <c r="AI28" s="25"/>
      <c r="AJ28" s="25"/>
      <c r="AK28" s="25"/>
      <c r="AL28" s="25"/>
      <c r="AM28" s="25"/>
      <c r="AN28" s="25"/>
      <c r="AO28" s="25"/>
      <c r="AP28" s="25"/>
      <c r="AQ28" s="25"/>
      <c r="AR28" s="25"/>
      <c r="AS28" s="25"/>
      <c r="AT28" s="25"/>
      <c r="AU28" s="25"/>
      <c r="AV28" s="25"/>
      <c r="AW28" s="25"/>
      <c r="AX28" s="25"/>
      <c r="AY28" s="25"/>
      <c r="AZ28" s="25"/>
      <c r="BA28" s="25"/>
      <c r="BB28" s="25"/>
      <c r="BC28" s="25"/>
      <c r="BD28" s="25"/>
      <c r="BE28" s="25"/>
      <c r="BF28" s="25"/>
      <c r="BG28" s="25"/>
      <c r="BH28" s="25"/>
      <c r="BI28" s="25"/>
      <c r="BJ28" s="25"/>
      <c r="BK28" s="25"/>
      <c r="BL28" s="25"/>
      <c r="BM28" s="25"/>
      <c r="BN28" s="25"/>
      <c r="BO28" s="25"/>
      <c r="BP28" s="25"/>
      <c r="BQ28" s="25"/>
      <c r="BR28" s="25"/>
      <c r="BS28" s="25"/>
      <c r="BT28" s="25"/>
      <c r="BU28" s="25"/>
      <c r="BV28" s="25"/>
      <c r="BW28" s="25"/>
      <c r="BX28" s="25"/>
      <c r="BY28" s="25"/>
      <c r="BZ28" s="25"/>
      <c r="CA28" s="25"/>
      <c r="CB28" s="25"/>
      <c r="CC28" s="25"/>
      <c r="CD28" s="25"/>
      <c r="CE28" s="25"/>
      <c r="CF28" s="25"/>
      <c r="CG28" s="25"/>
      <c r="CH28" s="25"/>
      <c r="CI28" s="25"/>
      <c r="CJ28" s="25"/>
      <c r="CK28" s="25"/>
      <c r="CL28" s="25"/>
      <c r="CM28" s="25"/>
      <c r="CN28" s="25"/>
      <c r="CO28" s="25"/>
      <c r="CP28" s="25"/>
      <c r="CQ28" s="25"/>
      <c r="CR28" s="25"/>
      <c r="CS28" s="25"/>
      <c r="CT28" s="25"/>
      <c r="CU28" s="25"/>
      <c r="CV28" s="25"/>
      <c r="CW28" s="25"/>
      <c r="CX28" s="25"/>
      <c r="CY28" s="25"/>
      <c r="CZ28" s="25"/>
      <c r="DA28" s="25"/>
      <c r="DB28" s="25"/>
      <c r="DC28" s="25"/>
      <c r="DD28" s="25"/>
      <c r="DE28" s="25"/>
      <c r="DF28" s="25"/>
      <c r="DG28" s="25"/>
      <c r="DH28" s="25"/>
      <c r="DI28" s="25"/>
    </row>
    <row r="29" spans="1:113" ht="15" customHeight="1" x14ac:dyDescent="0.2">
      <c r="A29" s="62" t="s">
        <v>152</v>
      </c>
      <c r="B29" s="45">
        <v>-174011.11310508999</v>
      </c>
      <c r="C29" s="25">
        <v>-62011.192700000007</v>
      </c>
      <c r="D29" s="45">
        <v>-55633.376000000004</v>
      </c>
      <c r="E29" s="45">
        <v>-14698.86</v>
      </c>
      <c r="F29" s="45">
        <v>-2905.4800000000005</v>
      </c>
      <c r="G29" s="91">
        <v>-135903.38999999998</v>
      </c>
      <c r="H29" s="25"/>
      <c r="I29" s="25"/>
      <c r="J29" s="25"/>
      <c r="K29" s="25"/>
      <c r="L29" s="25"/>
      <c r="M29" s="25"/>
      <c r="N29" s="25"/>
      <c r="O29" s="25"/>
      <c r="P29" s="25"/>
      <c r="Q29" s="25"/>
      <c r="R29" s="25"/>
      <c r="S29" s="25"/>
      <c r="T29" s="25"/>
      <c r="U29" s="25"/>
      <c r="V29" s="25"/>
      <c r="W29" s="25"/>
      <c r="X29" s="25"/>
      <c r="Y29" s="25"/>
      <c r="Z29" s="25"/>
      <c r="AA29" s="25"/>
      <c r="AB29" s="25"/>
      <c r="AC29" s="25"/>
      <c r="AD29" s="25"/>
      <c r="AE29" s="25"/>
      <c r="AF29" s="25"/>
      <c r="AG29" s="25"/>
      <c r="AH29" s="25"/>
      <c r="AI29" s="25"/>
      <c r="AJ29" s="25"/>
      <c r="AK29" s="25"/>
      <c r="AL29" s="25"/>
      <c r="AM29" s="25"/>
      <c r="AN29" s="25"/>
      <c r="AO29" s="25"/>
      <c r="AP29" s="25"/>
      <c r="AQ29" s="25"/>
      <c r="AR29" s="25"/>
      <c r="AS29" s="25"/>
      <c r="AT29" s="25"/>
      <c r="AU29" s="25"/>
      <c r="AV29" s="25"/>
      <c r="AW29" s="25"/>
      <c r="AX29" s="25"/>
      <c r="AY29" s="25"/>
      <c r="AZ29" s="25"/>
      <c r="BA29" s="25"/>
      <c r="BB29" s="25"/>
      <c r="BC29" s="25"/>
      <c r="BD29" s="25"/>
      <c r="BE29" s="25"/>
      <c r="BF29" s="25"/>
      <c r="BG29" s="25"/>
      <c r="BH29" s="25"/>
      <c r="BI29" s="25"/>
      <c r="BJ29" s="25"/>
      <c r="BK29" s="25"/>
      <c r="BL29" s="25"/>
      <c r="BM29" s="25"/>
      <c r="BN29" s="25"/>
      <c r="BO29" s="25"/>
      <c r="BP29" s="25"/>
      <c r="BQ29" s="25"/>
      <c r="BR29" s="25"/>
      <c r="BS29" s="25"/>
      <c r="BT29" s="25"/>
      <c r="BU29" s="25"/>
      <c r="BV29" s="25"/>
      <c r="BW29" s="25"/>
      <c r="BX29" s="25"/>
      <c r="BY29" s="25"/>
      <c r="BZ29" s="25"/>
      <c r="CA29" s="25"/>
      <c r="CB29" s="25"/>
      <c r="CC29" s="25"/>
      <c r="CD29" s="25"/>
      <c r="CE29" s="25"/>
      <c r="CF29" s="25"/>
      <c r="CG29" s="25"/>
      <c r="CH29" s="25"/>
      <c r="CI29" s="25"/>
      <c r="CJ29" s="25"/>
      <c r="CK29" s="25"/>
      <c r="CL29" s="25"/>
      <c r="CM29" s="25"/>
      <c r="CN29" s="25"/>
      <c r="CO29" s="25"/>
      <c r="CP29" s="25"/>
      <c r="CQ29" s="25"/>
      <c r="CR29" s="25"/>
      <c r="CS29" s="25"/>
      <c r="CT29" s="25"/>
      <c r="CU29" s="25"/>
      <c r="CV29" s="25"/>
      <c r="CW29" s="25"/>
      <c r="CX29" s="25"/>
      <c r="CY29" s="25"/>
      <c r="CZ29" s="25"/>
      <c r="DA29" s="25"/>
      <c r="DB29" s="25"/>
      <c r="DC29" s="25"/>
      <c r="DD29" s="25"/>
      <c r="DE29" s="25"/>
      <c r="DF29" s="25"/>
      <c r="DG29" s="25"/>
      <c r="DH29" s="25"/>
      <c r="DI29" s="25"/>
    </row>
    <row r="30" spans="1:113" ht="15" customHeight="1" x14ac:dyDescent="0.2">
      <c r="A30" s="60" t="s">
        <v>109</v>
      </c>
      <c r="B30" s="45"/>
      <c r="C30" s="25"/>
      <c r="D30" s="45"/>
      <c r="E30" s="45"/>
      <c r="F30" s="45"/>
      <c r="G30" s="91"/>
      <c r="H30" s="25"/>
      <c r="I30" s="25"/>
      <c r="J30" s="25"/>
      <c r="K30" s="25"/>
      <c r="L30" s="25"/>
      <c r="M30" s="25"/>
      <c r="N30" s="25"/>
      <c r="O30" s="25"/>
      <c r="P30" s="25"/>
      <c r="Q30" s="25"/>
      <c r="R30" s="25"/>
      <c r="S30" s="25"/>
      <c r="T30" s="25"/>
      <c r="U30" s="25"/>
      <c r="V30" s="25"/>
      <c r="W30" s="25"/>
      <c r="X30" s="25"/>
      <c r="Y30" s="25"/>
      <c r="Z30" s="25"/>
      <c r="AA30" s="25"/>
      <c r="AB30" s="25"/>
      <c r="AC30" s="25"/>
      <c r="AD30" s="25"/>
      <c r="AE30" s="25"/>
      <c r="AF30" s="25"/>
      <c r="AG30" s="25"/>
      <c r="AH30" s="25"/>
      <c r="AI30" s="25"/>
      <c r="AJ30" s="25"/>
      <c r="AK30" s="25"/>
      <c r="AL30" s="25"/>
      <c r="AM30" s="25"/>
      <c r="AN30" s="25"/>
      <c r="AO30" s="25"/>
      <c r="AP30" s="25"/>
      <c r="AQ30" s="25"/>
      <c r="AR30" s="25"/>
      <c r="AS30" s="25"/>
      <c r="AT30" s="25"/>
      <c r="AU30" s="25"/>
      <c r="AV30" s="25"/>
      <c r="AW30" s="25"/>
      <c r="AX30" s="25"/>
      <c r="AY30" s="25"/>
      <c r="AZ30" s="25"/>
      <c r="BA30" s="25"/>
      <c r="BB30" s="25"/>
      <c r="BC30" s="25"/>
      <c r="BD30" s="25"/>
      <c r="BE30" s="25"/>
      <c r="BF30" s="25"/>
      <c r="BG30" s="25"/>
      <c r="BH30" s="25"/>
      <c r="BI30" s="25"/>
      <c r="BJ30" s="25"/>
      <c r="BK30" s="25"/>
      <c r="BL30" s="25"/>
      <c r="BM30" s="25"/>
      <c r="BN30" s="25"/>
      <c r="BO30" s="25"/>
      <c r="BP30" s="25"/>
      <c r="BQ30" s="25"/>
      <c r="BR30" s="25"/>
      <c r="BS30" s="25"/>
      <c r="BT30" s="25"/>
      <c r="BU30" s="25"/>
      <c r="BV30" s="25"/>
      <c r="BW30" s="25"/>
      <c r="BX30" s="25"/>
      <c r="BY30" s="25"/>
      <c r="BZ30" s="25"/>
      <c r="CA30" s="25"/>
      <c r="CB30" s="25"/>
      <c r="CC30" s="25"/>
      <c r="CD30" s="25"/>
      <c r="CE30" s="25"/>
      <c r="CF30" s="25"/>
      <c r="CG30" s="25"/>
      <c r="CH30" s="25"/>
      <c r="CI30" s="25"/>
      <c r="CJ30" s="25"/>
      <c r="CK30" s="25"/>
      <c r="CL30" s="25"/>
      <c r="CM30" s="25"/>
      <c r="CN30" s="25"/>
      <c r="CO30" s="25"/>
      <c r="CP30" s="25"/>
      <c r="CQ30" s="25"/>
      <c r="CR30" s="25"/>
      <c r="CS30" s="25"/>
      <c r="CT30" s="25"/>
      <c r="CU30" s="25"/>
      <c r="CV30" s="25"/>
      <c r="CW30" s="25"/>
      <c r="CX30" s="25"/>
      <c r="CY30" s="25"/>
      <c r="CZ30" s="25"/>
      <c r="DA30" s="25"/>
      <c r="DB30" s="25"/>
      <c r="DC30" s="25"/>
      <c r="DD30" s="25"/>
      <c r="DE30" s="25"/>
      <c r="DF30" s="25"/>
      <c r="DG30" s="25"/>
      <c r="DH30" s="25"/>
      <c r="DI30" s="25"/>
    </row>
    <row r="31" spans="1:113" ht="15" customHeight="1" x14ac:dyDescent="0.2">
      <c r="A31" s="61" t="s">
        <v>105</v>
      </c>
      <c r="B31" s="45">
        <v>6359218.0684472807</v>
      </c>
      <c r="C31" s="25">
        <v>6957596.2534541851</v>
      </c>
      <c r="D31" s="45">
        <v>6924259.6782847969</v>
      </c>
      <c r="E31" s="45">
        <v>7024286.2641257914</v>
      </c>
      <c r="F31" s="45">
        <v>7408822.0406537233</v>
      </c>
      <c r="G31" s="91">
        <v>6810436.6098635057</v>
      </c>
      <c r="H31" s="25"/>
      <c r="I31" s="25"/>
      <c r="J31" s="25"/>
      <c r="K31" s="25"/>
      <c r="L31" s="25"/>
      <c r="M31" s="25"/>
      <c r="N31" s="25"/>
      <c r="O31" s="25"/>
      <c r="P31" s="25"/>
      <c r="Q31" s="25"/>
      <c r="R31" s="25"/>
      <c r="S31" s="25"/>
      <c r="T31" s="25"/>
      <c r="U31" s="25"/>
      <c r="V31" s="25"/>
      <c r="W31" s="25"/>
      <c r="X31" s="25"/>
      <c r="Y31" s="25"/>
      <c r="Z31" s="25"/>
      <c r="AA31" s="25"/>
      <c r="AB31" s="25"/>
      <c r="AC31" s="25"/>
      <c r="AD31" s="25"/>
      <c r="AE31" s="25"/>
      <c r="AF31" s="25"/>
      <c r="AG31" s="25"/>
      <c r="AH31" s="25"/>
      <c r="AI31" s="25"/>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c r="CB31" s="25"/>
      <c r="CC31" s="25"/>
      <c r="CD31" s="25"/>
      <c r="CE31" s="25"/>
      <c r="CF31" s="25"/>
      <c r="CG31" s="25"/>
      <c r="CH31" s="25"/>
      <c r="CI31" s="25"/>
      <c r="CJ31" s="25"/>
      <c r="CK31" s="25"/>
      <c r="CL31" s="25"/>
      <c r="CM31" s="25"/>
      <c r="CN31" s="25"/>
      <c r="CO31" s="25"/>
      <c r="CP31" s="25"/>
      <c r="CQ31" s="25"/>
      <c r="CR31" s="25"/>
      <c r="CS31" s="25"/>
      <c r="CT31" s="25"/>
      <c r="CU31" s="25"/>
      <c r="CV31" s="25"/>
      <c r="CW31" s="25"/>
      <c r="CX31" s="25"/>
      <c r="CY31" s="25"/>
      <c r="CZ31" s="25"/>
      <c r="DA31" s="25"/>
      <c r="DB31" s="25"/>
      <c r="DC31" s="25"/>
      <c r="DD31" s="25"/>
      <c r="DE31" s="25"/>
      <c r="DF31" s="25"/>
      <c r="DG31" s="25"/>
      <c r="DH31" s="25"/>
      <c r="DI31" s="25"/>
    </row>
    <row r="32" spans="1:113" ht="15" customHeight="1" x14ac:dyDescent="0.2">
      <c r="A32" s="62" t="s">
        <v>111</v>
      </c>
      <c r="B32" s="45">
        <v>1997773.2953229996</v>
      </c>
      <c r="C32" s="25">
        <v>2707569.126627</v>
      </c>
      <c r="D32" s="45">
        <v>2860083.7143183332</v>
      </c>
      <c r="E32" s="45">
        <v>2823449.8437948688</v>
      </c>
      <c r="F32" s="45">
        <v>2749761.13397587</v>
      </c>
      <c r="G32" s="91">
        <v>2344255.0294438717</v>
      </c>
      <c r="H32" s="25"/>
      <c r="I32" s="25"/>
      <c r="J32" s="25"/>
      <c r="K32" s="25"/>
      <c r="L32" s="25"/>
      <c r="M32" s="25"/>
      <c r="N32" s="25"/>
      <c r="O32" s="25"/>
      <c r="P32" s="25"/>
      <c r="Q32" s="25"/>
      <c r="R32" s="25"/>
      <c r="S32" s="25"/>
      <c r="T32" s="25"/>
      <c r="U32" s="25"/>
      <c r="V32" s="25"/>
      <c r="W32" s="25"/>
      <c r="X32" s="25"/>
      <c r="Y32" s="25"/>
      <c r="Z32" s="25"/>
      <c r="AA32" s="25"/>
      <c r="AB32" s="25"/>
      <c r="AC32" s="25"/>
      <c r="AD32" s="25"/>
      <c r="AE32" s="25"/>
      <c r="AF32" s="25"/>
      <c r="AG32" s="25"/>
      <c r="AH32" s="25"/>
      <c r="AI32" s="25"/>
      <c r="AJ32" s="25"/>
      <c r="AK32" s="25"/>
      <c r="AL32" s="25"/>
      <c r="AM32" s="25"/>
      <c r="AN32" s="25"/>
      <c r="AO32" s="25"/>
      <c r="AP32" s="25"/>
      <c r="AQ32" s="25"/>
      <c r="AR32" s="25"/>
      <c r="AS32" s="25"/>
      <c r="AT32" s="25"/>
      <c r="AU32" s="25"/>
      <c r="AV32" s="25"/>
      <c r="AW32" s="25"/>
      <c r="AX32" s="25"/>
      <c r="AY32" s="25"/>
      <c r="AZ32" s="25"/>
      <c r="BA32" s="25"/>
      <c r="BB32" s="25"/>
      <c r="BC32" s="25"/>
      <c r="BD32" s="25"/>
      <c r="BE32" s="25"/>
      <c r="BF32" s="25"/>
      <c r="BG32" s="25"/>
      <c r="BH32" s="25"/>
      <c r="BI32" s="25"/>
      <c r="BJ32" s="25"/>
      <c r="BK32" s="25"/>
      <c r="BL32" s="25"/>
      <c r="BM32" s="25"/>
      <c r="BN32" s="25"/>
      <c r="BO32" s="25"/>
      <c r="BP32" s="25"/>
      <c r="BQ32" s="25"/>
      <c r="BR32" s="25"/>
      <c r="BS32" s="25"/>
      <c r="BT32" s="25"/>
      <c r="BU32" s="25"/>
      <c r="BV32" s="25"/>
      <c r="BW32" s="25"/>
      <c r="BX32" s="25"/>
      <c r="BY32" s="25"/>
      <c r="BZ32" s="25"/>
      <c r="CA32" s="25"/>
      <c r="CB32" s="25"/>
      <c r="CC32" s="25"/>
      <c r="CD32" s="25"/>
      <c r="CE32" s="25"/>
      <c r="CF32" s="25"/>
      <c r="CG32" s="25"/>
      <c r="CH32" s="25"/>
      <c r="CI32" s="25"/>
      <c r="CJ32" s="25"/>
      <c r="CK32" s="25"/>
      <c r="CL32" s="25"/>
      <c r="CM32" s="25"/>
      <c r="CN32" s="25"/>
      <c r="CO32" s="25"/>
      <c r="CP32" s="25"/>
      <c r="CQ32" s="25"/>
      <c r="CR32" s="25"/>
      <c r="CS32" s="25"/>
      <c r="CT32" s="25"/>
      <c r="CU32" s="25"/>
      <c r="CV32" s="25"/>
      <c r="CW32" s="25"/>
      <c r="CX32" s="25"/>
      <c r="CY32" s="25"/>
      <c r="CZ32" s="25"/>
      <c r="DA32" s="25"/>
      <c r="DB32" s="25"/>
      <c r="DC32" s="25"/>
      <c r="DD32" s="25"/>
      <c r="DE32" s="25"/>
      <c r="DF32" s="25"/>
      <c r="DG32" s="25"/>
      <c r="DH32" s="25"/>
      <c r="DI32" s="25"/>
    </row>
    <row r="33" spans="1:113" ht="15" customHeight="1" x14ac:dyDescent="0.2">
      <c r="A33" s="62" t="s">
        <v>112</v>
      </c>
      <c r="B33" s="45">
        <v>3338017.3774150009</v>
      </c>
      <c r="C33" s="25">
        <v>4027356.5250196052</v>
      </c>
      <c r="D33" s="45">
        <v>4089752.268916002</v>
      </c>
      <c r="E33" s="45">
        <v>4253005.6585950013</v>
      </c>
      <c r="F33" s="45">
        <v>4158019.0897700037</v>
      </c>
      <c r="G33" s="91">
        <v>4226436.8232890032</v>
      </c>
      <c r="H33" s="25"/>
      <c r="I33" s="25"/>
      <c r="J33" s="25"/>
      <c r="K33" s="25"/>
      <c r="L33" s="25"/>
      <c r="M33" s="25"/>
      <c r="N33" s="25"/>
      <c r="O33" s="25"/>
      <c r="P33" s="25"/>
      <c r="Q33" s="25"/>
      <c r="R33" s="25"/>
      <c r="S33" s="25"/>
      <c r="T33" s="25"/>
      <c r="U33" s="25"/>
      <c r="V33" s="25"/>
      <c r="W33" s="25"/>
      <c r="X33" s="25"/>
      <c r="Y33" s="25"/>
      <c r="Z33" s="25"/>
      <c r="AA33" s="25"/>
      <c r="AB33" s="25"/>
      <c r="AC33" s="25"/>
      <c r="AD33" s="25"/>
      <c r="AE33" s="25"/>
      <c r="AF33" s="25"/>
      <c r="AG33" s="25"/>
      <c r="AH33" s="25"/>
      <c r="AI33" s="25"/>
      <c r="AJ33" s="25"/>
      <c r="AK33" s="25"/>
      <c r="AL33" s="25"/>
      <c r="AM33" s="25"/>
      <c r="AN33" s="25"/>
      <c r="AO33" s="25"/>
      <c r="AP33" s="25"/>
      <c r="AQ33" s="25"/>
      <c r="AR33" s="25"/>
      <c r="AS33" s="25"/>
      <c r="AT33" s="25"/>
      <c r="AU33" s="25"/>
      <c r="AV33" s="25"/>
      <c r="AW33" s="25"/>
      <c r="AX33" s="25"/>
      <c r="AY33" s="25"/>
      <c r="AZ33" s="25"/>
      <c r="BA33" s="25"/>
      <c r="BB33" s="25"/>
      <c r="BC33" s="25"/>
      <c r="BD33" s="25"/>
      <c r="BE33" s="25"/>
      <c r="BF33" s="25"/>
      <c r="BG33" s="25"/>
      <c r="BH33" s="25"/>
      <c r="BI33" s="25"/>
      <c r="BJ33" s="25"/>
      <c r="BK33" s="25"/>
      <c r="BL33" s="25"/>
      <c r="BM33" s="25"/>
      <c r="BN33" s="25"/>
      <c r="BO33" s="25"/>
      <c r="BP33" s="25"/>
      <c r="BQ33" s="25"/>
      <c r="BR33" s="25"/>
      <c r="BS33" s="25"/>
      <c r="BT33" s="25"/>
      <c r="BU33" s="25"/>
      <c r="BV33" s="25"/>
      <c r="BW33" s="25"/>
      <c r="BX33" s="25"/>
      <c r="BY33" s="25"/>
      <c r="BZ33" s="25"/>
      <c r="CA33" s="25"/>
      <c r="CB33" s="25"/>
      <c r="CC33" s="25"/>
      <c r="CD33" s="25"/>
      <c r="CE33" s="25"/>
      <c r="CF33" s="25"/>
      <c r="CG33" s="25"/>
      <c r="CH33" s="25"/>
      <c r="CI33" s="25"/>
      <c r="CJ33" s="25"/>
      <c r="CK33" s="25"/>
      <c r="CL33" s="25"/>
      <c r="CM33" s="25"/>
      <c r="CN33" s="25"/>
      <c r="CO33" s="25"/>
      <c r="CP33" s="25"/>
      <c r="CQ33" s="25"/>
      <c r="CR33" s="25"/>
      <c r="CS33" s="25"/>
      <c r="CT33" s="25"/>
      <c r="CU33" s="25"/>
      <c r="CV33" s="25"/>
      <c r="CW33" s="25"/>
      <c r="CX33" s="25"/>
      <c r="CY33" s="25"/>
      <c r="CZ33" s="25"/>
      <c r="DA33" s="25"/>
      <c r="DB33" s="25"/>
      <c r="DC33" s="25"/>
      <c r="DD33" s="25"/>
      <c r="DE33" s="25"/>
      <c r="DF33" s="25"/>
      <c r="DG33" s="25"/>
      <c r="DH33" s="25"/>
      <c r="DI33" s="25"/>
    </row>
    <row r="34" spans="1:113" ht="15" customHeight="1" x14ac:dyDescent="0.2">
      <c r="A34" s="62" t="s">
        <v>151</v>
      </c>
      <c r="B34" s="45"/>
      <c r="C34" s="25"/>
      <c r="D34" s="45"/>
      <c r="E34" s="45"/>
      <c r="F34" s="83"/>
      <c r="G34" s="92">
        <v>15500</v>
      </c>
      <c r="H34" s="25"/>
      <c r="I34" s="25"/>
      <c r="J34" s="25"/>
      <c r="K34" s="25"/>
      <c r="L34" s="25"/>
      <c r="M34" s="25"/>
      <c r="N34" s="25"/>
      <c r="O34" s="25"/>
      <c r="P34" s="25"/>
      <c r="Q34" s="25"/>
      <c r="R34" s="25"/>
      <c r="S34" s="25"/>
      <c r="T34" s="25"/>
      <c r="U34" s="25"/>
      <c r="V34" s="25"/>
      <c r="W34" s="25"/>
      <c r="X34" s="25"/>
      <c r="Y34" s="25"/>
      <c r="Z34" s="25"/>
      <c r="AA34" s="25"/>
      <c r="AB34" s="25"/>
      <c r="AC34" s="25"/>
      <c r="AD34" s="25"/>
      <c r="AE34" s="25"/>
      <c r="AF34" s="25"/>
      <c r="AG34" s="25"/>
      <c r="AH34" s="25"/>
      <c r="AI34" s="25"/>
      <c r="AJ34" s="25"/>
      <c r="AK34" s="25"/>
      <c r="AL34" s="25"/>
      <c r="AM34" s="25"/>
      <c r="AN34" s="25"/>
      <c r="AO34" s="25"/>
      <c r="AP34" s="25"/>
      <c r="AQ34" s="25"/>
      <c r="AR34" s="25"/>
      <c r="AS34" s="25"/>
      <c r="AT34" s="25"/>
      <c r="AU34" s="25"/>
      <c r="AV34" s="25"/>
      <c r="AW34" s="25"/>
      <c r="AX34" s="25"/>
      <c r="AY34" s="25"/>
      <c r="AZ34" s="25"/>
      <c r="BA34" s="25"/>
      <c r="BB34" s="25"/>
      <c r="BC34" s="25"/>
      <c r="BD34" s="25"/>
      <c r="BE34" s="25"/>
      <c r="BF34" s="25"/>
      <c r="BG34" s="25"/>
      <c r="BH34" s="25"/>
      <c r="BI34" s="25"/>
      <c r="BJ34" s="25"/>
      <c r="BK34" s="25"/>
      <c r="BL34" s="25"/>
      <c r="BM34" s="25"/>
      <c r="BN34" s="25"/>
      <c r="BO34" s="25"/>
      <c r="BP34" s="25"/>
      <c r="BQ34" s="25"/>
      <c r="BR34" s="25"/>
      <c r="BS34" s="25"/>
      <c r="BT34" s="25"/>
      <c r="BU34" s="25"/>
      <c r="BV34" s="25"/>
      <c r="BW34" s="25"/>
      <c r="BX34" s="25"/>
      <c r="BY34" s="25"/>
      <c r="BZ34" s="25"/>
      <c r="CA34" s="25"/>
      <c r="CB34" s="25"/>
      <c r="CC34" s="25"/>
      <c r="CD34" s="25"/>
      <c r="CE34" s="25"/>
      <c r="CF34" s="25"/>
      <c r="CG34" s="25"/>
      <c r="CH34" s="25"/>
      <c r="CI34" s="25"/>
      <c r="CJ34" s="25"/>
      <c r="CK34" s="25"/>
      <c r="CL34" s="25"/>
      <c r="CM34" s="25"/>
      <c r="CN34" s="25"/>
      <c r="CO34" s="25"/>
      <c r="CP34" s="25"/>
      <c r="CQ34" s="25"/>
      <c r="CR34" s="25"/>
      <c r="CS34" s="25"/>
      <c r="CT34" s="25"/>
      <c r="CU34" s="25"/>
      <c r="CV34" s="25"/>
      <c r="CW34" s="25"/>
      <c r="CX34" s="25"/>
      <c r="CY34" s="25"/>
      <c r="CZ34" s="25"/>
      <c r="DA34" s="25"/>
      <c r="DB34" s="25"/>
      <c r="DC34" s="25"/>
      <c r="DD34" s="25"/>
      <c r="DE34" s="25"/>
      <c r="DF34" s="25"/>
      <c r="DG34" s="25"/>
      <c r="DH34" s="25"/>
      <c r="DI34" s="25"/>
    </row>
    <row r="35" spans="1:113" ht="15" customHeight="1" x14ac:dyDescent="0.2">
      <c r="A35" s="62" t="s">
        <v>162</v>
      </c>
      <c r="B35" s="45">
        <v>566866.42284659995</v>
      </c>
      <c r="C35" s="25">
        <v>371514.47755974071</v>
      </c>
      <c r="D35" s="45">
        <v>410467.7542264621</v>
      </c>
      <c r="E35" s="45">
        <v>406163.25829592097</v>
      </c>
      <c r="F35" s="45">
        <v>414291.64233685046</v>
      </c>
      <c r="G35" s="91">
        <v>434025.61552563123</v>
      </c>
      <c r="H35" s="25"/>
      <c r="I35" s="25"/>
      <c r="J35" s="25"/>
      <c r="K35" s="25"/>
      <c r="L35" s="25"/>
      <c r="M35" s="25"/>
      <c r="N35" s="25"/>
      <c r="O35" s="25"/>
      <c r="P35" s="25"/>
      <c r="Q35" s="25"/>
      <c r="R35" s="25"/>
      <c r="S35" s="25"/>
      <c r="T35" s="25"/>
      <c r="U35" s="25"/>
      <c r="V35" s="25"/>
      <c r="W35" s="25"/>
      <c r="X35" s="25"/>
      <c r="Y35" s="25"/>
      <c r="Z35" s="25"/>
      <c r="AA35" s="25"/>
      <c r="AB35" s="25"/>
      <c r="AC35" s="25"/>
      <c r="AD35" s="25"/>
      <c r="AE35" s="25"/>
      <c r="AF35" s="25"/>
      <c r="AG35" s="25"/>
      <c r="AH35" s="25"/>
      <c r="AI35" s="25"/>
      <c r="AJ35" s="25"/>
      <c r="AK35" s="25"/>
      <c r="AL35" s="25"/>
      <c r="AM35" s="25"/>
      <c r="AN35" s="25"/>
      <c r="AO35" s="25"/>
      <c r="AP35" s="25"/>
      <c r="AQ35" s="25"/>
      <c r="AR35" s="25"/>
      <c r="AS35" s="25"/>
      <c r="AT35" s="25"/>
      <c r="AU35" s="25"/>
      <c r="AV35" s="25"/>
      <c r="AW35" s="25"/>
      <c r="AX35" s="25"/>
      <c r="AY35" s="25"/>
      <c r="AZ35" s="25"/>
      <c r="BA35" s="25"/>
      <c r="BB35" s="25"/>
      <c r="BC35" s="25"/>
      <c r="BD35" s="25"/>
      <c r="BE35" s="25"/>
      <c r="BF35" s="25"/>
      <c r="BG35" s="25"/>
      <c r="BH35" s="25"/>
      <c r="BI35" s="25"/>
      <c r="BJ35" s="25"/>
      <c r="BK35" s="25"/>
      <c r="BL35" s="25"/>
      <c r="BM35" s="25"/>
      <c r="BN35" s="25"/>
      <c r="BO35" s="25"/>
      <c r="BP35" s="25"/>
      <c r="BQ35" s="25"/>
      <c r="BR35" s="25"/>
      <c r="BS35" s="25"/>
      <c r="BT35" s="25"/>
      <c r="BU35" s="25"/>
      <c r="BV35" s="25"/>
      <c r="BW35" s="25"/>
      <c r="BX35" s="25"/>
      <c r="BY35" s="25"/>
      <c r="BZ35" s="25"/>
      <c r="CA35" s="25"/>
      <c r="CB35" s="25"/>
      <c r="CC35" s="25"/>
      <c r="CD35" s="25"/>
      <c r="CE35" s="25"/>
      <c r="CF35" s="25"/>
      <c r="CG35" s="25"/>
      <c r="CH35" s="25"/>
      <c r="CI35" s="25"/>
      <c r="CJ35" s="25"/>
      <c r="CK35" s="25"/>
      <c r="CL35" s="25"/>
      <c r="CM35" s="25"/>
      <c r="CN35" s="25"/>
      <c r="CO35" s="25"/>
      <c r="CP35" s="25"/>
      <c r="CQ35" s="25"/>
      <c r="CR35" s="25"/>
      <c r="CS35" s="25"/>
      <c r="CT35" s="25"/>
      <c r="CU35" s="25"/>
      <c r="CV35" s="25"/>
      <c r="CW35" s="25"/>
      <c r="CX35" s="25"/>
      <c r="CY35" s="25"/>
      <c r="CZ35" s="25"/>
      <c r="DA35" s="25"/>
      <c r="DB35" s="25"/>
      <c r="DC35" s="25"/>
      <c r="DD35" s="25"/>
      <c r="DE35" s="25"/>
      <c r="DF35" s="25"/>
      <c r="DG35" s="25"/>
      <c r="DH35" s="25"/>
      <c r="DI35" s="25"/>
    </row>
    <row r="36" spans="1:113" ht="15" customHeight="1" x14ac:dyDescent="0.2">
      <c r="A36" s="62" t="s">
        <v>152</v>
      </c>
      <c r="B36" s="45">
        <v>456560.97286267998</v>
      </c>
      <c r="C36" s="25">
        <v>-148843.87575216003</v>
      </c>
      <c r="D36" s="45">
        <v>-436044.05917600007</v>
      </c>
      <c r="E36" s="45">
        <v>-458332.49656000006</v>
      </c>
      <c r="F36" s="45">
        <v>86750.17457100004</v>
      </c>
      <c r="G36" s="91">
        <v>-209780.57839500014</v>
      </c>
      <c r="H36" s="25"/>
      <c r="I36" s="25"/>
      <c r="J36" s="25"/>
      <c r="K36" s="25"/>
      <c r="L36" s="25"/>
      <c r="M36" s="25"/>
      <c r="N36" s="25"/>
      <c r="O36" s="25"/>
      <c r="P36" s="25"/>
      <c r="Q36" s="25"/>
      <c r="R36" s="25"/>
      <c r="S36" s="25"/>
      <c r="T36" s="25"/>
      <c r="U36" s="25"/>
      <c r="V36" s="25"/>
      <c r="W36" s="25"/>
      <c r="X36" s="25"/>
      <c r="Y36" s="25"/>
      <c r="Z36" s="25"/>
      <c r="AA36" s="25"/>
      <c r="AB36" s="25"/>
      <c r="AC36" s="25"/>
      <c r="AD36" s="25"/>
      <c r="AE36" s="25"/>
      <c r="AF36" s="25"/>
      <c r="AG36" s="25"/>
      <c r="AH36" s="25"/>
      <c r="AI36" s="25"/>
      <c r="AJ36" s="25"/>
      <c r="AK36" s="25"/>
      <c r="AL36" s="25"/>
      <c r="AM36" s="25"/>
      <c r="AN36" s="25"/>
      <c r="AO36" s="25"/>
      <c r="AP36" s="25"/>
      <c r="AQ36" s="25"/>
      <c r="AR36" s="25"/>
      <c r="AS36" s="25"/>
      <c r="AT36" s="25"/>
      <c r="AU36" s="25"/>
      <c r="AV36" s="25"/>
      <c r="AW36" s="25"/>
      <c r="AX36" s="25"/>
      <c r="AY36" s="25"/>
      <c r="AZ36" s="25"/>
      <c r="BA36" s="25"/>
      <c r="BB36" s="25"/>
      <c r="BC36" s="25"/>
      <c r="BD36" s="25"/>
      <c r="BE36" s="25"/>
      <c r="BF36" s="25"/>
      <c r="BG36" s="25"/>
      <c r="BH36" s="25"/>
      <c r="BI36" s="25"/>
      <c r="BJ36" s="25"/>
      <c r="BK36" s="25"/>
      <c r="BL36" s="25"/>
      <c r="BM36" s="25"/>
      <c r="BN36" s="25"/>
      <c r="BO36" s="25"/>
      <c r="BP36" s="25"/>
      <c r="BQ36" s="25"/>
      <c r="BR36" s="25"/>
      <c r="BS36" s="25"/>
      <c r="BT36" s="25"/>
      <c r="BU36" s="25"/>
      <c r="BV36" s="25"/>
      <c r="BW36" s="25"/>
      <c r="BX36" s="25"/>
      <c r="BY36" s="25"/>
      <c r="BZ36" s="25"/>
      <c r="CA36" s="25"/>
      <c r="CB36" s="25"/>
      <c r="CC36" s="25"/>
      <c r="CD36" s="25"/>
      <c r="CE36" s="25"/>
      <c r="CF36" s="25"/>
      <c r="CG36" s="25"/>
      <c r="CH36" s="25"/>
      <c r="CI36" s="25"/>
      <c r="CJ36" s="25"/>
      <c r="CK36" s="25"/>
      <c r="CL36" s="25"/>
      <c r="CM36" s="25"/>
      <c r="CN36" s="25"/>
      <c r="CO36" s="25"/>
      <c r="CP36" s="25"/>
      <c r="CQ36" s="25"/>
      <c r="CR36" s="25"/>
      <c r="CS36" s="25"/>
      <c r="CT36" s="25"/>
      <c r="CU36" s="25"/>
      <c r="CV36" s="25"/>
      <c r="CW36" s="25"/>
      <c r="CX36" s="25"/>
      <c r="CY36" s="25"/>
      <c r="CZ36" s="25"/>
      <c r="DA36" s="25"/>
      <c r="DB36" s="25"/>
      <c r="DC36" s="25"/>
      <c r="DD36" s="25"/>
      <c r="DE36" s="25"/>
      <c r="DF36" s="25"/>
      <c r="DG36" s="25"/>
      <c r="DH36" s="25"/>
      <c r="DI36" s="25"/>
    </row>
    <row r="37" spans="1:113" ht="15" customHeight="1" x14ac:dyDescent="0.2">
      <c r="A37" s="59" t="s">
        <v>110</v>
      </c>
      <c r="B37" s="45"/>
      <c r="C37" s="25"/>
      <c r="D37" s="45"/>
      <c r="E37" s="45"/>
      <c r="F37" s="45"/>
      <c r="G37" s="91"/>
      <c r="H37" s="25"/>
      <c r="I37" s="25"/>
      <c r="J37" s="25"/>
      <c r="K37" s="25"/>
      <c r="L37" s="25"/>
      <c r="M37" s="25"/>
      <c r="N37" s="25"/>
      <c r="O37" s="25"/>
      <c r="P37" s="25"/>
      <c r="Q37" s="25"/>
      <c r="R37" s="25"/>
      <c r="S37" s="25"/>
      <c r="T37" s="25"/>
      <c r="U37" s="25"/>
      <c r="V37" s="25"/>
      <c r="W37" s="25"/>
      <c r="X37" s="25"/>
      <c r="Y37" s="25"/>
      <c r="Z37" s="25"/>
      <c r="AA37" s="25"/>
      <c r="AB37" s="25"/>
      <c r="AC37" s="25"/>
      <c r="AD37" s="25"/>
      <c r="AE37" s="25"/>
      <c r="AF37" s="25"/>
      <c r="AG37" s="25"/>
      <c r="AH37" s="25"/>
      <c r="AI37" s="25"/>
      <c r="AJ37" s="25"/>
      <c r="AK37" s="25"/>
      <c r="AL37" s="25"/>
      <c r="AM37" s="25"/>
      <c r="AN37" s="25"/>
      <c r="AO37" s="25"/>
      <c r="AP37" s="25"/>
      <c r="AQ37" s="25"/>
      <c r="AR37" s="25"/>
      <c r="AS37" s="25"/>
      <c r="AT37" s="25"/>
      <c r="AU37" s="25"/>
      <c r="AV37" s="25"/>
      <c r="AW37" s="25"/>
      <c r="AX37" s="25"/>
      <c r="AY37" s="25"/>
      <c r="AZ37" s="25"/>
      <c r="BA37" s="25"/>
      <c r="BB37" s="25"/>
      <c r="BC37" s="25"/>
      <c r="BD37" s="25"/>
      <c r="BE37" s="25"/>
      <c r="BF37" s="25"/>
      <c r="BG37" s="25"/>
      <c r="BH37" s="25"/>
      <c r="BI37" s="25"/>
      <c r="BJ37" s="25"/>
      <c r="BK37" s="25"/>
      <c r="BL37" s="25"/>
      <c r="BM37" s="25"/>
      <c r="BN37" s="25"/>
      <c r="BO37" s="25"/>
      <c r="BP37" s="25"/>
      <c r="BQ37" s="25"/>
      <c r="BR37" s="25"/>
      <c r="BS37" s="25"/>
      <c r="BT37" s="25"/>
      <c r="BU37" s="25"/>
      <c r="BV37" s="25"/>
      <c r="BW37" s="25"/>
      <c r="BX37" s="25"/>
      <c r="BY37" s="25"/>
      <c r="BZ37" s="25"/>
      <c r="CA37" s="25"/>
      <c r="CB37" s="25"/>
      <c r="CC37" s="25"/>
      <c r="CD37" s="25"/>
      <c r="CE37" s="25"/>
      <c r="CF37" s="25"/>
      <c r="CG37" s="25"/>
      <c r="CH37" s="25"/>
      <c r="CI37" s="25"/>
      <c r="CJ37" s="25"/>
      <c r="CK37" s="25"/>
      <c r="CL37" s="25"/>
      <c r="CM37" s="25"/>
      <c r="CN37" s="25"/>
      <c r="CO37" s="25"/>
      <c r="CP37" s="25"/>
      <c r="CQ37" s="25"/>
      <c r="CR37" s="25"/>
      <c r="CS37" s="25"/>
      <c r="CT37" s="25"/>
      <c r="CU37" s="25"/>
      <c r="CV37" s="25"/>
      <c r="CW37" s="25"/>
      <c r="CX37" s="25"/>
      <c r="CY37" s="25"/>
      <c r="CZ37" s="25"/>
      <c r="DA37" s="25"/>
      <c r="DB37" s="25"/>
      <c r="DC37" s="25"/>
      <c r="DD37" s="25"/>
      <c r="DE37" s="25"/>
      <c r="DF37" s="25"/>
      <c r="DG37" s="25"/>
      <c r="DH37" s="25"/>
      <c r="DI37" s="25"/>
    </row>
    <row r="38" spans="1:113" ht="15" customHeight="1" x14ac:dyDescent="0.2">
      <c r="A38" s="60" t="s">
        <v>105</v>
      </c>
      <c r="B38" s="45">
        <v>7506288.9043352734</v>
      </c>
      <c r="C38" s="25">
        <v>8158549.975747359</v>
      </c>
      <c r="D38" s="45">
        <v>8189975.1823656783</v>
      </c>
      <c r="E38" s="45">
        <v>8267198.9666430904</v>
      </c>
      <c r="F38" s="45">
        <v>8438244.7748320904</v>
      </c>
      <c r="G38" s="91">
        <v>8490762.8791910894</v>
      </c>
      <c r="H38" s="25"/>
      <c r="I38" s="25"/>
      <c r="J38" s="25"/>
      <c r="K38" s="25"/>
      <c r="L38" s="25"/>
      <c r="M38" s="25"/>
      <c r="N38" s="25"/>
      <c r="O38" s="25"/>
      <c r="P38" s="25"/>
      <c r="Q38" s="25"/>
      <c r="R38" s="25"/>
      <c r="S38" s="25"/>
      <c r="T38" s="25"/>
      <c r="U38" s="25"/>
      <c r="V38" s="25"/>
      <c r="W38" s="25"/>
      <c r="X38" s="25"/>
      <c r="Y38" s="25"/>
      <c r="Z38" s="25"/>
      <c r="AA38" s="25"/>
      <c r="AB38" s="25"/>
      <c r="AC38" s="25"/>
      <c r="AD38" s="25"/>
      <c r="AE38" s="25"/>
      <c r="AF38" s="25"/>
      <c r="AG38" s="25"/>
      <c r="AH38" s="25"/>
      <c r="AI38" s="25"/>
      <c r="AJ38" s="25"/>
      <c r="AK38" s="25"/>
      <c r="AL38" s="25"/>
      <c r="AM38" s="25"/>
      <c r="AN38" s="25"/>
      <c r="AO38" s="25"/>
      <c r="AP38" s="25"/>
      <c r="AQ38" s="25"/>
      <c r="AR38" s="25"/>
      <c r="AS38" s="25"/>
      <c r="AT38" s="25"/>
      <c r="AU38" s="25"/>
      <c r="AV38" s="25"/>
      <c r="AW38" s="25"/>
      <c r="AX38" s="25"/>
      <c r="AY38" s="25"/>
      <c r="AZ38" s="25"/>
      <c r="BA38" s="25"/>
      <c r="BB38" s="25"/>
      <c r="BC38" s="25"/>
      <c r="BD38" s="25"/>
      <c r="BE38" s="25"/>
      <c r="BF38" s="25"/>
      <c r="BG38" s="25"/>
      <c r="BH38" s="25"/>
      <c r="BI38" s="25"/>
      <c r="BJ38" s="25"/>
      <c r="BK38" s="25"/>
      <c r="BL38" s="25"/>
      <c r="BM38" s="25"/>
      <c r="BN38" s="25"/>
      <c r="BO38" s="25"/>
      <c r="BP38" s="25"/>
      <c r="BQ38" s="25"/>
      <c r="BR38" s="25"/>
      <c r="BS38" s="25"/>
      <c r="BT38" s="25"/>
      <c r="BU38" s="25"/>
      <c r="BV38" s="25"/>
      <c r="BW38" s="25"/>
      <c r="BX38" s="25"/>
      <c r="BY38" s="25"/>
      <c r="BZ38" s="25"/>
      <c r="CA38" s="25"/>
      <c r="CB38" s="25"/>
      <c r="CC38" s="25"/>
      <c r="CD38" s="25"/>
      <c r="CE38" s="25"/>
      <c r="CF38" s="25"/>
      <c r="CG38" s="25"/>
      <c r="CH38" s="25"/>
      <c r="CI38" s="25"/>
      <c r="CJ38" s="25"/>
      <c r="CK38" s="25"/>
      <c r="CL38" s="25"/>
      <c r="CM38" s="25"/>
      <c r="CN38" s="25"/>
      <c r="CO38" s="25"/>
      <c r="CP38" s="25"/>
      <c r="CQ38" s="25"/>
      <c r="CR38" s="25"/>
      <c r="CS38" s="25"/>
      <c r="CT38" s="25"/>
      <c r="CU38" s="25"/>
      <c r="CV38" s="25"/>
      <c r="CW38" s="25"/>
      <c r="CX38" s="25"/>
      <c r="CY38" s="25"/>
      <c r="CZ38" s="25"/>
      <c r="DA38" s="25"/>
      <c r="DB38" s="25"/>
      <c r="DC38" s="25"/>
      <c r="DD38" s="25"/>
      <c r="DE38" s="25"/>
      <c r="DF38" s="25"/>
      <c r="DG38" s="25"/>
      <c r="DH38" s="25"/>
      <c r="DI38" s="25"/>
    </row>
    <row r="39" spans="1:113" ht="15" customHeight="1" x14ac:dyDescent="0.2">
      <c r="A39" s="61" t="s">
        <v>111</v>
      </c>
      <c r="B39" s="45">
        <v>1735925.0874590015</v>
      </c>
      <c r="C39" s="25">
        <v>1258161.0469709998</v>
      </c>
      <c r="D39" s="45">
        <v>1054127.9063546704</v>
      </c>
      <c r="E39" s="45">
        <v>901849.7775631292</v>
      </c>
      <c r="F39" s="45">
        <v>881786.14793612948</v>
      </c>
      <c r="G39" s="91">
        <v>698731.9412801296</v>
      </c>
      <c r="H39" s="25"/>
      <c r="I39" s="25"/>
      <c r="J39" s="25"/>
      <c r="K39" s="25"/>
      <c r="L39" s="25"/>
      <c r="M39" s="25"/>
      <c r="N39" s="25"/>
      <c r="O39" s="25"/>
      <c r="P39" s="25"/>
      <c r="Q39" s="25"/>
      <c r="R39" s="25"/>
      <c r="S39" s="25"/>
      <c r="T39" s="25"/>
      <c r="U39" s="25"/>
      <c r="V39" s="25"/>
      <c r="W39" s="25"/>
      <c r="X39" s="25"/>
      <c r="Y39" s="25"/>
      <c r="Z39" s="25"/>
      <c r="AA39" s="25"/>
      <c r="AB39" s="25"/>
      <c r="AC39" s="25"/>
      <c r="AD39" s="25"/>
      <c r="AE39" s="25"/>
      <c r="AF39" s="25"/>
      <c r="AG39" s="25"/>
      <c r="AH39" s="25"/>
      <c r="AI39" s="25"/>
      <c r="AJ39" s="25"/>
      <c r="AK39" s="25"/>
      <c r="AL39" s="25"/>
      <c r="AM39" s="25"/>
      <c r="AN39" s="25"/>
      <c r="AO39" s="25"/>
      <c r="AP39" s="25"/>
      <c r="AQ39" s="25"/>
      <c r="AR39" s="25"/>
      <c r="AS39" s="25"/>
      <c r="AT39" s="25"/>
      <c r="AU39" s="25"/>
      <c r="AV39" s="25"/>
      <c r="AW39" s="25"/>
      <c r="AX39" s="25"/>
      <c r="AY39" s="25"/>
      <c r="AZ39" s="25"/>
      <c r="BA39" s="25"/>
      <c r="BB39" s="25"/>
      <c r="BC39" s="25"/>
      <c r="BD39" s="25"/>
      <c r="BE39" s="25"/>
      <c r="BF39" s="25"/>
      <c r="BG39" s="25"/>
      <c r="BH39" s="25"/>
      <c r="BI39" s="25"/>
      <c r="BJ39" s="25"/>
      <c r="BK39" s="25"/>
      <c r="BL39" s="25"/>
      <c r="BM39" s="25"/>
      <c r="BN39" s="25"/>
      <c r="BO39" s="25"/>
      <c r="BP39" s="25"/>
      <c r="BQ39" s="25"/>
      <c r="BR39" s="25"/>
      <c r="BS39" s="25"/>
      <c r="BT39" s="25"/>
      <c r="BU39" s="25"/>
      <c r="BV39" s="25"/>
      <c r="BW39" s="25"/>
      <c r="BX39" s="25"/>
      <c r="BY39" s="25"/>
      <c r="BZ39" s="25"/>
      <c r="CA39" s="25"/>
      <c r="CB39" s="25"/>
      <c r="CC39" s="25"/>
      <c r="CD39" s="25"/>
      <c r="CE39" s="25"/>
      <c r="CF39" s="25"/>
      <c r="CG39" s="25"/>
      <c r="CH39" s="25"/>
      <c r="CI39" s="25"/>
      <c r="CJ39" s="25"/>
      <c r="CK39" s="25"/>
      <c r="CL39" s="25"/>
      <c r="CM39" s="25"/>
      <c r="CN39" s="25"/>
      <c r="CO39" s="25"/>
      <c r="CP39" s="25"/>
      <c r="CQ39" s="25"/>
      <c r="CR39" s="25"/>
      <c r="CS39" s="25"/>
      <c r="CT39" s="25"/>
      <c r="CU39" s="25"/>
      <c r="CV39" s="25"/>
      <c r="CW39" s="25"/>
      <c r="CX39" s="25"/>
      <c r="CY39" s="25"/>
      <c r="CZ39" s="25"/>
      <c r="DA39" s="25"/>
      <c r="DB39" s="25"/>
      <c r="DC39" s="25"/>
      <c r="DD39" s="25"/>
      <c r="DE39" s="25"/>
      <c r="DF39" s="25"/>
      <c r="DG39" s="25"/>
      <c r="DH39" s="25"/>
      <c r="DI39" s="25"/>
    </row>
    <row r="40" spans="1:113" ht="15" customHeight="1" x14ac:dyDescent="0.2">
      <c r="A40" s="61" t="s">
        <v>112</v>
      </c>
      <c r="B40" s="45">
        <v>5761308.6921300022</v>
      </c>
      <c r="C40" s="25">
        <v>6892139.7247763593</v>
      </c>
      <c r="D40" s="45">
        <v>7127799.5560110081</v>
      </c>
      <c r="E40" s="45">
        <v>7357502.9490799606</v>
      </c>
      <c r="F40" s="45">
        <v>7548813.8668959606</v>
      </c>
      <c r="G40" s="91">
        <v>7784587.6579109607</v>
      </c>
      <c r="H40" s="25"/>
      <c r="I40" s="25"/>
      <c r="J40" s="25"/>
      <c r="K40" s="25"/>
      <c r="L40" s="25"/>
      <c r="M40" s="25"/>
      <c r="N40" s="25"/>
      <c r="O40" s="25"/>
      <c r="P40" s="25"/>
      <c r="Q40" s="25"/>
      <c r="R40" s="25"/>
      <c r="S40" s="25"/>
      <c r="T40" s="25"/>
      <c r="U40" s="25"/>
      <c r="V40" s="25"/>
      <c r="W40" s="25"/>
      <c r="X40" s="25"/>
      <c r="Y40" s="25"/>
      <c r="Z40" s="25"/>
      <c r="AA40" s="25"/>
      <c r="AB40" s="25"/>
      <c r="AC40" s="25"/>
      <c r="AD40" s="25"/>
      <c r="AE40" s="25"/>
      <c r="AF40" s="25"/>
      <c r="AG40" s="25"/>
      <c r="AH40" s="25"/>
      <c r="AI40" s="25"/>
      <c r="AJ40" s="25"/>
      <c r="AK40" s="25"/>
      <c r="AL40" s="25"/>
      <c r="AM40" s="25"/>
      <c r="AN40" s="25"/>
      <c r="AO40" s="25"/>
      <c r="AP40" s="25"/>
      <c r="AQ40" s="25"/>
      <c r="AR40" s="25"/>
      <c r="AS40" s="25"/>
      <c r="AT40" s="25"/>
      <c r="AU40" s="25"/>
      <c r="AV40" s="25"/>
      <c r="AW40" s="25"/>
      <c r="AX40" s="25"/>
      <c r="AY40" s="25"/>
      <c r="AZ40" s="25"/>
      <c r="BA40" s="25"/>
      <c r="BB40" s="25"/>
      <c r="BC40" s="25"/>
      <c r="BD40" s="25"/>
      <c r="BE40" s="25"/>
      <c r="BF40" s="25"/>
      <c r="BG40" s="25"/>
      <c r="BH40" s="25"/>
      <c r="BI40" s="25"/>
      <c r="BJ40" s="25"/>
      <c r="BK40" s="25"/>
      <c r="BL40" s="25"/>
      <c r="BM40" s="25"/>
      <c r="BN40" s="25"/>
      <c r="BO40" s="25"/>
      <c r="BP40" s="25"/>
      <c r="BQ40" s="25"/>
      <c r="BR40" s="25"/>
      <c r="BS40" s="25"/>
      <c r="BT40" s="25"/>
      <c r="BU40" s="25"/>
      <c r="BV40" s="25"/>
      <c r="BW40" s="25"/>
      <c r="BX40" s="25"/>
      <c r="BY40" s="25"/>
      <c r="BZ40" s="25"/>
      <c r="CA40" s="25"/>
      <c r="CB40" s="25"/>
      <c r="CC40" s="25"/>
      <c r="CD40" s="25"/>
      <c r="CE40" s="25"/>
      <c r="CF40" s="25"/>
      <c r="CG40" s="25"/>
      <c r="CH40" s="25"/>
      <c r="CI40" s="25"/>
      <c r="CJ40" s="25"/>
      <c r="CK40" s="25"/>
      <c r="CL40" s="25"/>
      <c r="CM40" s="25"/>
      <c r="CN40" s="25"/>
      <c r="CO40" s="25"/>
      <c r="CP40" s="25"/>
      <c r="CQ40" s="25"/>
      <c r="CR40" s="25"/>
      <c r="CS40" s="25"/>
      <c r="CT40" s="25"/>
      <c r="CU40" s="25"/>
      <c r="CV40" s="25"/>
      <c r="CW40" s="25"/>
      <c r="CX40" s="25"/>
      <c r="CY40" s="25"/>
      <c r="CZ40" s="25"/>
      <c r="DA40" s="25"/>
      <c r="DB40" s="25"/>
      <c r="DC40" s="25"/>
      <c r="DD40" s="25"/>
      <c r="DE40" s="25"/>
      <c r="DF40" s="25"/>
      <c r="DG40" s="25"/>
      <c r="DH40" s="25"/>
      <c r="DI40" s="25"/>
    </row>
    <row r="41" spans="1:113" ht="15" customHeight="1" x14ac:dyDescent="0.2">
      <c r="A41" s="61" t="s">
        <v>41</v>
      </c>
      <c r="B41" s="45">
        <v>9055.1247462699994</v>
      </c>
      <c r="C41" s="25">
        <v>8249.2039999999997</v>
      </c>
      <c r="D41" s="45">
        <v>8047.72</v>
      </c>
      <c r="E41" s="45">
        <v>7846.24</v>
      </c>
      <c r="F41" s="45">
        <v>7644.76</v>
      </c>
      <c r="G41" s="91">
        <v>7443.28</v>
      </c>
      <c r="H41" s="25"/>
      <c r="I41" s="25"/>
      <c r="J41" s="25"/>
      <c r="K41" s="25"/>
      <c r="L41" s="25"/>
      <c r="M41" s="25"/>
      <c r="N41" s="25"/>
      <c r="O41" s="25"/>
      <c r="P41" s="25"/>
      <c r="Q41" s="25"/>
      <c r="R41" s="25"/>
      <c r="S41" s="25"/>
      <c r="T41" s="25"/>
      <c r="U41" s="25"/>
      <c r="V41" s="25"/>
      <c r="W41" s="25"/>
      <c r="X41" s="25"/>
      <c r="Y41" s="25"/>
      <c r="Z41" s="25"/>
      <c r="AA41" s="25"/>
      <c r="AB41" s="25"/>
      <c r="AC41" s="25"/>
      <c r="AD41" s="25"/>
      <c r="AE41" s="25"/>
      <c r="AF41" s="25"/>
      <c r="AG41" s="25"/>
      <c r="AH41" s="25"/>
      <c r="AI41" s="25"/>
      <c r="AJ41" s="25"/>
      <c r="AK41" s="25"/>
      <c r="AL41" s="25"/>
      <c r="AM41" s="25"/>
      <c r="AN41" s="25"/>
      <c r="AO41" s="25"/>
      <c r="AP41" s="25"/>
      <c r="AQ41" s="25"/>
      <c r="AR41" s="25"/>
      <c r="AS41" s="25"/>
      <c r="AT41" s="25"/>
      <c r="AU41" s="25"/>
      <c r="AV41" s="25"/>
      <c r="AW41" s="25"/>
      <c r="AX41" s="25"/>
      <c r="AY41" s="25"/>
      <c r="AZ41" s="25"/>
      <c r="BA41" s="25"/>
      <c r="BB41" s="25"/>
      <c r="BC41" s="25"/>
      <c r="BD41" s="25"/>
      <c r="BE41" s="25"/>
      <c r="BF41" s="25"/>
      <c r="BG41" s="25"/>
      <c r="BH41" s="25"/>
      <c r="BI41" s="25"/>
      <c r="BJ41" s="25"/>
      <c r="BK41" s="25"/>
      <c r="BL41" s="25"/>
      <c r="BM41" s="25"/>
      <c r="BN41" s="25"/>
      <c r="BO41" s="25"/>
      <c r="BP41" s="25"/>
      <c r="BQ41" s="25"/>
      <c r="BR41" s="25"/>
      <c r="BS41" s="25"/>
      <c r="BT41" s="25"/>
      <c r="BU41" s="25"/>
      <c r="BV41" s="25"/>
      <c r="BW41" s="25"/>
      <c r="BX41" s="25"/>
      <c r="BY41" s="25"/>
      <c r="BZ41" s="25"/>
      <c r="CA41" s="25"/>
      <c r="CB41" s="25"/>
      <c r="CC41" s="25"/>
      <c r="CD41" s="25"/>
      <c r="CE41" s="25"/>
      <c r="CF41" s="25"/>
      <c r="CG41" s="25"/>
      <c r="CH41" s="25"/>
      <c r="CI41" s="25"/>
      <c r="CJ41" s="25"/>
      <c r="CK41" s="25"/>
      <c r="CL41" s="25"/>
      <c r="CM41" s="25"/>
      <c r="CN41" s="25"/>
      <c r="CO41" s="25"/>
      <c r="CP41" s="25"/>
      <c r="CQ41" s="25"/>
      <c r="CR41" s="25"/>
      <c r="CS41" s="25"/>
      <c r="CT41" s="25"/>
      <c r="CU41" s="25"/>
      <c r="CV41" s="25"/>
      <c r="CW41" s="25"/>
      <c r="CX41" s="25"/>
      <c r="CY41" s="25"/>
      <c r="CZ41" s="25"/>
      <c r="DA41" s="25"/>
      <c r="DB41" s="25"/>
      <c r="DC41" s="25"/>
      <c r="DD41" s="25"/>
      <c r="DE41" s="25"/>
      <c r="DF41" s="25"/>
      <c r="DG41" s="25"/>
      <c r="DH41" s="25"/>
      <c r="DI41" s="25"/>
    </row>
    <row r="42" spans="1:113" ht="15" customHeight="1" x14ac:dyDescent="0.2">
      <c r="A42" s="60" t="s">
        <v>169</v>
      </c>
      <c r="B42" s="45">
        <v>7506288.9043352716</v>
      </c>
      <c r="C42" s="25">
        <v>8158549.975747359</v>
      </c>
      <c r="D42" s="45">
        <v>8189975.1823656792</v>
      </c>
      <c r="E42" s="45">
        <v>8267198.9666430904</v>
      </c>
      <c r="F42" s="45">
        <v>8438244.7748320904</v>
      </c>
      <c r="G42" s="91">
        <v>8490762.8791910913</v>
      </c>
      <c r="H42" s="25"/>
      <c r="I42" s="25"/>
      <c r="J42" s="25"/>
      <c r="K42" s="25"/>
      <c r="L42" s="25"/>
      <c r="M42" s="25"/>
      <c r="N42" s="25"/>
      <c r="O42" s="25"/>
      <c r="P42" s="25"/>
      <c r="Q42" s="25"/>
      <c r="R42" s="25"/>
      <c r="S42" s="25"/>
      <c r="T42" s="25"/>
      <c r="U42" s="25"/>
      <c r="V42" s="25"/>
      <c r="W42" s="25"/>
      <c r="X42" s="25"/>
      <c r="Y42" s="25"/>
      <c r="Z42" s="25"/>
      <c r="AA42" s="25"/>
      <c r="AB42" s="25"/>
      <c r="AC42" s="25"/>
      <c r="AD42" s="25"/>
      <c r="AE42" s="25"/>
      <c r="AF42" s="25"/>
      <c r="AG42" s="25"/>
      <c r="AH42" s="25"/>
      <c r="AI42" s="25"/>
      <c r="AJ42" s="25"/>
      <c r="AK42" s="25"/>
      <c r="AL42" s="25"/>
      <c r="AM42" s="25"/>
      <c r="AN42" s="25"/>
      <c r="AO42" s="25"/>
      <c r="AP42" s="25"/>
      <c r="AQ42" s="25"/>
      <c r="AR42" s="25"/>
      <c r="AS42" s="25"/>
      <c r="AT42" s="25"/>
      <c r="AU42" s="25"/>
      <c r="AV42" s="25"/>
      <c r="AW42" s="25"/>
      <c r="AX42" s="25"/>
      <c r="AY42" s="25"/>
      <c r="AZ42" s="25"/>
      <c r="BA42" s="25"/>
      <c r="BB42" s="25"/>
      <c r="BC42" s="25"/>
      <c r="BD42" s="25"/>
      <c r="BE42" s="25"/>
      <c r="BF42" s="25"/>
      <c r="BG42" s="25"/>
      <c r="BH42" s="25"/>
      <c r="BI42" s="25"/>
      <c r="BJ42" s="25"/>
      <c r="BK42" s="25"/>
      <c r="BL42" s="25"/>
      <c r="BM42" s="25"/>
      <c r="BN42" s="25"/>
      <c r="BO42" s="25"/>
      <c r="BP42" s="25"/>
      <c r="BQ42" s="25"/>
      <c r="BR42" s="25"/>
      <c r="BS42" s="25"/>
      <c r="BT42" s="25"/>
      <c r="BU42" s="25"/>
      <c r="BV42" s="25"/>
      <c r="BW42" s="25"/>
      <c r="BX42" s="25"/>
      <c r="BY42" s="25"/>
      <c r="BZ42" s="25"/>
      <c r="CA42" s="25"/>
      <c r="CB42" s="25"/>
      <c r="CC42" s="25"/>
      <c r="CD42" s="25"/>
      <c r="CE42" s="25"/>
      <c r="CF42" s="25"/>
      <c r="CG42" s="25"/>
      <c r="CH42" s="25"/>
      <c r="CI42" s="25"/>
      <c r="CJ42" s="25"/>
      <c r="CK42" s="25"/>
      <c r="CL42" s="25"/>
      <c r="CM42" s="25"/>
      <c r="CN42" s="25"/>
      <c r="CO42" s="25"/>
      <c r="CP42" s="25"/>
      <c r="CQ42" s="25"/>
      <c r="CR42" s="25"/>
      <c r="CS42" s="25"/>
      <c r="CT42" s="25"/>
      <c r="CU42" s="25"/>
      <c r="CV42" s="25"/>
      <c r="CW42" s="25"/>
      <c r="CX42" s="25"/>
      <c r="CY42" s="25"/>
      <c r="CZ42" s="25"/>
      <c r="DA42" s="25"/>
      <c r="DB42" s="25"/>
      <c r="DC42" s="25"/>
      <c r="DD42" s="25"/>
      <c r="DE42" s="25"/>
      <c r="DF42" s="25"/>
      <c r="DG42" s="25"/>
      <c r="DH42" s="25"/>
      <c r="DI42" s="25"/>
    </row>
    <row r="43" spans="1:113" ht="15" customHeight="1" x14ac:dyDescent="0.2">
      <c r="A43" s="61" t="s">
        <v>113</v>
      </c>
      <c r="B43" s="45">
        <v>1008618.1693112697</v>
      </c>
      <c r="C43" s="25">
        <v>1016863.5861679998</v>
      </c>
      <c r="D43" s="45">
        <v>1050283.9743789998</v>
      </c>
      <c r="E43" s="45">
        <v>1052792.8569990001</v>
      </c>
      <c r="F43" s="45">
        <v>1051422.8151600002</v>
      </c>
      <c r="G43" s="91">
        <v>1077370.0271089999</v>
      </c>
      <c r="H43" s="25"/>
      <c r="I43" s="25"/>
      <c r="J43" s="25"/>
      <c r="K43" s="25"/>
      <c r="L43" s="25"/>
      <c r="M43" s="25"/>
      <c r="N43" s="25"/>
      <c r="O43" s="25"/>
      <c r="P43" s="25"/>
      <c r="Q43" s="25"/>
      <c r="R43" s="25"/>
      <c r="S43" s="25"/>
      <c r="T43" s="25"/>
      <c r="U43" s="25"/>
      <c r="V43" s="25"/>
      <c r="W43" s="25"/>
      <c r="X43" s="25"/>
      <c r="Y43" s="25"/>
      <c r="Z43" s="25"/>
      <c r="AA43" s="25"/>
      <c r="AB43" s="25"/>
      <c r="AC43" s="25"/>
      <c r="AD43" s="25"/>
      <c r="AE43" s="25"/>
      <c r="AF43" s="25"/>
      <c r="AG43" s="25"/>
      <c r="AH43" s="25"/>
      <c r="AI43" s="25"/>
      <c r="AJ43" s="25"/>
      <c r="AK43" s="25"/>
      <c r="AL43" s="25"/>
      <c r="AM43" s="25"/>
      <c r="AN43" s="25"/>
      <c r="AO43" s="25"/>
      <c r="AP43" s="25"/>
      <c r="AQ43" s="25"/>
      <c r="AR43" s="25"/>
      <c r="AS43" s="25"/>
      <c r="AT43" s="25"/>
      <c r="AU43" s="25"/>
      <c r="AV43" s="25"/>
      <c r="AW43" s="25"/>
      <c r="AX43" s="25"/>
      <c r="AY43" s="25"/>
      <c r="AZ43" s="25"/>
      <c r="BA43" s="25"/>
      <c r="BB43" s="25"/>
      <c r="BC43" s="25"/>
      <c r="BD43" s="25"/>
      <c r="BE43" s="25"/>
      <c r="BF43" s="25"/>
      <c r="BG43" s="25"/>
      <c r="BH43" s="25"/>
      <c r="BI43" s="25"/>
      <c r="BJ43" s="25"/>
      <c r="BK43" s="25"/>
      <c r="BL43" s="25"/>
      <c r="BM43" s="25"/>
      <c r="BN43" s="25"/>
      <c r="BO43" s="25"/>
      <c r="BP43" s="25"/>
      <c r="BQ43" s="25"/>
      <c r="BR43" s="25"/>
      <c r="BS43" s="25"/>
      <c r="BT43" s="25"/>
      <c r="BU43" s="25"/>
      <c r="BV43" s="25"/>
      <c r="BW43" s="25"/>
      <c r="BX43" s="25"/>
      <c r="BY43" s="25"/>
      <c r="BZ43" s="25"/>
      <c r="CA43" s="25"/>
      <c r="CB43" s="25"/>
      <c r="CC43" s="25"/>
      <c r="CD43" s="25"/>
      <c r="CE43" s="25"/>
      <c r="CF43" s="25"/>
      <c r="CG43" s="25"/>
      <c r="CH43" s="25"/>
      <c r="CI43" s="25"/>
      <c r="CJ43" s="25"/>
      <c r="CK43" s="25"/>
      <c r="CL43" s="25"/>
      <c r="CM43" s="25"/>
      <c r="CN43" s="25"/>
      <c r="CO43" s="25"/>
      <c r="CP43" s="25"/>
      <c r="CQ43" s="25"/>
      <c r="CR43" s="25"/>
      <c r="CS43" s="25"/>
      <c r="CT43" s="25"/>
      <c r="CU43" s="25"/>
      <c r="CV43" s="25"/>
      <c r="CW43" s="25"/>
      <c r="CX43" s="25"/>
      <c r="CY43" s="25"/>
      <c r="CZ43" s="25"/>
      <c r="DA43" s="25"/>
      <c r="DB43" s="25"/>
      <c r="DC43" s="25"/>
      <c r="DD43" s="25"/>
      <c r="DE43" s="25"/>
      <c r="DF43" s="25"/>
      <c r="DG43" s="25"/>
      <c r="DH43" s="25"/>
      <c r="DI43" s="25"/>
    </row>
    <row r="44" spans="1:113" ht="15" customHeight="1" x14ac:dyDescent="0.2">
      <c r="A44" s="61" t="s">
        <v>114</v>
      </c>
      <c r="B44" s="45">
        <v>101661.393702</v>
      </c>
      <c r="C44" s="25">
        <v>60798.536070000009</v>
      </c>
      <c r="D44" s="45">
        <v>53203.539056999995</v>
      </c>
      <c r="E44" s="45">
        <v>46592.986590000008</v>
      </c>
      <c r="F44" s="45">
        <v>33377.11277900001</v>
      </c>
      <c r="G44" s="91">
        <v>33698.090054000015</v>
      </c>
      <c r="H44" s="25"/>
      <c r="I44" s="25"/>
      <c r="J44" s="25"/>
      <c r="K44" s="25"/>
      <c r="L44" s="25"/>
      <c r="M44" s="25"/>
      <c r="N44" s="25"/>
      <c r="O44" s="25"/>
      <c r="P44" s="25"/>
      <c r="Q44" s="25"/>
      <c r="R44" s="25"/>
      <c r="S44" s="25"/>
      <c r="T44" s="25"/>
      <c r="U44" s="25"/>
      <c r="V44" s="25"/>
      <c r="W44" s="25"/>
      <c r="X44" s="25"/>
      <c r="Y44" s="25"/>
      <c r="Z44" s="25"/>
      <c r="AA44" s="25"/>
      <c r="AB44" s="25"/>
      <c r="AC44" s="25"/>
      <c r="AD44" s="25"/>
      <c r="AE44" s="25"/>
      <c r="AF44" s="25"/>
      <c r="AG44" s="25"/>
      <c r="AH44" s="25"/>
      <c r="AI44" s="25"/>
      <c r="AJ44" s="25"/>
      <c r="AK44" s="25"/>
      <c r="AL44" s="25"/>
      <c r="AM44" s="25"/>
      <c r="AN44" s="25"/>
      <c r="AO44" s="25"/>
      <c r="AP44" s="25"/>
      <c r="AQ44" s="25"/>
      <c r="AR44" s="25"/>
      <c r="AS44" s="25"/>
      <c r="AT44" s="25"/>
      <c r="AU44" s="25"/>
      <c r="AV44" s="25"/>
      <c r="AW44" s="25"/>
      <c r="AX44" s="25"/>
      <c r="AY44" s="25"/>
      <c r="AZ44" s="25"/>
      <c r="BA44" s="25"/>
      <c r="BB44" s="25"/>
      <c r="BC44" s="25"/>
      <c r="BD44" s="25"/>
      <c r="BE44" s="25"/>
      <c r="BF44" s="25"/>
      <c r="BG44" s="25"/>
      <c r="BH44" s="25"/>
      <c r="BI44" s="25"/>
      <c r="BJ44" s="25"/>
      <c r="BK44" s="25"/>
      <c r="BL44" s="25"/>
      <c r="BM44" s="25"/>
      <c r="BN44" s="25"/>
      <c r="BO44" s="25"/>
      <c r="BP44" s="25"/>
      <c r="BQ44" s="25"/>
      <c r="BR44" s="25"/>
      <c r="BS44" s="25"/>
      <c r="BT44" s="25"/>
      <c r="BU44" s="25"/>
      <c r="BV44" s="25"/>
      <c r="BW44" s="25"/>
      <c r="BX44" s="25"/>
      <c r="BY44" s="25"/>
      <c r="BZ44" s="25"/>
      <c r="CA44" s="25"/>
      <c r="CB44" s="25"/>
      <c r="CC44" s="25"/>
      <c r="CD44" s="25"/>
      <c r="CE44" s="25"/>
      <c r="CF44" s="25"/>
      <c r="CG44" s="25"/>
      <c r="CH44" s="25"/>
      <c r="CI44" s="25"/>
      <c r="CJ44" s="25"/>
      <c r="CK44" s="25"/>
      <c r="CL44" s="25"/>
      <c r="CM44" s="25"/>
      <c r="CN44" s="25"/>
      <c r="CO44" s="25"/>
      <c r="CP44" s="25"/>
      <c r="CQ44" s="25"/>
      <c r="CR44" s="25"/>
      <c r="CS44" s="25"/>
      <c r="CT44" s="25"/>
      <c r="CU44" s="25"/>
      <c r="CV44" s="25"/>
      <c r="CW44" s="25"/>
      <c r="CX44" s="25"/>
      <c r="CY44" s="25"/>
      <c r="CZ44" s="25"/>
      <c r="DA44" s="25"/>
      <c r="DB44" s="25"/>
      <c r="DC44" s="25"/>
      <c r="DD44" s="25"/>
      <c r="DE44" s="25"/>
      <c r="DF44" s="25"/>
      <c r="DG44" s="25"/>
      <c r="DH44" s="25"/>
      <c r="DI44" s="25"/>
    </row>
    <row r="45" spans="1:113" ht="15" customHeight="1" x14ac:dyDescent="0.3">
      <c r="A45" s="61" t="s">
        <v>178</v>
      </c>
      <c r="B45" s="45">
        <v>742772.54040900071</v>
      </c>
      <c r="C45" s="25">
        <v>716155.51293200022</v>
      </c>
      <c r="D45" s="45">
        <v>609702.20823554019</v>
      </c>
      <c r="E45" s="45">
        <v>512737.7011015403</v>
      </c>
      <c r="F45" s="45">
        <v>560159.87159953988</v>
      </c>
      <c r="G45" s="91">
        <v>435815.55840554024</v>
      </c>
      <c r="H45" s="25"/>
      <c r="I45" s="25"/>
      <c r="J45" s="25"/>
      <c r="K45" s="25"/>
      <c r="L45" s="25"/>
      <c r="M45" s="25"/>
      <c r="N45" s="25"/>
      <c r="O45" s="25"/>
      <c r="P45" s="25"/>
      <c r="Q45" s="25"/>
      <c r="R45" s="25"/>
      <c r="S45" s="25"/>
      <c r="T45" s="25"/>
      <c r="U45" s="25"/>
      <c r="V45" s="25"/>
      <c r="W45" s="25"/>
      <c r="X45" s="25"/>
      <c r="Y45" s="25"/>
      <c r="Z45" s="25"/>
      <c r="AA45" s="25"/>
      <c r="AB45" s="25"/>
      <c r="AC45" s="25"/>
      <c r="AD45" s="25"/>
      <c r="AE45" s="25"/>
      <c r="AF45" s="25"/>
      <c r="AG45" s="25"/>
      <c r="AH45" s="25"/>
      <c r="AI45" s="25"/>
      <c r="AJ45" s="25"/>
      <c r="AK45" s="25"/>
      <c r="AL45" s="25"/>
      <c r="AM45" s="25"/>
      <c r="AN45" s="25"/>
      <c r="AO45" s="25"/>
      <c r="AP45" s="25"/>
      <c r="AQ45" s="25"/>
      <c r="AR45" s="25"/>
      <c r="AS45" s="25"/>
      <c r="AT45" s="25"/>
      <c r="AU45" s="25"/>
      <c r="AV45" s="25"/>
      <c r="AW45" s="25"/>
      <c r="AX45" s="25"/>
      <c r="AY45" s="25"/>
      <c r="AZ45" s="25"/>
      <c r="BA45" s="25"/>
      <c r="BB45" s="25"/>
      <c r="BC45" s="25"/>
      <c r="BD45" s="25"/>
      <c r="BE45" s="25"/>
      <c r="BF45" s="25"/>
      <c r="BG45" s="25"/>
      <c r="BH45" s="25"/>
      <c r="BI45" s="25"/>
      <c r="BJ45" s="25"/>
      <c r="BK45" s="25"/>
      <c r="BL45" s="25"/>
      <c r="BM45" s="25"/>
      <c r="BN45" s="25"/>
      <c r="BO45" s="25"/>
      <c r="BP45" s="25"/>
      <c r="BQ45" s="25"/>
      <c r="BR45" s="25"/>
      <c r="BS45" s="25"/>
      <c r="BT45" s="25"/>
      <c r="BU45" s="25"/>
      <c r="BV45" s="25"/>
      <c r="BW45" s="25"/>
      <c r="BX45" s="25"/>
      <c r="BY45" s="25"/>
      <c r="BZ45" s="25"/>
      <c r="CA45" s="25"/>
      <c r="CB45" s="25"/>
      <c r="CC45" s="25"/>
      <c r="CD45" s="25"/>
      <c r="CE45" s="25"/>
      <c r="CF45" s="25"/>
      <c r="CG45" s="25"/>
      <c r="CH45" s="25"/>
      <c r="CI45" s="25"/>
      <c r="CJ45" s="25"/>
      <c r="CK45" s="25"/>
      <c r="CL45" s="25"/>
      <c r="CM45" s="25"/>
      <c r="CN45" s="25"/>
      <c r="CO45" s="25"/>
      <c r="CP45" s="25"/>
      <c r="CQ45" s="25"/>
      <c r="CR45" s="25"/>
      <c r="CS45" s="25"/>
      <c r="CT45" s="25"/>
      <c r="CU45" s="25"/>
      <c r="CV45" s="25"/>
      <c r="CW45" s="25"/>
      <c r="CX45" s="25"/>
      <c r="CY45" s="25"/>
      <c r="CZ45" s="25"/>
      <c r="DA45" s="25"/>
      <c r="DB45" s="25"/>
      <c r="DC45" s="25"/>
      <c r="DD45" s="25"/>
      <c r="DE45" s="25"/>
      <c r="DF45" s="25"/>
      <c r="DG45" s="25"/>
      <c r="DH45" s="25"/>
      <c r="DI45" s="25"/>
    </row>
    <row r="46" spans="1:113" ht="15" customHeight="1" x14ac:dyDescent="0.2">
      <c r="A46" s="61" t="s">
        <v>115</v>
      </c>
      <c r="B46" s="45">
        <v>494335.00289500004</v>
      </c>
      <c r="C46" s="25">
        <v>539397.0867634</v>
      </c>
      <c r="D46" s="45">
        <v>548156.09871339996</v>
      </c>
      <c r="E46" s="45">
        <v>564872.70723339985</v>
      </c>
      <c r="F46" s="45">
        <v>543521.00968439993</v>
      </c>
      <c r="G46" s="91">
        <v>555495.72940439999</v>
      </c>
      <c r="H46" s="25"/>
      <c r="I46" s="25"/>
      <c r="J46" s="25"/>
      <c r="K46" s="25"/>
      <c r="L46" s="25"/>
      <c r="M46" s="25"/>
      <c r="N46" s="25"/>
      <c r="O46" s="25"/>
      <c r="P46" s="25"/>
      <c r="Q46" s="25"/>
      <c r="R46" s="25"/>
      <c r="S46" s="25"/>
      <c r="T46" s="25"/>
      <c r="U46" s="25"/>
      <c r="V46" s="25"/>
      <c r="W46" s="25"/>
      <c r="X46" s="25"/>
      <c r="Y46" s="25"/>
      <c r="Z46" s="25"/>
      <c r="AA46" s="25"/>
      <c r="AB46" s="25"/>
      <c r="AC46" s="25"/>
      <c r="AD46" s="25"/>
      <c r="AE46" s="25"/>
      <c r="AF46" s="25"/>
      <c r="AG46" s="25"/>
      <c r="AH46" s="25"/>
      <c r="AI46" s="25"/>
      <c r="AJ46" s="25"/>
      <c r="AK46" s="25"/>
      <c r="AL46" s="25"/>
      <c r="AM46" s="25"/>
      <c r="AN46" s="25"/>
      <c r="AO46" s="25"/>
      <c r="AP46" s="25"/>
      <c r="AQ46" s="25"/>
      <c r="AR46" s="25"/>
      <c r="AS46" s="25"/>
      <c r="AT46" s="25"/>
      <c r="AU46" s="25"/>
      <c r="AV46" s="25"/>
      <c r="AW46" s="25"/>
      <c r="AX46" s="25"/>
      <c r="AY46" s="25"/>
      <c r="AZ46" s="25"/>
      <c r="BA46" s="25"/>
      <c r="BB46" s="25"/>
      <c r="BC46" s="25"/>
      <c r="BD46" s="25"/>
      <c r="BE46" s="25"/>
      <c r="BF46" s="25"/>
      <c r="BG46" s="25"/>
      <c r="BH46" s="25"/>
      <c r="BI46" s="25"/>
      <c r="BJ46" s="25"/>
      <c r="BK46" s="25"/>
      <c r="BL46" s="25"/>
      <c r="BM46" s="25"/>
      <c r="BN46" s="25"/>
      <c r="BO46" s="25"/>
      <c r="BP46" s="25"/>
      <c r="BQ46" s="25"/>
      <c r="BR46" s="25"/>
      <c r="BS46" s="25"/>
      <c r="BT46" s="25"/>
      <c r="BU46" s="25"/>
      <c r="BV46" s="25"/>
      <c r="BW46" s="25"/>
      <c r="BX46" s="25"/>
      <c r="BY46" s="25"/>
      <c r="BZ46" s="25"/>
      <c r="CA46" s="25"/>
      <c r="CB46" s="25"/>
      <c r="CC46" s="25"/>
      <c r="CD46" s="25"/>
      <c r="CE46" s="25"/>
      <c r="CF46" s="25"/>
      <c r="CG46" s="25"/>
      <c r="CH46" s="25"/>
      <c r="CI46" s="25"/>
      <c r="CJ46" s="25"/>
      <c r="CK46" s="25"/>
      <c r="CL46" s="25"/>
      <c r="CM46" s="25"/>
      <c r="CN46" s="25"/>
      <c r="CO46" s="25"/>
      <c r="CP46" s="25"/>
      <c r="CQ46" s="25"/>
      <c r="CR46" s="25"/>
      <c r="CS46" s="25"/>
      <c r="CT46" s="25"/>
      <c r="CU46" s="25"/>
      <c r="CV46" s="25"/>
      <c r="CW46" s="25"/>
      <c r="CX46" s="25"/>
      <c r="CY46" s="25"/>
      <c r="CZ46" s="25"/>
      <c r="DA46" s="25"/>
      <c r="DB46" s="25"/>
      <c r="DC46" s="25"/>
      <c r="DD46" s="25"/>
      <c r="DE46" s="25"/>
      <c r="DF46" s="25"/>
      <c r="DG46" s="25"/>
      <c r="DH46" s="25"/>
      <c r="DI46" s="25"/>
    </row>
    <row r="47" spans="1:113" ht="15" customHeight="1" x14ac:dyDescent="0.2">
      <c r="A47" s="61" t="s">
        <v>179</v>
      </c>
      <c r="B47" s="45">
        <v>4505425.5129910009</v>
      </c>
      <c r="C47" s="25">
        <v>5085561.0294109602</v>
      </c>
      <c r="D47" s="45">
        <v>5226086.1021170085</v>
      </c>
      <c r="E47" s="45">
        <v>5396046.7441611513</v>
      </c>
      <c r="F47" s="45">
        <v>5477780.0212211506</v>
      </c>
      <c r="G47" s="91">
        <v>5641449.5708691515</v>
      </c>
      <c r="H47" s="25"/>
      <c r="I47" s="25"/>
      <c r="J47" s="25"/>
      <c r="K47" s="25"/>
      <c r="L47" s="25"/>
      <c r="M47" s="25"/>
      <c r="N47" s="25"/>
      <c r="O47" s="25"/>
      <c r="P47" s="25"/>
      <c r="Q47" s="25"/>
      <c r="R47" s="25"/>
      <c r="S47" s="25"/>
      <c r="T47" s="25"/>
      <c r="U47" s="25"/>
      <c r="V47" s="25"/>
      <c r="W47" s="25"/>
      <c r="X47" s="25"/>
      <c r="Y47" s="25"/>
      <c r="Z47" s="25"/>
      <c r="AA47" s="25"/>
      <c r="AB47" s="25"/>
      <c r="AC47" s="25"/>
      <c r="AD47" s="25"/>
      <c r="AE47" s="25"/>
      <c r="AF47" s="25"/>
      <c r="AG47" s="25"/>
      <c r="AH47" s="25"/>
      <c r="AI47" s="25"/>
      <c r="AJ47" s="25"/>
      <c r="AK47" s="25"/>
      <c r="AL47" s="25"/>
      <c r="AM47" s="25"/>
      <c r="AN47" s="25"/>
      <c r="AO47" s="25"/>
      <c r="AP47" s="25"/>
      <c r="AQ47" s="25"/>
      <c r="AR47" s="25"/>
      <c r="AS47" s="25"/>
      <c r="AT47" s="25"/>
      <c r="AU47" s="25"/>
      <c r="AV47" s="25"/>
      <c r="AW47" s="25"/>
      <c r="AX47" s="25"/>
      <c r="AY47" s="25"/>
      <c r="AZ47" s="25"/>
      <c r="BA47" s="25"/>
      <c r="BB47" s="25"/>
      <c r="BC47" s="25"/>
      <c r="BD47" s="25"/>
      <c r="BE47" s="25"/>
      <c r="BF47" s="25"/>
      <c r="BG47" s="25"/>
      <c r="BH47" s="25"/>
      <c r="BI47" s="25"/>
      <c r="BJ47" s="25"/>
      <c r="BK47" s="25"/>
      <c r="BL47" s="25"/>
      <c r="BM47" s="25"/>
      <c r="BN47" s="25"/>
      <c r="BO47" s="25"/>
      <c r="BP47" s="25"/>
      <c r="BQ47" s="25"/>
      <c r="BR47" s="25"/>
      <c r="BS47" s="25"/>
      <c r="BT47" s="25"/>
      <c r="BU47" s="25"/>
      <c r="BV47" s="25"/>
      <c r="BW47" s="25"/>
      <c r="BX47" s="25"/>
      <c r="BY47" s="25"/>
      <c r="BZ47" s="25"/>
      <c r="CA47" s="25"/>
      <c r="CB47" s="25"/>
      <c r="CC47" s="25"/>
      <c r="CD47" s="25"/>
      <c r="CE47" s="25"/>
      <c r="CF47" s="25"/>
      <c r="CG47" s="25"/>
      <c r="CH47" s="25"/>
      <c r="CI47" s="25"/>
      <c r="CJ47" s="25"/>
      <c r="CK47" s="25"/>
      <c r="CL47" s="25"/>
      <c r="CM47" s="25"/>
      <c r="CN47" s="25"/>
      <c r="CO47" s="25"/>
      <c r="CP47" s="25"/>
      <c r="CQ47" s="25"/>
      <c r="CR47" s="25"/>
      <c r="CS47" s="25"/>
      <c r="CT47" s="25"/>
      <c r="CU47" s="25"/>
      <c r="CV47" s="25"/>
      <c r="CW47" s="25"/>
      <c r="CX47" s="25"/>
      <c r="CY47" s="25"/>
      <c r="CZ47" s="25"/>
      <c r="DA47" s="25"/>
      <c r="DB47" s="25"/>
      <c r="DC47" s="25"/>
      <c r="DD47" s="25"/>
      <c r="DE47" s="25"/>
      <c r="DF47" s="25"/>
      <c r="DG47" s="25"/>
      <c r="DH47" s="25"/>
      <c r="DI47" s="25"/>
    </row>
    <row r="48" spans="1:113" ht="15" customHeight="1" x14ac:dyDescent="0.2">
      <c r="A48" s="61" t="s">
        <v>180</v>
      </c>
      <c r="B48" s="45">
        <v>288560.85870000045</v>
      </c>
      <c r="C48" s="25">
        <v>388625.77964799944</v>
      </c>
      <c r="D48" s="45">
        <v>400467.65221800032</v>
      </c>
      <c r="E48" s="45">
        <v>410524.16552099958</v>
      </c>
      <c r="F48" s="45">
        <v>498560.82948899921</v>
      </c>
      <c r="G48" s="91">
        <v>496863.84819599916</v>
      </c>
      <c r="H48" s="25"/>
      <c r="I48" s="25"/>
      <c r="J48" s="25"/>
      <c r="K48" s="25"/>
      <c r="L48" s="25"/>
      <c r="M48" s="25"/>
      <c r="N48" s="25"/>
      <c r="O48" s="25"/>
      <c r="P48" s="25"/>
      <c r="Q48" s="25"/>
      <c r="R48" s="25"/>
      <c r="S48" s="25"/>
      <c r="T48" s="25"/>
      <c r="U48" s="25"/>
      <c r="V48" s="25"/>
      <c r="W48" s="25"/>
      <c r="X48" s="25"/>
      <c r="Y48" s="25"/>
      <c r="Z48" s="25"/>
      <c r="AA48" s="25"/>
      <c r="AB48" s="25"/>
      <c r="AC48" s="25"/>
      <c r="AD48" s="25"/>
      <c r="AE48" s="25"/>
      <c r="AF48" s="25"/>
      <c r="AG48" s="25"/>
      <c r="AH48" s="25"/>
      <c r="AI48" s="25"/>
      <c r="AJ48" s="25"/>
      <c r="AK48" s="25"/>
      <c r="AL48" s="25"/>
      <c r="AM48" s="25"/>
      <c r="AN48" s="25"/>
      <c r="AO48" s="25"/>
      <c r="AP48" s="25"/>
      <c r="AQ48" s="25"/>
      <c r="AR48" s="25"/>
      <c r="AS48" s="25"/>
      <c r="AT48" s="25"/>
      <c r="AU48" s="25"/>
      <c r="AV48" s="25"/>
      <c r="AW48" s="25"/>
      <c r="AX48" s="25"/>
      <c r="AY48" s="25"/>
      <c r="AZ48" s="25"/>
      <c r="BA48" s="25"/>
      <c r="BB48" s="25"/>
      <c r="BC48" s="25"/>
      <c r="BD48" s="25"/>
      <c r="BE48" s="25"/>
      <c r="BF48" s="25"/>
      <c r="BG48" s="25"/>
      <c r="BH48" s="25"/>
      <c r="BI48" s="25"/>
      <c r="BJ48" s="25"/>
      <c r="BK48" s="25"/>
      <c r="BL48" s="25"/>
      <c r="BM48" s="25"/>
      <c r="BN48" s="25"/>
      <c r="BO48" s="25"/>
      <c r="BP48" s="25"/>
      <c r="BQ48" s="25"/>
      <c r="BR48" s="25"/>
      <c r="BS48" s="25"/>
      <c r="BT48" s="25"/>
      <c r="BU48" s="25"/>
      <c r="BV48" s="25"/>
      <c r="BW48" s="25"/>
      <c r="BX48" s="25"/>
      <c r="BY48" s="25"/>
      <c r="BZ48" s="25"/>
      <c r="CA48" s="25"/>
      <c r="CB48" s="25"/>
      <c r="CC48" s="25"/>
      <c r="CD48" s="25"/>
      <c r="CE48" s="25"/>
      <c r="CF48" s="25"/>
      <c r="CG48" s="25"/>
      <c r="CH48" s="25"/>
      <c r="CI48" s="25"/>
      <c r="CJ48" s="25"/>
      <c r="CK48" s="25"/>
      <c r="CL48" s="25"/>
      <c r="CM48" s="25"/>
      <c r="CN48" s="25"/>
      <c r="CO48" s="25"/>
      <c r="CP48" s="25"/>
      <c r="CQ48" s="25"/>
      <c r="CR48" s="25"/>
      <c r="CS48" s="25"/>
      <c r="CT48" s="25"/>
      <c r="CU48" s="25"/>
      <c r="CV48" s="25"/>
      <c r="CW48" s="25"/>
      <c r="CX48" s="25"/>
      <c r="CY48" s="25"/>
      <c r="CZ48" s="25"/>
      <c r="DA48" s="25"/>
      <c r="DB48" s="25"/>
      <c r="DC48" s="25"/>
      <c r="DD48" s="25"/>
      <c r="DE48" s="25"/>
      <c r="DF48" s="25"/>
      <c r="DG48" s="25"/>
      <c r="DH48" s="25"/>
      <c r="DI48" s="25"/>
    </row>
    <row r="49" spans="1:113" ht="15" customHeight="1" x14ac:dyDescent="0.2">
      <c r="A49" s="61" t="s">
        <v>116</v>
      </c>
      <c r="B49" s="45">
        <v>327355.26970600086</v>
      </c>
      <c r="C49" s="25">
        <v>305963.0009999997</v>
      </c>
      <c r="D49" s="45">
        <v>257996.22997373046</v>
      </c>
      <c r="E49" s="45">
        <v>239669.75242499958</v>
      </c>
      <c r="F49" s="45">
        <v>231003.08375399979</v>
      </c>
      <c r="G49" s="91">
        <v>207866.62388199972</v>
      </c>
      <c r="H49" s="25"/>
      <c r="I49" s="25"/>
      <c r="J49" s="25"/>
      <c r="K49" s="25"/>
      <c r="L49" s="25"/>
      <c r="M49" s="25"/>
      <c r="N49" s="25"/>
      <c r="O49" s="25"/>
      <c r="P49" s="25"/>
      <c r="Q49" s="25"/>
      <c r="R49" s="25"/>
      <c r="S49" s="25"/>
      <c r="T49" s="25"/>
      <c r="U49" s="25"/>
      <c r="V49" s="25"/>
      <c r="W49" s="25"/>
      <c r="X49" s="25"/>
      <c r="Y49" s="25"/>
      <c r="Z49" s="25"/>
      <c r="AA49" s="25"/>
      <c r="AB49" s="25"/>
      <c r="AC49" s="25"/>
      <c r="AD49" s="25"/>
      <c r="AE49" s="25"/>
      <c r="AF49" s="25"/>
      <c r="AG49" s="25"/>
      <c r="AH49" s="25"/>
      <c r="AI49" s="25"/>
      <c r="AJ49" s="25"/>
      <c r="AK49" s="25"/>
      <c r="AL49" s="25"/>
      <c r="AM49" s="25"/>
      <c r="AN49" s="25"/>
      <c r="AO49" s="25"/>
      <c r="AP49" s="25"/>
      <c r="AQ49" s="25"/>
      <c r="AR49" s="25"/>
      <c r="AS49" s="25"/>
      <c r="AT49" s="25"/>
      <c r="AU49" s="25"/>
      <c r="AV49" s="25"/>
      <c r="AW49" s="25"/>
      <c r="AX49" s="25"/>
      <c r="AY49" s="25"/>
      <c r="AZ49" s="25"/>
      <c r="BA49" s="25"/>
      <c r="BB49" s="25"/>
      <c r="BC49" s="25"/>
      <c r="BD49" s="25"/>
      <c r="BE49" s="25"/>
      <c r="BF49" s="25"/>
      <c r="BG49" s="25"/>
      <c r="BH49" s="25"/>
      <c r="BI49" s="25"/>
      <c r="BJ49" s="25"/>
      <c r="BK49" s="25"/>
      <c r="BL49" s="25"/>
      <c r="BM49" s="25"/>
      <c r="BN49" s="25"/>
      <c r="BO49" s="25"/>
      <c r="BP49" s="25"/>
      <c r="BQ49" s="25"/>
      <c r="BR49" s="25"/>
      <c r="BS49" s="25"/>
      <c r="BT49" s="25"/>
      <c r="BU49" s="25"/>
      <c r="BV49" s="25"/>
      <c r="BW49" s="25"/>
      <c r="BX49" s="25"/>
      <c r="BY49" s="25"/>
      <c r="BZ49" s="25"/>
      <c r="CA49" s="25"/>
      <c r="CB49" s="25"/>
      <c r="CC49" s="25"/>
      <c r="CD49" s="25"/>
      <c r="CE49" s="25"/>
      <c r="CF49" s="25"/>
      <c r="CG49" s="25"/>
      <c r="CH49" s="25"/>
      <c r="CI49" s="25"/>
      <c r="CJ49" s="25"/>
      <c r="CK49" s="25"/>
      <c r="CL49" s="25"/>
      <c r="CM49" s="25"/>
      <c r="CN49" s="25"/>
      <c r="CO49" s="25"/>
      <c r="CP49" s="25"/>
      <c r="CQ49" s="25"/>
      <c r="CR49" s="25"/>
      <c r="CS49" s="25"/>
      <c r="CT49" s="25"/>
      <c r="CU49" s="25"/>
      <c r="CV49" s="25"/>
      <c r="CW49" s="25"/>
      <c r="CX49" s="25"/>
      <c r="CY49" s="25"/>
      <c r="CZ49" s="25"/>
      <c r="DA49" s="25"/>
      <c r="DB49" s="25"/>
      <c r="DC49" s="25"/>
      <c r="DD49" s="25"/>
      <c r="DE49" s="25"/>
      <c r="DF49" s="25"/>
      <c r="DG49" s="25"/>
      <c r="DH49" s="25"/>
      <c r="DI49" s="25"/>
    </row>
    <row r="50" spans="1:113" ht="15" customHeight="1" x14ac:dyDescent="0.25">
      <c r="A50" s="61" t="s">
        <v>181</v>
      </c>
      <c r="B50" s="45">
        <v>37560.156620999995</v>
      </c>
      <c r="C50" s="25">
        <v>45185.443755</v>
      </c>
      <c r="D50" s="45">
        <v>44079.377672000002</v>
      </c>
      <c r="E50" s="45">
        <v>43962.052611999999</v>
      </c>
      <c r="F50" s="45">
        <v>42420.031145000008</v>
      </c>
      <c r="G50" s="91">
        <v>42203.431270999994</v>
      </c>
      <c r="H50" s="25"/>
      <c r="I50" s="25"/>
      <c r="J50" s="25"/>
      <c r="K50" s="25"/>
      <c r="L50" s="25"/>
      <c r="M50" s="25"/>
      <c r="N50" s="25"/>
      <c r="O50" s="25"/>
      <c r="P50" s="25"/>
      <c r="Q50" s="25"/>
      <c r="R50" s="25"/>
      <c r="S50" s="25"/>
      <c r="T50" s="25"/>
      <c r="U50" s="25"/>
      <c r="V50" s="25"/>
      <c r="W50" s="25"/>
      <c r="X50" s="25"/>
      <c r="Y50" s="25"/>
      <c r="Z50" s="25"/>
      <c r="AA50" s="25"/>
      <c r="AB50" s="25"/>
      <c r="AC50" s="25"/>
      <c r="AD50" s="25"/>
      <c r="AE50" s="25"/>
      <c r="AF50" s="25"/>
      <c r="AG50" s="25"/>
      <c r="AH50" s="25"/>
      <c r="AI50" s="25"/>
      <c r="AJ50" s="25"/>
      <c r="AK50" s="25"/>
      <c r="AL50" s="25"/>
      <c r="AM50" s="25"/>
      <c r="AN50" s="25"/>
      <c r="AO50" s="25"/>
      <c r="AP50" s="25"/>
      <c r="AQ50" s="25"/>
      <c r="AR50" s="25"/>
      <c r="AS50" s="25"/>
      <c r="AT50" s="25"/>
      <c r="AU50" s="25"/>
      <c r="AV50" s="25"/>
      <c r="AW50" s="25"/>
      <c r="AX50" s="25"/>
      <c r="AY50" s="25"/>
      <c r="AZ50" s="25"/>
      <c r="BA50" s="25"/>
      <c r="BB50" s="25"/>
      <c r="BC50" s="25"/>
      <c r="BD50" s="25"/>
      <c r="BE50" s="25"/>
      <c r="BF50" s="25"/>
      <c r="BG50" s="25"/>
      <c r="BH50" s="25"/>
      <c r="BI50" s="25"/>
      <c r="BJ50" s="25"/>
      <c r="BK50" s="25"/>
      <c r="BL50" s="25"/>
      <c r="BM50" s="25"/>
      <c r="BN50" s="25"/>
      <c r="BO50" s="25"/>
      <c r="BP50" s="25"/>
      <c r="BQ50" s="25"/>
      <c r="BR50" s="25"/>
      <c r="BS50" s="25"/>
      <c r="BT50" s="25"/>
      <c r="BU50" s="25"/>
      <c r="BV50" s="25"/>
      <c r="BW50" s="25"/>
      <c r="BX50" s="25"/>
      <c r="BY50" s="25"/>
      <c r="BZ50" s="25"/>
      <c r="CA50" s="25"/>
      <c r="CB50" s="25"/>
      <c r="CC50" s="25"/>
      <c r="CD50" s="25"/>
      <c r="CE50" s="25"/>
      <c r="CF50" s="25"/>
      <c r="CG50" s="25"/>
      <c r="CH50" s="25"/>
      <c r="CI50" s="25"/>
      <c r="CJ50" s="25"/>
      <c r="CK50" s="25"/>
      <c r="CL50" s="25"/>
      <c r="CM50" s="25"/>
      <c r="CN50" s="25"/>
      <c r="CO50" s="25"/>
      <c r="CP50" s="25"/>
      <c r="CQ50" s="25"/>
      <c r="CR50" s="25"/>
      <c r="CS50" s="25"/>
      <c r="CT50" s="25"/>
      <c r="CU50" s="25"/>
      <c r="CV50" s="25"/>
      <c r="CW50" s="25"/>
      <c r="CX50" s="25"/>
      <c r="CY50" s="25"/>
      <c r="CZ50" s="25"/>
      <c r="DA50" s="25"/>
      <c r="DB50" s="25"/>
      <c r="DC50" s="25"/>
      <c r="DD50" s="25"/>
      <c r="DE50" s="25"/>
      <c r="DF50" s="25"/>
      <c r="DG50" s="25"/>
      <c r="DH50" s="25"/>
      <c r="DI50" s="25"/>
    </row>
    <row r="51" spans="1:113" ht="15" customHeight="1" x14ac:dyDescent="0.2">
      <c r="A51" s="59" t="s">
        <v>182</v>
      </c>
      <c r="B51" s="45">
        <v>442727</v>
      </c>
      <c r="C51" s="27">
        <v>739904</v>
      </c>
      <c r="D51" s="45">
        <v>961057.38274800254</v>
      </c>
      <c r="E51" s="45">
        <v>1020376.9603139991</v>
      </c>
      <c r="F51" s="45">
        <v>992320.15072399774</v>
      </c>
      <c r="G51" s="91">
        <v>1001108.0908199989</v>
      </c>
      <c r="H51" s="25"/>
      <c r="I51" s="25"/>
      <c r="J51" s="25"/>
      <c r="K51" s="25"/>
      <c r="L51" s="25"/>
      <c r="M51" s="25"/>
      <c r="N51" s="25"/>
      <c r="O51" s="25"/>
      <c r="P51" s="25"/>
      <c r="Q51" s="25"/>
      <c r="R51" s="25"/>
      <c r="S51" s="25"/>
      <c r="T51" s="25"/>
      <c r="U51" s="25"/>
      <c r="V51" s="25"/>
      <c r="W51" s="25"/>
      <c r="X51" s="25"/>
      <c r="Y51" s="25"/>
      <c r="Z51" s="25"/>
      <c r="AA51" s="25"/>
      <c r="AB51" s="25"/>
      <c r="AC51" s="25"/>
      <c r="AD51" s="25"/>
      <c r="AE51" s="25"/>
      <c r="AF51" s="25"/>
      <c r="AG51" s="25"/>
      <c r="AH51" s="25"/>
      <c r="AI51" s="25"/>
      <c r="AJ51" s="25"/>
      <c r="AK51" s="25"/>
      <c r="AL51" s="25"/>
      <c r="AM51" s="25"/>
      <c r="AN51" s="25"/>
      <c r="AO51" s="25"/>
      <c r="AP51" s="25"/>
      <c r="AQ51" s="25"/>
      <c r="AR51" s="25"/>
      <c r="AS51" s="25"/>
      <c r="AT51" s="25"/>
      <c r="AU51" s="25"/>
      <c r="AV51" s="25"/>
      <c r="AW51" s="25"/>
      <c r="AX51" s="25"/>
      <c r="AY51" s="25"/>
      <c r="AZ51" s="25"/>
      <c r="BA51" s="25"/>
      <c r="BB51" s="25"/>
      <c r="BC51" s="25"/>
      <c r="BD51" s="25"/>
      <c r="BE51" s="25"/>
      <c r="BF51" s="25"/>
      <c r="BG51" s="25"/>
      <c r="BH51" s="25"/>
      <c r="BI51" s="25"/>
      <c r="BJ51" s="25"/>
      <c r="BK51" s="25"/>
      <c r="BL51" s="25"/>
      <c r="BM51" s="25"/>
      <c r="BN51" s="25"/>
      <c r="BO51" s="25"/>
      <c r="BP51" s="25"/>
      <c r="BQ51" s="25"/>
      <c r="BR51" s="25"/>
      <c r="BS51" s="25"/>
      <c r="BT51" s="25"/>
      <c r="BU51" s="25"/>
      <c r="BV51" s="25"/>
      <c r="BW51" s="25"/>
      <c r="BX51" s="25"/>
      <c r="BY51" s="25"/>
      <c r="BZ51" s="25"/>
      <c r="CA51" s="25"/>
      <c r="CB51" s="25"/>
      <c r="CC51" s="25"/>
      <c r="CD51" s="25"/>
      <c r="CE51" s="25"/>
      <c r="CF51" s="25"/>
      <c r="CG51" s="25"/>
      <c r="CH51" s="25"/>
      <c r="CI51" s="25"/>
      <c r="CJ51" s="25"/>
      <c r="CK51" s="25"/>
      <c r="CL51" s="25"/>
      <c r="CM51" s="25"/>
      <c r="CN51" s="25"/>
      <c r="CO51" s="25"/>
      <c r="CP51" s="25"/>
      <c r="CQ51" s="25"/>
      <c r="CR51" s="25"/>
      <c r="CS51" s="25"/>
      <c r="CT51" s="25"/>
      <c r="CU51" s="25"/>
      <c r="CV51" s="25"/>
      <c r="CW51" s="25"/>
      <c r="CX51" s="25"/>
      <c r="CY51" s="25"/>
      <c r="CZ51" s="25"/>
      <c r="DA51" s="25"/>
      <c r="DB51" s="25"/>
      <c r="DC51" s="25"/>
      <c r="DD51" s="25"/>
      <c r="DE51" s="25"/>
      <c r="DF51" s="25"/>
      <c r="DG51" s="25"/>
      <c r="DH51" s="25"/>
      <c r="DI51" s="25"/>
    </row>
    <row r="52" spans="1:113" ht="15" customHeight="1" x14ac:dyDescent="0.2">
      <c r="A52" s="60" t="s">
        <v>108</v>
      </c>
      <c r="B52" s="45">
        <v>62539.712774999985</v>
      </c>
      <c r="C52" s="25">
        <v>95823.348846000052</v>
      </c>
      <c r="D52" s="45">
        <v>182198.00023399995</v>
      </c>
      <c r="E52" s="45">
        <v>195027.77771800014</v>
      </c>
      <c r="F52" s="45">
        <v>110086.54089100007</v>
      </c>
      <c r="G52" s="91">
        <v>93304.027358999883</v>
      </c>
      <c r="H52" s="25"/>
      <c r="I52" s="25"/>
      <c r="J52" s="25"/>
      <c r="K52" s="25"/>
      <c r="L52" s="25"/>
      <c r="M52" s="25"/>
      <c r="N52" s="25"/>
      <c r="O52" s="25"/>
      <c r="P52" s="25"/>
      <c r="Q52" s="25"/>
      <c r="R52" s="25"/>
      <c r="S52" s="25"/>
      <c r="T52" s="25"/>
      <c r="U52" s="25"/>
      <c r="V52" s="25"/>
      <c r="W52" s="25"/>
      <c r="X52" s="25"/>
      <c r="Y52" s="25"/>
      <c r="Z52" s="25"/>
      <c r="AA52" s="25"/>
      <c r="AB52" s="25"/>
      <c r="AC52" s="25"/>
      <c r="AD52" s="25"/>
      <c r="AE52" s="25"/>
      <c r="AF52" s="25"/>
      <c r="AG52" s="25"/>
      <c r="AH52" s="25"/>
      <c r="AI52" s="25"/>
      <c r="AJ52" s="25"/>
      <c r="AK52" s="25"/>
      <c r="AL52" s="25"/>
      <c r="AM52" s="25"/>
      <c r="AN52" s="25"/>
      <c r="AO52" s="25"/>
      <c r="AP52" s="25"/>
      <c r="AQ52" s="25"/>
      <c r="AR52" s="25"/>
      <c r="AS52" s="25"/>
      <c r="AT52" s="25"/>
      <c r="AU52" s="25"/>
      <c r="AV52" s="25"/>
      <c r="AW52" s="25"/>
      <c r="AX52" s="25"/>
      <c r="AY52" s="25"/>
      <c r="AZ52" s="25"/>
      <c r="BA52" s="25"/>
      <c r="BB52" s="25"/>
      <c r="BC52" s="25"/>
      <c r="BD52" s="25"/>
      <c r="BE52" s="25"/>
      <c r="BF52" s="25"/>
      <c r="BG52" s="25"/>
      <c r="BH52" s="25"/>
      <c r="BI52" s="25"/>
      <c r="BJ52" s="25"/>
      <c r="BK52" s="25"/>
      <c r="BL52" s="25"/>
      <c r="BM52" s="25"/>
      <c r="BN52" s="25"/>
      <c r="BO52" s="25"/>
      <c r="BP52" s="25"/>
      <c r="BQ52" s="25"/>
      <c r="BR52" s="25"/>
      <c r="BS52" s="25"/>
      <c r="BT52" s="25"/>
      <c r="BU52" s="25"/>
      <c r="BV52" s="25"/>
      <c r="BW52" s="25"/>
      <c r="BX52" s="25"/>
      <c r="BY52" s="25"/>
      <c r="BZ52" s="25"/>
      <c r="CA52" s="25"/>
      <c r="CB52" s="25"/>
      <c r="CC52" s="25"/>
      <c r="CD52" s="25"/>
      <c r="CE52" s="25"/>
      <c r="CF52" s="25"/>
      <c r="CG52" s="25"/>
      <c r="CH52" s="25"/>
      <c r="CI52" s="25"/>
      <c r="CJ52" s="25"/>
      <c r="CK52" s="25"/>
      <c r="CL52" s="25"/>
      <c r="CM52" s="25"/>
      <c r="CN52" s="25"/>
      <c r="CO52" s="25"/>
      <c r="CP52" s="25"/>
      <c r="CQ52" s="25"/>
      <c r="CR52" s="25"/>
      <c r="CS52" s="25"/>
      <c r="CT52" s="25"/>
      <c r="CU52" s="25"/>
      <c r="CV52" s="25"/>
      <c r="CW52" s="25"/>
      <c r="CX52" s="25"/>
      <c r="CY52" s="25"/>
      <c r="CZ52" s="25"/>
      <c r="DA52" s="25"/>
      <c r="DB52" s="25"/>
      <c r="DC52" s="25"/>
      <c r="DD52" s="25"/>
      <c r="DE52" s="25"/>
      <c r="DF52" s="25"/>
      <c r="DG52" s="25"/>
      <c r="DH52" s="25"/>
      <c r="DI52" s="25"/>
    </row>
    <row r="53" spans="1:113" ht="15" customHeight="1" x14ac:dyDescent="0.2">
      <c r="A53" s="60" t="s">
        <v>117</v>
      </c>
      <c r="B53" s="45">
        <v>380186.94794800045</v>
      </c>
      <c r="C53" s="25">
        <v>644080.63250500034</v>
      </c>
      <c r="D53" s="45">
        <v>778859.38251400262</v>
      </c>
      <c r="E53" s="45">
        <v>825349.18259599898</v>
      </c>
      <c r="F53" s="45">
        <v>882233.60983299767</v>
      </c>
      <c r="G53" s="91">
        <v>907804.06346099905</v>
      </c>
      <c r="H53" s="25"/>
      <c r="I53" s="25"/>
      <c r="J53" s="25"/>
      <c r="K53" s="25"/>
      <c r="L53" s="25"/>
      <c r="M53" s="25"/>
      <c r="N53" s="25"/>
      <c r="O53" s="25"/>
      <c r="P53" s="25"/>
      <c r="Q53" s="25"/>
      <c r="R53" s="25"/>
      <c r="S53" s="25"/>
      <c r="T53" s="25"/>
      <c r="U53" s="25"/>
      <c r="V53" s="25"/>
      <c r="W53" s="25"/>
      <c r="X53" s="25"/>
      <c r="Y53" s="25"/>
      <c r="Z53" s="25"/>
      <c r="AA53" s="25"/>
      <c r="AB53" s="25"/>
      <c r="AC53" s="25"/>
      <c r="AD53" s="25"/>
      <c r="AE53" s="25"/>
      <c r="AF53" s="25"/>
      <c r="AG53" s="25"/>
      <c r="AH53" s="25"/>
      <c r="AI53" s="25"/>
      <c r="AJ53" s="25"/>
      <c r="AK53" s="25"/>
      <c r="AL53" s="25"/>
      <c r="AM53" s="25"/>
      <c r="AN53" s="25"/>
      <c r="AO53" s="25"/>
      <c r="AP53" s="25"/>
      <c r="AQ53" s="25"/>
      <c r="AR53" s="25"/>
      <c r="AS53" s="25"/>
      <c r="AT53" s="25"/>
      <c r="AU53" s="25"/>
      <c r="AV53" s="25"/>
      <c r="AW53" s="25"/>
      <c r="AX53" s="25"/>
      <c r="AY53" s="25"/>
      <c r="AZ53" s="25"/>
      <c r="BA53" s="25"/>
      <c r="BB53" s="25"/>
      <c r="BC53" s="25"/>
      <c r="BD53" s="25"/>
      <c r="BE53" s="25"/>
      <c r="BF53" s="25"/>
      <c r="BG53" s="25"/>
      <c r="BH53" s="25"/>
      <c r="BI53" s="25"/>
      <c r="BJ53" s="25"/>
      <c r="BK53" s="25"/>
      <c r="BL53" s="25"/>
      <c r="BM53" s="25"/>
      <c r="BN53" s="25"/>
      <c r="BO53" s="25"/>
      <c r="BP53" s="25"/>
      <c r="BQ53" s="25"/>
      <c r="BR53" s="25"/>
      <c r="BS53" s="25"/>
      <c r="BT53" s="25"/>
      <c r="BU53" s="25"/>
      <c r="BV53" s="25"/>
      <c r="BW53" s="25"/>
      <c r="BX53" s="25"/>
      <c r="BY53" s="25"/>
      <c r="BZ53" s="25"/>
      <c r="CA53" s="25"/>
      <c r="CB53" s="25"/>
      <c r="CC53" s="25"/>
      <c r="CD53" s="25"/>
      <c r="CE53" s="25"/>
      <c r="CF53" s="25"/>
      <c r="CG53" s="25"/>
      <c r="CH53" s="25"/>
      <c r="CI53" s="25"/>
      <c r="CJ53" s="25"/>
      <c r="CK53" s="25"/>
      <c r="CL53" s="25"/>
      <c r="CM53" s="25"/>
      <c r="CN53" s="25"/>
      <c r="CO53" s="25"/>
      <c r="CP53" s="25"/>
      <c r="CQ53" s="25"/>
      <c r="CR53" s="25"/>
      <c r="CS53" s="25"/>
      <c r="CT53" s="25"/>
      <c r="CU53" s="25"/>
      <c r="CV53" s="25"/>
      <c r="CW53" s="25"/>
      <c r="CX53" s="25"/>
      <c r="CY53" s="25"/>
      <c r="CZ53" s="25"/>
      <c r="DA53" s="25"/>
      <c r="DB53" s="25"/>
      <c r="DC53" s="25"/>
      <c r="DD53" s="25"/>
      <c r="DE53" s="25"/>
      <c r="DF53" s="25"/>
      <c r="DG53" s="25"/>
      <c r="DH53" s="25"/>
      <c r="DI53" s="25"/>
    </row>
    <row r="54" spans="1:113" ht="15" customHeight="1" x14ac:dyDescent="0.2">
      <c r="A54" s="57" t="s">
        <v>183</v>
      </c>
      <c r="B54" s="82">
        <v>11644094.293081401</v>
      </c>
      <c r="C54" s="64">
        <v>10429043.537389258</v>
      </c>
      <c r="D54" s="82">
        <v>10721587.559126537</v>
      </c>
      <c r="E54" s="82">
        <v>10828696.79194608</v>
      </c>
      <c r="F54" s="82">
        <v>10974344.938515149</v>
      </c>
      <c r="G54" s="90">
        <v>11319363.048697369</v>
      </c>
      <c r="H54" s="64"/>
      <c r="I54" s="64"/>
      <c r="J54" s="64"/>
      <c r="K54" s="64"/>
      <c r="L54" s="64"/>
      <c r="M54" s="64"/>
      <c r="N54" s="64"/>
      <c r="O54" s="64"/>
      <c r="P54" s="64"/>
      <c r="Q54" s="64"/>
      <c r="R54" s="64"/>
      <c r="S54" s="64"/>
      <c r="T54" s="64"/>
      <c r="U54" s="64"/>
      <c r="V54" s="64"/>
      <c r="W54" s="64"/>
      <c r="X54" s="64"/>
      <c r="Y54" s="64"/>
      <c r="Z54" s="64"/>
      <c r="AA54" s="64"/>
      <c r="AB54" s="64"/>
      <c r="AC54" s="64"/>
      <c r="AD54" s="64"/>
      <c r="AE54" s="64"/>
      <c r="AF54" s="64"/>
      <c r="AG54" s="64"/>
      <c r="AH54" s="64"/>
      <c r="AI54" s="64"/>
      <c r="AJ54" s="64"/>
      <c r="AK54" s="64"/>
      <c r="AL54" s="64"/>
      <c r="AM54" s="64"/>
      <c r="AN54" s="64"/>
      <c r="AO54" s="64"/>
      <c r="AP54" s="64"/>
      <c r="AQ54" s="64"/>
      <c r="AR54" s="64"/>
      <c r="AS54" s="64"/>
      <c r="AT54" s="64"/>
      <c r="AU54" s="64"/>
      <c r="AV54" s="64"/>
      <c r="AW54" s="64"/>
      <c r="AX54" s="64"/>
      <c r="AY54" s="64"/>
      <c r="AZ54" s="64"/>
      <c r="BA54" s="64"/>
      <c r="BB54" s="64"/>
      <c r="BC54" s="64"/>
      <c r="BD54" s="64"/>
      <c r="BE54" s="64"/>
      <c r="BF54" s="64"/>
      <c r="BG54" s="64"/>
      <c r="BH54" s="64"/>
      <c r="BI54" s="64"/>
      <c r="BJ54" s="64"/>
      <c r="BK54" s="64"/>
      <c r="BL54" s="64"/>
      <c r="BM54" s="64"/>
      <c r="BN54" s="64"/>
      <c r="BO54" s="64"/>
      <c r="BP54" s="64"/>
      <c r="BQ54" s="64"/>
      <c r="BR54" s="64"/>
      <c r="BS54" s="64"/>
      <c r="BT54" s="64"/>
      <c r="BU54" s="64"/>
      <c r="BV54" s="64"/>
      <c r="BW54" s="64"/>
      <c r="BX54" s="64"/>
      <c r="BY54" s="64"/>
      <c r="BZ54" s="64"/>
      <c r="CA54" s="64"/>
      <c r="CB54" s="64"/>
      <c r="CC54" s="64"/>
      <c r="CD54" s="64"/>
      <c r="CE54" s="64"/>
      <c r="CF54" s="64"/>
      <c r="CG54" s="64"/>
      <c r="CH54" s="64"/>
      <c r="CI54" s="64"/>
      <c r="CJ54" s="64"/>
      <c r="CK54" s="64"/>
      <c r="CL54" s="64"/>
      <c r="CM54" s="64"/>
      <c r="CN54" s="64"/>
      <c r="CO54" s="64"/>
      <c r="CP54" s="64"/>
      <c r="CQ54" s="64"/>
      <c r="CR54" s="64"/>
      <c r="CS54" s="64"/>
      <c r="CT54" s="64"/>
      <c r="CU54" s="64"/>
      <c r="CV54" s="64"/>
      <c r="CW54" s="64"/>
      <c r="CX54" s="64"/>
      <c r="CY54" s="64"/>
      <c r="CZ54" s="64"/>
      <c r="DA54" s="64"/>
      <c r="DB54" s="64"/>
      <c r="DC54" s="64"/>
      <c r="DD54" s="64"/>
      <c r="DE54" s="64"/>
      <c r="DF54" s="64"/>
      <c r="DG54" s="64"/>
      <c r="DH54" s="64"/>
      <c r="DI54" s="64"/>
    </row>
    <row r="55" spans="1:113" ht="15" customHeight="1" x14ac:dyDescent="0.2">
      <c r="A55" s="58" t="s">
        <v>118</v>
      </c>
      <c r="B55" s="45">
        <v>11644094.293081401</v>
      </c>
      <c r="C55" s="25">
        <v>10429043.537389258</v>
      </c>
      <c r="D55" s="45">
        <v>10721587.559126537</v>
      </c>
      <c r="E55" s="45">
        <v>10828696.79194608</v>
      </c>
      <c r="F55" s="45">
        <v>10974344.938515149</v>
      </c>
      <c r="G55" s="91">
        <v>11319363.048697369</v>
      </c>
      <c r="H55" s="25"/>
      <c r="I55" s="25"/>
      <c r="J55" s="25"/>
      <c r="K55" s="25"/>
      <c r="L55" s="25"/>
      <c r="M55" s="25"/>
      <c r="N55" s="25"/>
      <c r="O55" s="25"/>
      <c r="P55" s="25"/>
      <c r="Q55" s="25"/>
      <c r="R55" s="25"/>
      <c r="S55" s="25"/>
      <c r="T55" s="25"/>
      <c r="U55" s="25"/>
      <c r="V55" s="25"/>
      <c r="W55" s="25"/>
      <c r="X55" s="25"/>
      <c r="Y55" s="25"/>
      <c r="Z55" s="25"/>
      <c r="AA55" s="25"/>
      <c r="AB55" s="25"/>
      <c r="AC55" s="25"/>
      <c r="AD55" s="25"/>
      <c r="AE55" s="25"/>
      <c r="AF55" s="25"/>
      <c r="AG55" s="25"/>
      <c r="AH55" s="25"/>
      <c r="AI55" s="25"/>
      <c r="AJ55" s="25"/>
      <c r="AK55" s="25"/>
      <c r="AL55" s="25"/>
      <c r="AM55" s="25"/>
      <c r="AN55" s="25"/>
      <c r="AO55" s="25"/>
      <c r="AP55" s="25"/>
      <c r="AQ55" s="25"/>
      <c r="AR55" s="25"/>
      <c r="AS55" s="25"/>
      <c r="AT55" s="25"/>
      <c r="AU55" s="25"/>
      <c r="AV55" s="25"/>
      <c r="AW55" s="25"/>
      <c r="AX55" s="25"/>
      <c r="AY55" s="25"/>
      <c r="AZ55" s="25"/>
      <c r="BA55" s="25"/>
      <c r="BB55" s="25"/>
      <c r="BC55" s="25"/>
      <c r="BD55" s="25"/>
      <c r="BE55" s="25"/>
      <c r="BF55" s="25"/>
      <c r="BG55" s="25"/>
      <c r="BH55" s="25"/>
      <c r="BI55" s="25"/>
      <c r="BJ55" s="25"/>
      <c r="BK55" s="25"/>
      <c r="BL55" s="25"/>
      <c r="BM55" s="25"/>
      <c r="BN55" s="25"/>
      <c r="BO55" s="25"/>
      <c r="BP55" s="25"/>
      <c r="BQ55" s="25"/>
      <c r="BR55" s="25"/>
      <c r="BS55" s="25"/>
      <c r="BT55" s="25"/>
      <c r="BU55" s="25"/>
      <c r="BV55" s="25"/>
      <c r="BW55" s="25"/>
      <c r="BX55" s="25"/>
      <c r="BY55" s="25"/>
      <c r="BZ55" s="25"/>
      <c r="CA55" s="25"/>
      <c r="CB55" s="25"/>
      <c r="CC55" s="25"/>
      <c r="CD55" s="25"/>
      <c r="CE55" s="25"/>
      <c r="CF55" s="25"/>
      <c r="CG55" s="25"/>
      <c r="CH55" s="25"/>
      <c r="CI55" s="25"/>
      <c r="CJ55" s="25"/>
      <c r="CK55" s="25"/>
      <c r="CL55" s="25"/>
      <c r="CM55" s="25"/>
      <c r="CN55" s="25"/>
      <c r="CO55" s="25"/>
      <c r="CP55" s="25"/>
      <c r="CQ55" s="25"/>
      <c r="CR55" s="25"/>
      <c r="CS55" s="25"/>
      <c r="CT55" s="25"/>
      <c r="CU55" s="25"/>
      <c r="CV55" s="25"/>
      <c r="CW55" s="25"/>
      <c r="CX55" s="25"/>
      <c r="CY55" s="25"/>
      <c r="CZ55" s="25"/>
      <c r="DA55" s="25"/>
      <c r="DB55" s="25"/>
      <c r="DC55" s="25"/>
      <c r="DD55" s="25"/>
      <c r="DE55" s="25"/>
      <c r="DF55" s="25"/>
      <c r="DG55" s="25"/>
      <c r="DH55" s="25"/>
      <c r="DI55" s="25"/>
    </row>
    <row r="56" spans="1:113" ht="15" customHeight="1" x14ac:dyDescent="0.2">
      <c r="A56" s="59" t="s">
        <v>119</v>
      </c>
      <c r="B56" s="45">
        <v>6893849.5013669999</v>
      </c>
      <c r="C56" s="25">
        <v>6218727.2739569992</v>
      </c>
      <c r="D56" s="45">
        <v>5663416.232934</v>
      </c>
      <c r="E56" s="45">
        <v>6734103.6187020009</v>
      </c>
      <c r="F56" s="45">
        <v>6740585.7875250001</v>
      </c>
      <c r="G56" s="91">
        <v>6991496.2714849999</v>
      </c>
      <c r="H56" s="25"/>
      <c r="I56" s="25"/>
      <c r="J56" s="25"/>
      <c r="K56" s="25"/>
      <c r="L56" s="25"/>
      <c r="M56" s="25"/>
      <c r="N56" s="25"/>
      <c r="O56" s="25"/>
      <c r="P56" s="25"/>
      <c r="Q56" s="25"/>
      <c r="R56" s="25"/>
      <c r="S56" s="25"/>
      <c r="T56" s="25"/>
      <c r="U56" s="25"/>
      <c r="V56" s="25"/>
      <c r="W56" s="25"/>
      <c r="X56" s="25"/>
      <c r="Y56" s="25"/>
      <c r="Z56" s="25"/>
      <c r="AA56" s="25"/>
      <c r="AB56" s="25"/>
      <c r="AC56" s="25"/>
      <c r="AD56" s="25"/>
      <c r="AE56" s="25"/>
      <c r="AF56" s="25"/>
      <c r="AG56" s="25"/>
      <c r="AH56" s="25"/>
      <c r="AI56" s="25"/>
      <c r="AJ56" s="25"/>
      <c r="AK56" s="25"/>
      <c r="AL56" s="25"/>
      <c r="AM56" s="25"/>
      <c r="AN56" s="25"/>
      <c r="AO56" s="25"/>
      <c r="AP56" s="25"/>
      <c r="AQ56" s="25"/>
      <c r="AR56" s="25"/>
      <c r="AS56" s="25"/>
      <c r="AT56" s="25"/>
      <c r="AU56" s="25"/>
      <c r="AV56" s="25"/>
      <c r="AW56" s="25"/>
      <c r="AX56" s="25"/>
      <c r="AY56" s="25"/>
      <c r="AZ56" s="25"/>
      <c r="BA56" s="25"/>
      <c r="BB56" s="25"/>
      <c r="BC56" s="25"/>
      <c r="BD56" s="25"/>
      <c r="BE56" s="25"/>
      <c r="BF56" s="25"/>
      <c r="BG56" s="25"/>
      <c r="BH56" s="25"/>
      <c r="BI56" s="25"/>
      <c r="BJ56" s="25"/>
      <c r="BK56" s="25"/>
      <c r="BL56" s="25"/>
      <c r="BM56" s="25"/>
      <c r="BN56" s="25"/>
      <c r="BO56" s="25"/>
      <c r="BP56" s="25"/>
      <c r="BQ56" s="25"/>
      <c r="BR56" s="25"/>
      <c r="BS56" s="25"/>
      <c r="BT56" s="25"/>
      <c r="BU56" s="25"/>
      <c r="BV56" s="25"/>
      <c r="BW56" s="25"/>
      <c r="BX56" s="25"/>
      <c r="BY56" s="25"/>
      <c r="BZ56" s="25"/>
      <c r="CA56" s="25"/>
      <c r="CB56" s="25"/>
      <c r="CC56" s="25"/>
      <c r="CD56" s="25"/>
      <c r="CE56" s="25"/>
      <c r="CF56" s="25"/>
      <c r="CG56" s="25"/>
      <c r="CH56" s="25"/>
      <c r="CI56" s="25"/>
      <c r="CJ56" s="25"/>
      <c r="CK56" s="25"/>
      <c r="CL56" s="25"/>
      <c r="CM56" s="25"/>
      <c r="CN56" s="25"/>
      <c r="CO56" s="25"/>
      <c r="CP56" s="25"/>
      <c r="CQ56" s="25"/>
      <c r="CR56" s="25"/>
      <c r="CS56" s="25"/>
      <c r="CT56" s="25"/>
      <c r="CU56" s="25"/>
      <c r="CV56" s="25"/>
      <c r="CW56" s="25"/>
      <c r="CX56" s="25"/>
      <c r="CY56" s="25"/>
      <c r="CZ56" s="25"/>
      <c r="DA56" s="25"/>
      <c r="DB56" s="25"/>
      <c r="DC56" s="25"/>
      <c r="DD56" s="25"/>
      <c r="DE56" s="25"/>
      <c r="DF56" s="25"/>
      <c r="DG56" s="25"/>
      <c r="DH56" s="25"/>
      <c r="DI56" s="25"/>
    </row>
    <row r="57" spans="1:113" ht="15" customHeight="1" x14ac:dyDescent="0.2">
      <c r="A57" s="59" t="s">
        <v>120</v>
      </c>
      <c r="B57" s="45">
        <v>4750244.791714401</v>
      </c>
      <c r="C57" s="25">
        <v>4210316.2634322587</v>
      </c>
      <c r="D57" s="45">
        <v>5058171.3261925383</v>
      </c>
      <c r="E57" s="45">
        <v>4094593.1732440786</v>
      </c>
      <c r="F57" s="45">
        <v>4233759.1509901499</v>
      </c>
      <c r="G57" s="91">
        <v>4327866.7772123693</v>
      </c>
      <c r="H57" s="25"/>
      <c r="I57" s="85"/>
      <c r="J57" s="85"/>
      <c r="K57" s="25"/>
      <c r="L57" s="25"/>
      <c r="M57" s="25"/>
      <c r="N57" s="25"/>
      <c r="O57" s="25"/>
      <c r="P57" s="25"/>
      <c r="Q57" s="25"/>
      <c r="R57" s="25"/>
      <c r="S57" s="25"/>
      <c r="T57" s="25"/>
      <c r="U57" s="25"/>
      <c r="V57" s="25"/>
      <c r="W57" s="25"/>
      <c r="X57" s="25"/>
      <c r="Y57" s="25"/>
      <c r="Z57" s="25"/>
      <c r="AA57" s="25"/>
      <c r="AB57" s="25"/>
      <c r="AC57" s="25"/>
      <c r="AD57" s="25"/>
      <c r="AE57" s="25"/>
      <c r="AF57" s="25"/>
      <c r="AG57" s="25"/>
      <c r="AH57" s="25"/>
      <c r="AI57" s="25"/>
      <c r="AJ57" s="25"/>
      <c r="AK57" s="25"/>
      <c r="AL57" s="25"/>
      <c r="AM57" s="25"/>
      <c r="AN57" s="25"/>
      <c r="AO57" s="25"/>
      <c r="AP57" s="25"/>
      <c r="AQ57" s="25"/>
      <c r="AR57" s="25"/>
      <c r="AS57" s="25"/>
      <c r="AT57" s="25"/>
      <c r="AU57" s="25"/>
      <c r="AV57" s="25"/>
      <c r="AW57" s="25"/>
      <c r="AX57" s="25"/>
      <c r="AY57" s="25"/>
      <c r="AZ57" s="25"/>
      <c r="BA57" s="25"/>
      <c r="BB57" s="25"/>
      <c r="BC57" s="25"/>
      <c r="BD57" s="25"/>
      <c r="BE57" s="25"/>
      <c r="BF57" s="25"/>
      <c r="BG57" s="25"/>
      <c r="BH57" s="25"/>
      <c r="BI57" s="25"/>
      <c r="BJ57" s="25"/>
      <c r="BK57" s="25"/>
      <c r="BL57" s="25"/>
      <c r="BM57" s="25"/>
      <c r="BN57" s="25"/>
      <c r="BO57" s="25"/>
      <c r="BP57" s="25"/>
      <c r="BQ57" s="25"/>
      <c r="BR57" s="25"/>
      <c r="BS57" s="25"/>
      <c r="BT57" s="25"/>
      <c r="BU57" s="25"/>
      <c r="BV57" s="25"/>
      <c r="BW57" s="25"/>
      <c r="BX57" s="25"/>
      <c r="BY57" s="25"/>
      <c r="BZ57" s="25"/>
      <c r="CA57" s="25"/>
      <c r="CB57" s="25"/>
      <c r="CC57" s="25"/>
      <c r="CD57" s="25"/>
      <c r="CE57" s="25"/>
      <c r="CF57" s="25"/>
      <c r="CG57" s="25"/>
      <c r="CH57" s="25"/>
      <c r="CI57" s="25"/>
      <c r="CJ57" s="25"/>
      <c r="CK57" s="25"/>
      <c r="CL57" s="25"/>
      <c r="CM57" s="25"/>
      <c r="CN57" s="25"/>
      <c r="CO57" s="25"/>
      <c r="CP57" s="25"/>
      <c r="CQ57" s="25"/>
      <c r="CR57" s="25"/>
      <c r="CS57" s="25"/>
      <c r="CT57" s="25"/>
      <c r="CU57" s="25"/>
      <c r="CV57" s="25"/>
      <c r="CW57" s="25"/>
      <c r="CX57" s="25"/>
      <c r="CY57" s="25"/>
      <c r="CZ57" s="25"/>
      <c r="DA57" s="25"/>
      <c r="DB57" s="25"/>
      <c r="DC57" s="25"/>
      <c r="DD57" s="25"/>
      <c r="DE57" s="25"/>
      <c r="DF57" s="25"/>
      <c r="DG57" s="25"/>
      <c r="DH57" s="25"/>
      <c r="DI57" s="25"/>
    </row>
    <row r="58" spans="1:113" ht="15" customHeight="1" x14ac:dyDescent="0.2">
      <c r="A58" s="61" t="s">
        <v>121</v>
      </c>
      <c r="B58" s="45">
        <v>208723.510458</v>
      </c>
      <c r="C58" s="25">
        <v>188055.35979299998</v>
      </c>
      <c r="D58" s="45">
        <v>185140.639639</v>
      </c>
      <c r="E58" s="45">
        <v>128003.673297</v>
      </c>
      <c r="F58" s="45">
        <v>98844.882973</v>
      </c>
      <c r="G58" s="91">
        <v>85693.17465999999</v>
      </c>
      <c r="H58" s="25"/>
      <c r="I58" s="85"/>
      <c r="J58" s="85"/>
      <c r="K58" s="25"/>
      <c r="L58" s="25"/>
      <c r="M58" s="25"/>
      <c r="N58" s="25"/>
      <c r="O58" s="25"/>
      <c r="P58" s="25"/>
      <c r="Q58" s="25"/>
      <c r="R58" s="25"/>
      <c r="S58" s="25"/>
      <c r="T58" s="25"/>
      <c r="U58" s="25"/>
      <c r="V58" s="25"/>
      <c r="W58" s="25"/>
      <c r="X58" s="25"/>
      <c r="Y58" s="25"/>
      <c r="Z58" s="25"/>
      <c r="AA58" s="25"/>
      <c r="AB58" s="25"/>
      <c r="AC58" s="25"/>
      <c r="AD58" s="25"/>
      <c r="AE58" s="25"/>
      <c r="AF58" s="25"/>
      <c r="AG58" s="25"/>
      <c r="AH58" s="25"/>
      <c r="AI58" s="25"/>
      <c r="AJ58" s="25"/>
      <c r="AK58" s="25"/>
      <c r="AL58" s="25"/>
      <c r="AM58" s="25"/>
      <c r="AN58" s="25"/>
      <c r="AO58" s="25"/>
      <c r="AP58" s="25"/>
      <c r="AQ58" s="25"/>
      <c r="AR58" s="25"/>
      <c r="AS58" s="25"/>
      <c r="AT58" s="25"/>
      <c r="AU58" s="25"/>
      <c r="AV58" s="25"/>
      <c r="AW58" s="25"/>
      <c r="AX58" s="25"/>
      <c r="AY58" s="25"/>
      <c r="AZ58" s="25"/>
      <c r="BA58" s="25"/>
      <c r="BB58" s="25"/>
      <c r="BC58" s="25"/>
      <c r="BD58" s="25"/>
      <c r="BE58" s="25"/>
      <c r="BF58" s="25"/>
      <c r="BG58" s="25"/>
      <c r="BH58" s="25"/>
      <c r="BI58" s="25"/>
      <c r="BJ58" s="25"/>
      <c r="BK58" s="25"/>
      <c r="BL58" s="25"/>
      <c r="BM58" s="25"/>
      <c r="BN58" s="25"/>
      <c r="BO58" s="25"/>
      <c r="BP58" s="25"/>
      <c r="BQ58" s="25"/>
      <c r="BR58" s="25"/>
      <c r="BS58" s="25"/>
      <c r="BT58" s="25"/>
      <c r="BU58" s="25"/>
      <c r="BV58" s="25"/>
      <c r="BW58" s="25"/>
      <c r="BX58" s="25"/>
      <c r="BY58" s="25"/>
      <c r="BZ58" s="25"/>
      <c r="CA58" s="25"/>
      <c r="CB58" s="25"/>
      <c r="CC58" s="25"/>
      <c r="CD58" s="25"/>
      <c r="CE58" s="25"/>
      <c r="CF58" s="25"/>
      <c r="CG58" s="25"/>
      <c r="CH58" s="25"/>
      <c r="CI58" s="25"/>
      <c r="CJ58" s="25"/>
      <c r="CK58" s="25"/>
      <c r="CL58" s="25"/>
      <c r="CM58" s="25"/>
      <c r="CN58" s="25"/>
      <c r="CO58" s="25"/>
      <c r="CP58" s="25"/>
      <c r="CQ58" s="25"/>
      <c r="CR58" s="25"/>
      <c r="CS58" s="25"/>
      <c r="CT58" s="25"/>
      <c r="CU58" s="25"/>
      <c r="CV58" s="25"/>
      <c r="CW58" s="25"/>
      <c r="CX58" s="25"/>
      <c r="CY58" s="25"/>
      <c r="CZ58" s="25"/>
      <c r="DA58" s="25"/>
      <c r="DB58" s="25"/>
      <c r="DC58" s="25"/>
      <c r="DD58" s="25"/>
      <c r="DE58" s="25"/>
      <c r="DF58" s="25"/>
      <c r="DG58" s="25"/>
      <c r="DH58" s="25"/>
      <c r="DI58" s="25"/>
    </row>
    <row r="59" spans="1:113" ht="15" customHeight="1" x14ac:dyDescent="0.2">
      <c r="A59" s="61" t="s">
        <v>41</v>
      </c>
      <c r="B59" s="45">
        <v>4541521.281256401</v>
      </c>
      <c r="C59" s="25">
        <v>4022260.9036392588</v>
      </c>
      <c r="D59" s="45">
        <v>4873030.6865535378</v>
      </c>
      <c r="E59" s="45">
        <v>3966589.4999470785</v>
      </c>
      <c r="F59" s="45">
        <v>4134914.2680171495</v>
      </c>
      <c r="G59" s="91">
        <v>4242173.6025523692</v>
      </c>
      <c r="H59" s="25"/>
      <c r="I59" s="85"/>
      <c r="J59" s="8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c r="AL59" s="25"/>
      <c r="AM59" s="25"/>
      <c r="AN59" s="25"/>
      <c r="AO59" s="25"/>
      <c r="AP59" s="25"/>
      <c r="AQ59" s="25"/>
      <c r="AR59" s="25"/>
      <c r="AS59" s="25"/>
      <c r="AT59" s="25"/>
      <c r="AU59" s="25"/>
      <c r="AV59" s="25"/>
      <c r="AW59" s="25"/>
      <c r="AX59" s="25"/>
      <c r="AY59" s="25"/>
      <c r="AZ59" s="25"/>
      <c r="BA59" s="25"/>
      <c r="BB59" s="25"/>
      <c r="BC59" s="25"/>
      <c r="BD59" s="25"/>
      <c r="BE59" s="25"/>
      <c r="BF59" s="25"/>
      <c r="BG59" s="25"/>
      <c r="BH59" s="25"/>
      <c r="BI59" s="25"/>
      <c r="BJ59" s="25"/>
      <c r="BK59" s="25"/>
      <c r="BL59" s="25"/>
      <c r="BM59" s="25"/>
      <c r="BN59" s="25"/>
      <c r="BO59" s="25"/>
      <c r="BP59" s="25"/>
      <c r="BQ59" s="25"/>
      <c r="BR59" s="25"/>
      <c r="BS59" s="25"/>
      <c r="BT59" s="25"/>
      <c r="BU59" s="25"/>
      <c r="BV59" s="25"/>
      <c r="BW59" s="25"/>
      <c r="BX59" s="25"/>
      <c r="BY59" s="25"/>
      <c r="BZ59" s="25"/>
      <c r="CA59" s="25"/>
      <c r="CB59" s="25"/>
      <c r="CC59" s="25"/>
      <c r="CD59" s="25"/>
      <c r="CE59" s="25"/>
      <c r="CF59" s="25"/>
      <c r="CG59" s="25"/>
      <c r="CH59" s="25"/>
      <c r="CI59" s="25"/>
      <c r="CJ59" s="25"/>
      <c r="CK59" s="25"/>
      <c r="CL59" s="25"/>
      <c r="CM59" s="25"/>
      <c r="CN59" s="25"/>
      <c r="CO59" s="25"/>
      <c r="CP59" s="25"/>
      <c r="CQ59" s="25"/>
      <c r="CR59" s="25"/>
      <c r="CS59" s="25"/>
      <c r="CT59" s="25"/>
      <c r="CU59" s="25"/>
      <c r="CV59" s="25"/>
      <c r="CW59" s="25"/>
      <c r="CX59" s="25"/>
      <c r="CY59" s="25"/>
      <c r="CZ59" s="25"/>
      <c r="DA59" s="25"/>
      <c r="DB59" s="25"/>
      <c r="DC59" s="25"/>
      <c r="DD59" s="25"/>
      <c r="DE59" s="25"/>
      <c r="DF59" s="25"/>
      <c r="DG59" s="25"/>
      <c r="DH59" s="25"/>
      <c r="DI59" s="25"/>
    </row>
    <row r="60" spans="1:113" ht="15" customHeight="1" x14ac:dyDescent="0.2">
      <c r="A60" s="58" t="s">
        <v>122</v>
      </c>
      <c r="B60" s="45">
        <v>11644094.062413398</v>
      </c>
      <c r="C60" s="25">
        <v>10429043.537389258</v>
      </c>
      <c r="D60" s="45">
        <v>10721587.559126537</v>
      </c>
      <c r="E60" s="45">
        <v>10828696.791946076</v>
      </c>
      <c r="F60" s="45">
        <v>10974344.938515149</v>
      </c>
      <c r="G60" s="91">
        <v>11319363.048697369</v>
      </c>
      <c r="H60" s="25"/>
      <c r="I60" s="25"/>
      <c r="J60" s="25"/>
      <c r="K60" s="25"/>
      <c r="L60" s="25"/>
      <c r="M60" s="25"/>
      <c r="N60" s="25"/>
      <c r="O60" s="25"/>
      <c r="P60" s="25"/>
      <c r="Q60" s="25"/>
      <c r="R60" s="25"/>
      <c r="S60" s="25"/>
      <c r="T60" s="25"/>
      <c r="U60" s="25"/>
      <c r="V60" s="25"/>
      <c r="W60" s="25"/>
      <c r="X60" s="25"/>
      <c r="Y60" s="25"/>
      <c r="Z60" s="25"/>
      <c r="AA60" s="25"/>
      <c r="AB60" s="25"/>
      <c r="AC60" s="25"/>
      <c r="AD60" s="25"/>
      <c r="AE60" s="25"/>
      <c r="AF60" s="25"/>
      <c r="AG60" s="25"/>
      <c r="AH60" s="25"/>
      <c r="AI60" s="25"/>
      <c r="AJ60" s="25"/>
      <c r="AK60" s="25"/>
      <c r="AL60" s="25"/>
      <c r="AM60" s="25"/>
      <c r="AN60" s="25"/>
      <c r="AO60" s="25"/>
      <c r="AP60" s="25"/>
      <c r="AQ60" s="25"/>
      <c r="AR60" s="25"/>
      <c r="AS60" s="25"/>
      <c r="AT60" s="25"/>
      <c r="AU60" s="25"/>
      <c r="AV60" s="25"/>
      <c r="AW60" s="25"/>
      <c r="AX60" s="25"/>
      <c r="AY60" s="25"/>
      <c r="AZ60" s="25"/>
      <c r="BA60" s="25"/>
      <c r="BB60" s="25"/>
      <c r="BC60" s="25"/>
      <c r="BD60" s="25"/>
      <c r="BE60" s="25"/>
      <c r="BF60" s="25"/>
      <c r="BG60" s="25"/>
      <c r="BH60" s="25"/>
      <c r="BI60" s="25"/>
      <c r="BJ60" s="25"/>
      <c r="BK60" s="25"/>
      <c r="BL60" s="25"/>
      <c r="BM60" s="25"/>
      <c r="BN60" s="25"/>
      <c r="BO60" s="25"/>
      <c r="BP60" s="25"/>
      <c r="BQ60" s="25"/>
      <c r="BR60" s="25"/>
      <c r="BS60" s="25"/>
      <c r="BT60" s="25"/>
      <c r="BU60" s="25"/>
      <c r="BV60" s="25"/>
      <c r="BW60" s="25"/>
      <c r="BX60" s="25"/>
      <c r="BY60" s="25"/>
      <c r="BZ60" s="25"/>
      <c r="CA60" s="25"/>
      <c r="CB60" s="25"/>
      <c r="CC60" s="25"/>
      <c r="CD60" s="25"/>
      <c r="CE60" s="25"/>
      <c r="CF60" s="25"/>
      <c r="CG60" s="25"/>
      <c r="CH60" s="25"/>
      <c r="CI60" s="25"/>
      <c r="CJ60" s="25"/>
      <c r="CK60" s="25"/>
      <c r="CL60" s="25"/>
      <c r="CM60" s="25"/>
      <c r="CN60" s="25"/>
      <c r="CO60" s="25"/>
      <c r="CP60" s="25"/>
      <c r="CQ60" s="25"/>
      <c r="CR60" s="25"/>
      <c r="CS60" s="25"/>
      <c r="CT60" s="25"/>
      <c r="CU60" s="25"/>
      <c r="CV60" s="25"/>
      <c r="CW60" s="25"/>
      <c r="CX60" s="25"/>
      <c r="CY60" s="25"/>
      <c r="CZ60" s="25"/>
      <c r="DA60" s="25"/>
      <c r="DB60" s="25"/>
      <c r="DC60" s="25"/>
      <c r="DD60" s="25"/>
      <c r="DE60" s="25"/>
      <c r="DF60" s="25"/>
      <c r="DG60" s="25"/>
      <c r="DH60" s="25"/>
      <c r="DI60" s="25"/>
    </row>
    <row r="61" spans="1:113" ht="15" customHeight="1" x14ac:dyDescent="0.2">
      <c r="A61" s="61" t="s">
        <v>123</v>
      </c>
      <c r="B61" s="45">
        <v>3816949.8</v>
      </c>
      <c r="C61" s="25">
        <v>3773452.7</v>
      </c>
      <c r="D61" s="45">
        <v>3937318.7000000007</v>
      </c>
      <c r="E61" s="45">
        <v>4035090.9</v>
      </c>
      <c r="F61" s="45">
        <v>4157827</v>
      </c>
      <c r="G61" s="91">
        <v>4374005.3</v>
      </c>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c r="CJ61" s="25"/>
      <c r="CK61" s="25"/>
      <c r="CL61" s="25"/>
      <c r="CM61" s="25"/>
      <c r="CN61" s="25"/>
      <c r="CO61" s="25"/>
      <c r="CP61" s="25"/>
      <c r="CQ61" s="25"/>
      <c r="CR61" s="25"/>
      <c r="CS61" s="25"/>
      <c r="CT61" s="25"/>
      <c r="CU61" s="25"/>
      <c r="CV61" s="25"/>
      <c r="CW61" s="25"/>
      <c r="CX61" s="25"/>
      <c r="CY61" s="25"/>
      <c r="CZ61" s="25"/>
      <c r="DA61" s="25"/>
      <c r="DB61" s="25"/>
      <c r="DC61" s="25"/>
      <c r="DD61" s="25"/>
      <c r="DE61" s="25"/>
      <c r="DF61" s="25"/>
      <c r="DG61" s="25"/>
      <c r="DH61" s="25"/>
      <c r="DI61" s="25"/>
    </row>
    <row r="62" spans="1:113" ht="15" customHeight="1" x14ac:dyDescent="0.2">
      <c r="A62" s="61" t="s">
        <v>124</v>
      </c>
      <c r="B62" s="45">
        <v>7827144.2624133993</v>
      </c>
      <c r="C62" s="25">
        <v>6655590.4578802586</v>
      </c>
      <c r="D62" s="45">
        <v>6784268.7193995379</v>
      </c>
      <c r="E62" s="45">
        <v>6793606.1012540795</v>
      </c>
      <c r="F62" s="45">
        <v>6816518.3076731488</v>
      </c>
      <c r="G62" s="91">
        <v>6945357.9386423687</v>
      </c>
      <c r="H62" s="25"/>
      <c r="I62" s="25"/>
      <c r="J62" s="25"/>
      <c r="K62" s="25"/>
      <c r="L62" s="25"/>
      <c r="M62" s="25"/>
      <c r="N62" s="25"/>
      <c r="O62" s="25"/>
      <c r="P62" s="25"/>
      <c r="Q62" s="25"/>
      <c r="R62" s="25"/>
      <c r="S62" s="25"/>
      <c r="T62" s="25"/>
      <c r="U62" s="25"/>
      <c r="V62" s="25"/>
      <c r="W62" s="25"/>
      <c r="X62" s="25"/>
      <c r="Y62" s="25"/>
      <c r="Z62" s="25"/>
      <c r="AA62" s="25"/>
      <c r="AB62" s="25"/>
      <c r="AC62" s="25"/>
      <c r="AD62" s="25"/>
      <c r="AE62" s="25"/>
      <c r="AF62" s="25"/>
      <c r="AG62" s="25"/>
      <c r="AH62" s="25"/>
      <c r="AI62" s="25"/>
      <c r="AJ62" s="25"/>
      <c r="AK62" s="25"/>
      <c r="AL62" s="25"/>
      <c r="AM62" s="25"/>
      <c r="AN62" s="25"/>
      <c r="AO62" s="25"/>
      <c r="AP62" s="25"/>
      <c r="AQ62" s="25"/>
      <c r="AR62" s="25"/>
      <c r="AS62" s="25"/>
      <c r="AT62" s="25"/>
      <c r="AU62" s="25"/>
      <c r="AV62" s="25"/>
      <c r="AW62" s="25"/>
      <c r="AX62" s="25"/>
      <c r="AY62" s="25"/>
      <c r="AZ62" s="25"/>
      <c r="BA62" s="25"/>
      <c r="BB62" s="25"/>
      <c r="BC62" s="25"/>
      <c r="BD62" s="25"/>
      <c r="BE62" s="25"/>
      <c r="BF62" s="25"/>
      <c r="BG62" s="25"/>
      <c r="BH62" s="25"/>
      <c r="BI62" s="25"/>
      <c r="BJ62" s="25"/>
      <c r="BK62" s="25"/>
      <c r="BL62" s="25"/>
      <c r="BM62" s="25"/>
      <c r="BN62" s="25"/>
      <c r="BO62" s="25"/>
      <c r="BP62" s="25"/>
      <c r="BQ62" s="25"/>
      <c r="BR62" s="25"/>
      <c r="BS62" s="25"/>
      <c r="BT62" s="25"/>
      <c r="BU62" s="25"/>
      <c r="BV62" s="25"/>
      <c r="BW62" s="25"/>
      <c r="BX62" s="25"/>
      <c r="BY62" s="25"/>
      <c r="BZ62" s="25"/>
      <c r="CA62" s="25"/>
      <c r="CB62" s="25"/>
      <c r="CC62" s="25"/>
      <c r="CD62" s="25"/>
      <c r="CE62" s="25"/>
      <c r="CF62" s="25"/>
      <c r="CG62" s="25"/>
      <c r="CH62" s="25"/>
      <c r="CI62" s="25"/>
      <c r="CJ62" s="25"/>
      <c r="CK62" s="25"/>
      <c r="CL62" s="25"/>
      <c r="CM62" s="25"/>
      <c r="CN62" s="25"/>
      <c r="CO62" s="25"/>
      <c r="CP62" s="25"/>
      <c r="CQ62" s="25"/>
      <c r="CR62" s="25"/>
      <c r="CS62" s="25"/>
      <c r="CT62" s="25"/>
      <c r="CU62" s="25"/>
      <c r="CV62" s="25"/>
      <c r="CW62" s="25"/>
      <c r="CX62" s="25"/>
      <c r="CY62" s="25"/>
      <c r="CZ62" s="25"/>
      <c r="DA62" s="25"/>
      <c r="DB62" s="25"/>
      <c r="DC62" s="25"/>
      <c r="DD62" s="25"/>
      <c r="DE62" s="25"/>
      <c r="DF62" s="25"/>
      <c r="DG62" s="25"/>
      <c r="DH62" s="25"/>
      <c r="DI62" s="25"/>
    </row>
    <row r="63" spans="1:113" ht="15" customHeight="1" x14ac:dyDescent="0.2">
      <c r="A63" s="61" t="s">
        <v>125</v>
      </c>
      <c r="B63" s="45"/>
      <c r="C63" s="25"/>
      <c r="D63" s="45"/>
      <c r="E63" s="45"/>
      <c r="F63" s="45"/>
      <c r="G63" s="91"/>
      <c r="H63" s="25"/>
      <c r="I63" s="25"/>
      <c r="J63" s="25"/>
      <c r="K63" s="25"/>
      <c r="L63" s="25"/>
      <c r="M63" s="25"/>
      <c r="N63" s="25"/>
      <c r="O63" s="25"/>
      <c r="P63" s="25"/>
      <c r="Q63" s="25"/>
      <c r="R63" s="25"/>
      <c r="S63" s="25"/>
      <c r="T63" s="25"/>
      <c r="U63" s="25"/>
      <c r="V63" s="25"/>
      <c r="W63" s="25"/>
      <c r="X63" s="25"/>
      <c r="Y63" s="25"/>
      <c r="Z63" s="25"/>
      <c r="AA63" s="25"/>
      <c r="AB63" s="25"/>
      <c r="AC63" s="25"/>
      <c r="AD63" s="25"/>
      <c r="AE63" s="25"/>
      <c r="AF63" s="25"/>
      <c r="AG63" s="25"/>
      <c r="AH63" s="25"/>
      <c r="AI63" s="25"/>
      <c r="AJ63" s="25"/>
      <c r="AK63" s="25"/>
      <c r="AL63" s="25"/>
      <c r="AM63" s="25"/>
      <c r="AN63" s="25"/>
      <c r="AO63" s="25"/>
      <c r="AP63" s="25"/>
      <c r="AQ63" s="25"/>
      <c r="AR63" s="25"/>
      <c r="AS63" s="25"/>
      <c r="AT63" s="25"/>
      <c r="AU63" s="25"/>
      <c r="AV63" s="25"/>
      <c r="AW63" s="25"/>
      <c r="AX63" s="25"/>
      <c r="AY63" s="25"/>
      <c r="AZ63" s="25"/>
      <c r="BA63" s="25"/>
      <c r="BB63" s="25"/>
      <c r="BC63" s="25"/>
      <c r="BD63" s="25"/>
      <c r="BE63" s="25"/>
      <c r="BF63" s="25"/>
      <c r="BG63" s="25"/>
      <c r="BH63" s="25"/>
      <c r="BI63" s="25"/>
      <c r="BJ63" s="25"/>
      <c r="BK63" s="25"/>
      <c r="BL63" s="25"/>
      <c r="BM63" s="25"/>
      <c r="BN63" s="25"/>
      <c r="BO63" s="25"/>
      <c r="BP63" s="25"/>
      <c r="BQ63" s="25"/>
      <c r="BR63" s="25"/>
      <c r="BS63" s="25"/>
      <c r="BT63" s="25"/>
      <c r="BU63" s="25"/>
      <c r="BV63" s="25"/>
      <c r="BW63" s="25"/>
      <c r="BX63" s="25"/>
      <c r="BY63" s="25"/>
      <c r="BZ63" s="25"/>
      <c r="CA63" s="25"/>
      <c r="CB63" s="25"/>
      <c r="CC63" s="25"/>
      <c r="CD63" s="25"/>
      <c r="CE63" s="25"/>
      <c r="CF63" s="25"/>
      <c r="CG63" s="25"/>
      <c r="CH63" s="25"/>
      <c r="CI63" s="25"/>
      <c r="CJ63" s="25"/>
      <c r="CK63" s="25"/>
      <c r="CL63" s="25"/>
      <c r="CM63" s="25"/>
      <c r="CN63" s="25"/>
      <c r="CO63" s="25"/>
      <c r="CP63" s="25"/>
      <c r="CQ63" s="25"/>
      <c r="CR63" s="25"/>
      <c r="CS63" s="25"/>
      <c r="CT63" s="25"/>
      <c r="CU63" s="25"/>
      <c r="CV63" s="25"/>
      <c r="CW63" s="25"/>
      <c r="CX63" s="25"/>
      <c r="CY63" s="25"/>
      <c r="CZ63" s="25"/>
      <c r="DA63" s="25"/>
      <c r="DB63" s="25"/>
      <c r="DC63" s="25"/>
      <c r="DD63" s="25"/>
      <c r="DE63" s="25"/>
      <c r="DF63" s="25"/>
      <c r="DG63" s="25"/>
      <c r="DH63" s="25"/>
      <c r="DI63" s="25"/>
    </row>
    <row r="64" spans="1:113" ht="15" customHeight="1" x14ac:dyDescent="0.2">
      <c r="A64" s="61" t="s">
        <v>163</v>
      </c>
      <c r="B64" s="45">
        <v>3498370.9771534</v>
      </c>
      <c r="C64" s="25">
        <v>2725388.6224402594</v>
      </c>
      <c r="D64" s="45">
        <v>2726274.9457735382</v>
      </c>
      <c r="E64" s="45">
        <v>2670044.8417040789</v>
      </c>
      <c r="F64" s="45">
        <v>2689013.6576631493</v>
      </c>
      <c r="G64" s="91">
        <v>2745010.8844743688</v>
      </c>
      <c r="H64" s="25"/>
      <c r="I64" s="25"/>
      <c r="J64" s="25"/>
      <c r="K64" s="25"/>
      <c r="L64" s="25"/>
      <c r="M64" s="25"/>
      <c r="N64" s="25"/>
      <c r="O64" s="25"/>
      <c r="P64" s="25"/>
      <c r="Q64" s="25"/>
      <c r="R64" s="25"/>
      <c r="S64" s="25"/>
      <c r="T64" s="25"/>
      <c r="U64" s="25"/>
      <c r="V64" s="25"/>
      <c r="W64" s="25"/>
      <c r="X64" s="25"/>
      <c r="Y64" s="25"/>
      <c r="Z64" s="25"/>
      <c r="AA64" s="25"/>
      <c r="AB64" s="25"/>
      <c r="AC64" s="25"/>
      <c r="AD64" s="25"/>
      <c r="AE64" s="25"/>
      <c r="AF64" s="25"/>
      <c r="AG64" s="25"/>
      <c r="AH64" s="25"/>
      <c r="AI64" s="25"/>
      <c r="AJ64" s="25"/>
      <c r="AK64" s="25"/>
      <c r="AL64" s="25"/>
      <c r="AM64" s="25"/>
      <c r="AN64" s="25"/>
      <c r="AO64" s="25"/>
      <c r="AP64" s="25"/>
      <c r="AQ64" s="25"/>
      <c r="AR64" s="25"/>
      <c r="AS64" s="25"/>
      <c r="AT64" s="25"/>
      <c r="AU64" s="25"/>
      <c r="AV64" s="25"/>
      <c r="AW64" s="25"/>
      <c r="AX64" s="25"/>
      <c r="AY64" s="25"/>
      <c r="AZ64" s="25"/>
      <c r="BA64" s="25"/>
      <c r="BB64" s="25"/>
      <c r="BC64" s="25"/>
      <c r="BD64" s="25"/>
      <c r="BE64" s="25"/>
      <c r="BF64" s="25"/>
      <c r="BG64" s="25"/>
      <c r="BH64" s="25"/>
      <c r="BI64" s="25"/>
      <c r="BJ64" s="25"/>
      <c r="BK64" s="25"/>
      <c r="BL64" s="25"/>
      <c r="BM64" s="25"/>
      <c r="BN64" s="25"/>
      <c r="BO64" s="25"/>
      <c r="BP64" s="25"/>
      <c r="BQ64" s="25"/>
      <c r="BR64" s="25"/>
      <c r="BS64" s="25"/>
      <c r="BT64" s="25"/>
      <c r="BU64" s="25"/>
      <c r="BV64" s="25"/>
      <c r="BW64" s="25"/>
      <c r="BX64" s="25"/>
      <c r="BY64" s="25"/>
      <c r="BZ64" s="25"/>
      <c r="CA64" s="25"/>
      <c r="CB64" s="25"/>
      <c r="CC64" s="25"/>
      <c r="CD64" s="25"/>
      <c r="CE64" s="25"/>
      <c r="CF64" s="25"/>
      <c r="CG64" s="25"/>
      <c r="CH64" s="25"/>
      <c r="CI64" s="25"/>
      <c r="CJ64" s="25"/>
      <c r="CK64" s="25"/>
      <c r="CL64" s="25"/>
      <c r="CM64" s="25"/>
      <c r="CN64" s="25"/>
      <c r="CO64" s="25"/>
      <c r="CP64" s="25"/>
      <c r="CQ64" s="25"/>
      <c r="CR64" s="25"/>
      <c r="CS64" s="25"/>
      <c r="CT64" s="25"/>
      <c r="CU64" s="25"/>
      <c r="CV64" s="25"/>
      <c r="CW64" s="25"/>
      <c r="CX64" s="25"/>
      <c r="CY64" s="25"/>
      <c r="CZ64" s="25"/>
      <c r="DA64" s="25"/>
      <c r="DB64" s="25"/>
      <c r="DC64" s="25"/>
      <c r="DD64" s="25"/>
      <c r="DE64" s="25"/>
      <c r="DF64" s="25"/>
      <c r="DG64" s="25"/>
      <c r="DH64" s="25"/>
      <c r="DI64" s="25"/>
    </row>
    <row r="65" spans="1:113" ht="15" customHeight="1" x14ac:dyDescent="0.2">
      <c r="A65" s="61" t="s">
        <v>164</v>
      </c>
      <c r="B65" s="45">
        <v>709740.6</v>
      </c>
      <c r="C65" s="25">
        <v>715519.6</v>
      </c>
      <c r="D65" s="45">
        <v>725104.2</v>
      </c>
      <c r="E65" s="45">
        <v>729031.9</v>
      </c>
      <c r="F65" s="45">
        <v>735894.1</v>
      </c>
      <c r="G65" s="91">
        <v>749024</v>
      </c>
      <c r="H65" s="25"/>
      <c r="I65" s="25"/>
      <c r="J65" s="25"/>
      <c r="K65" s="25"/>
      <c r="L65" s="25"/>
      <c r="M65" s="25"/>
      <c r="N65" s="25"/>
      <c r="O65" s="25"/>
      <c r="P65" s="25"/>
      <c r="Q65" s="25"/>
      <c r="R65" s="25"/>
      <c r="S65" s="25"/>
      <c r="T65" s="25"/>
      <c r="U65" s="25"/>
      <c r="V65" s="25"/>
      <c r="W65" s="25"/>
      <c r="X65" s="25"/>
      <c r="Y65" s="25"/>
      <c r="Z65" s="25"/>
      <c r="AA65" s="25"/>
      <c r="AB65" s="25"/>
      <c r="AC65" s="25"/>
      <c r="AD65" s="25"/>
      <c r="AE65" s="25"/>
      <c r="AF65" s="25"/>
      <c r="AG65" s="25"/>
      <c r="AH65" s="25"/>
      <c r="AI65" s="25"/>
      <c r="AJ65" s="25"/>
      <c r="AK65" s="25"/>
      <c r="AL65" s="25"/>
      <c r="AM65" s="25"/>
      <c r="AN65" s="25"/>
      <c r="AO65" s="25"/>
      <c r="AP65" s="25"/>
      <c r="AQ65" s="25"/>
      <c r="AR65" s="25"/>
      <c r="AS65" s="25"/>
      <c r="AT65" s="25"/>
      <c r="AU65" s="25"/>
      <c r="AV65" s="25"/>
      <c r="AW65" s="25"/>
      <c r="AX65" s="25"/>
      <c r="AY65" s="25"/>
      <c r="AZ65" s="25"/>
      <c r="BA65" s="25"/>
      <c r="BB65" s="25"/>
      <c r="BC65" s="25"/>
      <c r="BD65" s="25"/>
      <c r="BE65" s="25"/>
      <c r="BF65" s="25"/>
      <c r="BG65" s="25"/>
      <c r="BH65" s="25"/>
      <c r="BI65" s="25"/>
      <c r="BJ65" s="25"/>
      <c r="BK65" s="25"/>
      <c r="BL65" s="25"/>
      <c r="BM65" s="25"/>
      <c r="BN65" s="25"/>
      <c r="BO65" s="25"/>
      <c r="BP65" s="25"/>
      <c r="BQ65" s="25"/>
      <c r="BR65" s="25"/>
      <c r="BS65" s="25"/>
      <c r="BT65" s="25"/>
      <c r="BU65" s="25"/>
      <c r="BV65" s="25"/>
      <c r="BW65" s="25"/>
      <c r="BX65" s="25"/>
      <c r="BY65" s="25"/>
      <c r="BZ65" s="25"/>
      <c r="CA65" s="25"/>
      <c r="CB65" s="25"/>
      <c r="CC65" s="25"/>
      <c r="CD65" s="25"/>
      <c r="CE65" s="25"/>
      <c r="CF65" s="25"/>
      <c r="CG65" s="25"/>
      <c r="CH65" s="25"/>
      <c r="CI65" s="25"/>
      <c r="CJ65" s="25"/>
      <c r="CK65" s="25"/>
      <c r="CL65" s="25"/>
      <c r="CM65" s="25"/>
      <c r="CN65" s="25"/>
      <c r="CO65" s="25"/>
      <c r="CP65" s="25"/>
      <c r="CQ65" s="25"/>
      <c r="CR65" s="25"/>
      <c r="CS65" s="25"/>
      <c r="CT65" s="25"/>
      <c r="CU65" s="25"/>
      <c r="CV65" s="25"/>
      <c r="CW65" s="25"/>
      <c r="CX65" s="25"/>
      <c r="CY65" s="25"/>
      <c r="CZ65" s="25"/>
      <c r="DA65" s="25"/>
      <c r="DB65" s="25"/>
      <c r="DC65" s="25"/>
      <c r="DD65" s="25"/>
      <c r="DE65" s="25"/>
      <c r="DF65" s="25"/>
      <c r="DG65" s="25"/>
      <c r="DH65" s="25"/>
      <c r="DI65" s="25"/>
    </row>
    <row r="66" spans="1:113" ht="15" customHeight="1" x14ac:dyDescent="0.2">
      <c r="A66" s="61" t="s">
        <v>126</v>
      </c>
      <c r="B66" s="45">
        <v>75418.904443000007</v>
      </c>
      <c r="C66" s="25">
        <v>8860.4775559999998</v>
      </c>
      <c r="D66" s="45">
        <v>4516.3792629999998</v>
      </c>
      <c r="E66" s="45">
        <v>283.60092400000002</v>
      </c>
      <c r="F66" s="45">
        <v>4364.177197</v>
      </c>
      <c r="G66" s="91">
        <v>1583.001917</v>
      </c>
      <c r="H66" s="25"/>
      <c r="I66" s="25"/>
      <c r="J66" s="25"/>
      <c r="K66" s="25"/>
      <c r="L66" s="25"/>
      <c r="M66" s="25"/>
      <c r="N66" s="25"/>
      <c r="O66" s="25"/>
      <c r="P66" s="25"/>
      <c r="Q66" s="25"/>
      <c r="R66" s="25"/>
      <c r="S66" s="25"/>
      <c r="T66" s="25"/>
      <c r="U66" s="25"/>
      <c r="V66" s="25"/>
      <c r="W66" s="25"/>
      <c r="X66" s="25"/>
      <c r="Y66" s="25"/>
      <c r="Z66" s="25"/>
      <c r="AA66" s="25"/>
      <c r="AB66" s="25"/>
      <c r="AC66" s="25"/>
      <c r="AD66" s="25"/>
      <c r="AE66" s="25"/>
      <c r="AF66" s="25"/>
      <c r="AG66" s="25"/>
      <c r="AH66" s="25"/>
      <c r="AI66" s="25"/>
      <c r="AJ66" s="25"/>
      <c r="AK66" s="25"/>
      <c r="AL66" s="25"/>
      <c r="AM66" s="25"/>
      <c r="AN66" s="25"/>
      <c r="AO66" s="25"/>
      <c r="AP66" s="25"/>
      <c r="AQ66" s="25"/>
      <c r="AR66" s="25"/>
      <c r="AS66" s="25"/>
      <c r="AT66" s="25"/>
      <c r="AU66" s="25"/>
      <c r="AV66" s="25"/>
      <c r="AW66" s="25"/>
      <c r="AX66" s="25"/>
      <c r="AY66" s="25"/>
      <c r="AZ66" s="25"/>
      <c r="BA66" s="25"/>
      <c r="BB66" s="25"/>
      <c r="BC66" s="25"/>
      <c r="BD66" s="25"/>
      <c r="BE66" s="25"/>
      <c r="BF66" s="25"/>
      <c r="BG66" s="25"/>
      <c r="BH66" s="25"/>
      <c r="BI66" s="25"/>
      <c r="BJ66" s="25"/>
      <c r="BK66" s="25"/>
      <c r="BL66" s="25"/>
      <c r="BM66" s="25"/>
      <c r="BN66" s="25"/>
      <c r="BO66" s="25"/>
      <c r="BP66" s="25"/>
      <c r="BQ66" s="25"/>
      <c r="BR66" s="25"/>
      <c r="BS66" s="25"/>
      <c r="BT66" s="25"/>
      <c r="BU66" s="25"/>
      <c r="BV66" s="25"/>
      <c r="BW66" s="25"/>
      <c r="BX66" s="25"/>
      <c r="BY66" s="25"/>
      <c r="BZ66" s="25"/>
      <c r="CA66" s="25"/>
      <c r="CB66" s="25"/>
      <c r="CC66" s="25"/>
      <c r="CD66" s="25"/>
      <c r="CE66" s="25"/>
      <c r="CF66" s="25"/>
      <c r="CG66" s="25"/>
      <c r="CH66" s="25"/>
      <c r="CI66" s="25"/>
      <c r="CJ66" s="25"/>
      <c r="CK66" s="25"/>
      <c r="CL66" s="25"/>
      <c r="CM66" s="25"/>
      <c r="CN66" s="25"/>
      <c r="CO66" s="25"/>
      <c r="CP66" s="25"/>
      <c r="CQ66" s="25"/>
      <c r="CR66" s="25"/>
      <c r="CS66" s="25"/>
      <c r="CT66" s="25"/>
      <c r="CU66" s="25"/>
      <c r="CV66" s="25"/>
      <c r="CW66" s="25"/>
      <c r="CX66" s="25"/>
      <c r="CY66" s="25"/>
      <c r="CZ66" s="25"/>
      <c r="DA66" s="25"/>
      <c r="DB66" s="25"/>
      <c r="DC66" s="25"/>
      <c r="DD66" s="25"/>
      <c r="DE66" s="25"/>
      <c r="DF66" s="25"/>
      <c r="DG66" s="25"/>
      <c r="DH66" s="25"/>
      <c r="DI66" s="25"/>
    </row>
    <row r="67" spans="1:113" ht="15" customHeight="1" x14ac:dyDescent="0.2">
      <c r="A67" s="61" t="s">
        <v>127</v>
      </c>
      <c r="B67" s="45">
        <v>42022.580817000002</v>
      </c>
      <c r="C67" s="25">
        <v>59664.557884000002</v>
      </c>
      <c r="D67" s="45">
        <v>91009.694363000002</v>
      </c>
      <c r="E67" s="45">
        <v>94283.458626000007</v>
      </c>
      <c r="F67" s="45">
        <v>116213.472813</v>
      </c>
      <c r="G67" s="91">
        <v>139728.352251</v>
      </c>
      <c r="H67" s="25"/>
      <c r="I67" s="25"/>
      <c r="J67" s="25"/>
      <c r="K67" s="25"/>
      <c r="L67" s="25"/>
      <c r="M67" s="25"/>
      <c r="N67" s="25"/>
      <c r="O67" s="25"/>
      <c r="P67" s="25"/>
      <c r="Q67" s="25"/>
      <c r="R67" s="25"/>
      <c r="S67" s="25"/>
      <c r="T67" s="25"/>
      <c r="U67" s="25"/>
      <c r="V67" s="25"/>
      <c r="W67" s="25"/>
      <c r="X67" s="25"/>
      <c r="Y67" s="25"/>
      <c r="Z67" s="25"/>
      <c r="AA67" s="25"/>
      <c r="AB67" s="25"/>
      <c r="AC67" s="25"/>
      <c r="AD67" s="25"/>
      <c r="AE67" s="25"/>
      <c r="AF67" s="25"/>
      <c r="AG67" s="25"/>
      <c r="AH67" s="25"/>
      <c r="AI67" s="25"/>
      <c r="AJ67" s="25"/>
      <c r="AK67" s="25"/>
      <c r="AL67" s="25"/>
      <c r="AM67" s="25"/>
      <c r="AN67" s="25"/>
      <c r="AO67" s="25"/>
      <c r="AP67" s="25"/>
      <c r="AQ67" s="25"/>
      <c r="AR67" s="25"/>
      <c r="AS67" s="25"/>
      <c r="AT67" s="25"/>
      <c r="AU67" s="25"/>
      <c r="AV67" s="25"/>
      <c r="AW67" s="25"/>
      <c r="AX67" s="25"/>
      <c r="AY67" s="25"/>
      <c r="AZ67" s="25"/>
      <c r="BA67" s="25"/>
      <c r="BB67" s="25"/>
      <c r="BC67" s="25"/>
      <c r="BD67" s="25"/>
      <c r="BE67" s="25"/>
      <c r="BF67" s="25"/>
      <c r="BG67" s="25"/>
      <c r="BH67" s="25"/>
      <c r="BI67" s="25"/>
      <c r="BJ67" s="25"/>
      <c r="BK67" s="25"/>
      <c r="BL67" s="25"/>
      <c r="BM67" s="25"/>
      <c r="BN67" s="25"/>
      <c r="BO67" s="25"/>
      <c r="BP67" s="25"/>
      <c r="BQ67" s="25"/>
      <c r="BR67" s="25"/>
      <c r="BS67" s="25"/>
      <c r="BT67" s="25"/>
      <c r="BU67" s="25"/>
      <c r="BV67" s="25"/>
      <c r="BW67" s="25"/>
      <c r="BX67" s="25"/>
      <c r="BY67" s="25"/>
      <c r="BZ67" s="25"/>
      <c r="CA67" s="25"/>
      <c r="CB67" s="25"/>
      <c r="CC67" s="25"/>
      <c r="CD67" s="25"/>
      <c r="CE67" s="25"/>
      <c r="CF67" s="25"/>
      <c r="CG67" s="25"/>
      <c r="CH67" s="25"/>
      <c r="CI67" s="25"/>
      <c r="CJ67" s="25"/>
      <c r="CK67" s="25"/>
      <c r="CL67" s="25"/>
      <c r="CM67" s="25"/>
      <c r="CN67" s="25"/>
      <c r="CO67" s="25"/>
      <c r="CP67" s="25"/>
      <c r="CQ67" s="25"/>
      <c r="CR67" s="25"/>
      <c r="CS67" s="25"/>
      <c r="CT67" s="25"/>
      <c r="CU67" s="25"/>
      <c r="CV67" s="25"/>
      <c r="CW67" s="25"/>
      <c r="CX67" s="25"/>
      <c r="CY67" s="25"/>
      <c r="CZ67" s="25"/>
      <c r="DA67" s="25"/>
      <c r="DB67" s="25"/>
      <c r="DC67" s="25"/>
      <c r="DD67" s="25"/>
      <c r="DE67" s="25"/>
      <c r="DF67" s="25"/>
      <c r="DG67" s="25"/>
      <c r="DH67" s="25"/>
      <c r="DI67" s="25"/>
    </row>
    <row r="68" spans="1:113" ht="15" customHeight="1" x14ac:dyDescent="0.2">
      <c r="A68" s="63" t="s">
        <v>128</v>
      </c>
      <c r="B68" s="84">
        <v>28695948.557840049</v>
      </c>
      <c r="C68" s="55">
        <v>28738703.639842838</v>
      </c>
      <c r="D68" s="84">
        <v>29253167.053956002</v>
      </c>
      <c r="E68" s="84">
        <v>29634780.753629997</v>
      </c>
      <c r="F68" s="84">
        <v>29675805.728113998</v>
      </c>
      <c r="G68" s="93">
        <v>29994687.874173</v>
      </c>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c r="BC68" s="64"/>
      <c r="BD68" s="64"/>
      <c r="BE68" s="64"/>
      <c r="BF68" s="64"/>
      <c r="BG68" s="64"/>
      <c r="BH68" s="64"/>
      <c r="BI68" s="64"/>
      <c r="BJ68" s="64"/>
      <c r="BK68" s="64"/>
      <c r="BL68" s="64"/>
      <c r="BM68" s="64"/>
      <c r="BN68" s="64"/>
      <c r="BO68" s="64"/>
      <c r="BP68" s="64"/>
      <c r="BQ68" s="64"/>
      <c r="BR68" s="64"/>
      <c r="BS68" s="64"/>
      <c r="BT68" s="64"/>
      <c r="BU68" s="64"/>
      <c r="BV68" s="64"/>
      <c r="BW68" s="64"/>
      <c r="BX68" s="64"/>
      <c r="BY68" s="64"/>
      <c r="BZ68" s="64"/>
      <c r="CA68" s="64"/>
      <c r="CB68" s="64"/>
      <c r="CC68" s="64"/>
      <c r="CD68" s="64"/>
      <c r="CE68" s="64"/>
      <c r="CF68" s="64"/>
      <c r="CG68" s="64"/>
      <c r="CH68" s="64"/>
      <c r="CI68" s="64"/>
      <c r="CJ68" s="64"/>
      <c r="CK68" s="64"/>
      <c r="CL68" s="64"/>
      <c r="CM68" s="64"/>
      <c r="CN68" s="64"/>
      <c r="CO68" s="64"/>
      <c r="CP68" s="64"/>
      <c r="CQ68" s="64"/>
      <c r="CR68" s="64"/>
      <c r="CS68" s="64"/>
      <c r="CT68" s="64"/>
      <c r="CU68" s="64"/>
      <c r="CV68" s="64"/>
      <c r="CW68" s="64"/>
      <c r="CX68" s="64"/>
      <c r="CY68" s="64"/>
      <c r="CZ68" s="64"/>
      <c r="DA68" s="64"/>
      <c r="DB68" s="64"/>
      <c r="DC68" s="64"/>
      <c r="DD68" s="64"/>
      <c r="DE68" s="64"/>
      <c r="DF68" s="64"/>
      <c r="DG68" s="64"/>
      <c r="DH68" s="64"/>
      <c r="DI68" s="64"/>
    </row>
    <row r="69" spans="1:113" ht="15" customHeight="1" x14ac:dyDescent="0.2">
      <c r="D69" s="99" t="s">
        <v>30</v>
      </c>
      <c r="E69" s="99"/>
      <c r="F69" s="99"/>
      <c r="G69" s="99"/>
    </row>
    <row r="71" spans="1:113" ht="45.75" customHeight="1" x14ac:dyDescent="0.2">
      <c r="A71" s="98" t="s">
        <v>136</v>
      </c>
      <c r="B71" s="98"/>
      <c r="C71" s="98"/>
      <c r="D71" s="98"/>
      <c r="E71" s="98"/>
      <c r="F71" s="98"/>
      <c r="G71" s="98"/>
      <c r="H71" s="65"/>
      <c r="I71" s="65"/>
      <c r="J71" s="65"/>
    </row>
    <row r="72" spans="1:113" ht="45.75" customHeight="1" x14ac:dyDescent="0.2">
      <c r="A72" s="94" t="s">
        <v>167</v>
      </c>
      <c r="B72" s="94"/>
      <c r="C72" s="94"/>
      <c r="D72" s="94"/>
      <c r="E72" s="94"/>
      <c r="F72" s="94"/>
      <c r="G72" s="94"/>
      <c r="H72" s="66"/>
      <c r="I72" s="66"/>
      <c r="J72" s="66"/>
    </row>
    <row r="73" spans="1:113" ht="45" customHeight="1" x14ac:dyDescent="0.2">
      <c r="A73" s="94" t="s">
        <v>158</v>
      </c>
      <c r="B73" s="94"/>
      <c r="C73" s="94"/>
      <c r="D73" s="94"/>
      <c r="E73" s="94"/>
      <c r="F73" s="94"/>
      <c r="G73" s="94"/>
      <c r="H73" s="66"/>
      <c r="I73" s="66"/>
      <c r="J73" s="66"/>
    </row>
    <row r="74" spans="1:113" ht="15" customHeight="1" x14ac:dyDescent="0.2">
      <c r="A74" s="94" t="s">
        <v>130</v>
      </c>
      <c r="B74" s="94"/>
      <c r="C74" s="94"/>
      <c r="D74" s="94"/>
      <c r="E74" s="66"/>
      <c r="F74" s="66"/>
      <c r="G74" s="66"/>
      <c r="H74" s="66"/>
      <c r="I74" s="66"/>
      <c r="J74" s="66"/>
    </row>
    <row r="75" spans="1:113" ht="19.5" customHeight="1" x14ac:dyDescent="0.2">
      <c r="A75" s="96" t="s">
        <v>165</v>
      </c>
      <c r="B75" s="96"/>
      <c r="C75" s="96"/>
      <c r="D75" s="96"/>
      <c r="E75" s="96"/>
      <c r="F75" s="96"/>
      <c r="G75" s="96"/>
      <c r="H75" s="65"/>
      <c r="I75" s="65"/>
      <c r="J75" s="65"/>
    </row>
    <row r="76" spans="1:113" ht="23.25" customHeight="1" x14ac:dyDescent="0.2">
      <c r="A76" s="94" t="s">
        <v>159</v>
      </c>
      <c r="B76" s="94"/>
      <c r="C76" s="94"/>
      <c r="D76" s="94"/>
      <c r="E76" s="66"/>
      <c r="F76" s="66"/>
      <c r="G76" s="66"/>
      <c r="H76" s="66"/>
      <c r="I76" s="66"/>
      <c r="J76" s="66"/>
    </row>
    <row r="77" spans="1:113" ht="36" customHeight="1" x14ac:dyDescent="0.2">
      <c r="A77" s="94" t="s">
        <v>166</v>
      </c>
      <c r="B77" s="94"/>
      <c r="C77" s="94"/>
      <c r="D77" s="94"/>
      <c r="E77" s="94"/>
      <c r="F77" s="94"/>
      <c r="G77" s="94"/>
      <c r="H77" s="66"/>
      <c r="I77" s="66"/>
      <c r="J77" s="66"/>
    </row>
    <row r="78" spans="1:113" ht="27" customHeight="1" x14ac:dyDescent="0.2">
      <c r="A78" s="94" t="s">
        <v>168</v>
      </c>
      <c r="B78" s="94"/>
      <c r="C78" s="94"/>
      <c r="D78" s="94"/>
      <c r="E78" s="66"/>
      <c r="F78" s="66"/>
      <c r="G78" s="66"/>
      <c r="H78" s="66"/>
      <c r="I78" s="66"/>
      <c r="J78" s="66"/>
    </row>
    <row r="79" spans="1:113" ht="18" customHeight="1" x14ac:dyDescent="0.2">
      <c r="A79" s="94" t="s">
        <v>170</v>
      </c>
      <c r="B79" s="94"/>
      <c r="C79" s="94"/>
      <c r="D79" s="94"/>
      <c r="E79" s="66"/>
      <c r="F79" s="66"/>
      <c r="G79" s="66"/>
      <c r="H79" s="66"/>
      <c r="I79" s="66"/>
      <c r="J79" s="66"/>
    </row>
    <row r="80" spans="1:113" ht="18.75" customHeight="1" x14ac:dyDescent="0.2">
      <c r="A80" s="94" t="s">
        <v>171</v>
      </c>
      <c r="B80" s="94"/>
      <c r="C80" s="94"/>
      <c r="D80" s="94"/>
      <c r="E80" s="66"/>
      <c r="F80" s="66"/>
      <c r="G80" s="66"/>
      <c r="H80" s="66"/>
      <c r="I80" s="66"/>
      <c r="J80" s="66"/>
    </row>
    <row r="81" spans="1:10" ht="18.75" customHeight="1" x14ac:dyDescent="0.2">
      <c r="A81" s="94" t="s">
        <v>172</v>
      </c>
      <c r="B81" s="94"/>
      <c r="C81" s="94"/>
      <c r="D81" s="94"/>
      <c r="E81" s="66"/>
      <c r="F81" s="66"/>
      <c r="G81" s="66"/>
      <c r="H81" s="66"/>
      <c r="I81" s="66"/>
      <c r="J81" s="66"/>
    </row>
    <row r="82" spans="1:10" ht="15.75" customHeight="1" x14ac:dyDescent="0.2">
      <c r="A82" s="94" t="s">
        <v>173</v>
      </c>
      <c r="B82" s="94"/>
      <c r="C82" s="94"/>
      <c r="D82" s="94"/>
      <c r="E82" s="66"/>
      <c r="F82" s="66"/>
      <c r="G82" s="66"/>
      <c r="H82" s="66"/>
      <c r="I82" s="66"/>
      <c r="J82" s="66"/>
    </row>
    <row r="83" spans="1:10" ht="21" customHeight="1" x14ac:dyDescent="0.2">
      <c r="A83" s="94" t="s">
        <v>174</v>
      </c>
      <c r="B83" s="94"/>
      <c r="C83" s="94"/>
      <c r="D83" s="94"/>
      <c r="E83" s="66"/>
      <c r="F83" s="66"/>
      <c r="G83" s="66"/>
      <c r="H83" s="66"/>
      <c r="I83" s="66"/>
      <c r="J83" s="66"/>
    </row>
    <row r="84" spans="1:10" ht="31.5" customHeight="1" x14ac:dyDescent="0.2">
      <c r="A84" s="94" t="s">
        <v>175</v>
      </c>
      <c r="B84" s="94"/>
      <c r="C84" s="94"/>
      <c r="D84" s="94"/>
      <c r="E84" s="94"/>
      <c r="F84" s="94"/>
      <c r="G84" s="94"/>
      <c r="H84" s="66"/>
      <c r="I84" s="66"/>
      <c r="J84" s="66"/>
    </row>
    <row r="85" spans="1:10" ht="39" customHeight="1" x14ac:dyDescent="0.2">
      <c r="A85" s="95" t="s">
        <v>176</v>
      </c>
      <c r="B85" s="95"/>
      <c r="C85" s="95"/>
      <c r="D85" s="95"/>
      <c r="E85" s="95"/>
      <c r="F85" s="95"/>
      <c r="G85" s="95"/>
      <c r="H85" s="66"/>
      <c r="I85" s="66"/>
      <c r="J85" s="66"/>
    </row>
    <row r="86" spans="1:10" ht="20.25" customHeight="1" x14ac:dyDescent="0.2">
      <c r="A86" s="94" t="s">
        <v>177</v>
      </c>
      <c r="B86" s="94"/>
      <c r="C86" s="94"/>
      <c r="D86" s="94"/>
      <c r="E86" s="66"/>
      <c r="F86" s="66"/>
      <c r="G86" s="66"/>
      <c r="H86" s="66"/>
      <c r="I86" s="66"/>
      <c r="J86" s="66"/>
    </row>
  </sheetData>
  <mergeCells count="18">
    <mergeCell ref="A4:G4"/>
    <mergeCell ref="A71:G71"/>
    <mergeCell ref="D69:G69"/>
    <mergeCell ref="A72:G72"/>
    <mergeCell ref="A73:G73"/>
    <mergeCell ref="A74:D74"/>
    <mergeCell ref="A76:D76"/>
    <mergeCell ref="A77:G77"/>
    <mergeCell ref="A85:G85"/>
    <mergeCell ref="A75:G75"/>
    <mergeCell ref="A84:G84"/>
    <mergeCell ref="A78:D78"/>
    <mergeCell ref="A86:D86"/>
    <mergeCell ref="A79:D79"/>
    <mergeCell ref="A80:D80"/>
    <mergeCell ref="A83:D83"/>
    <mergeCell ref="A81:D81"/>
    <mergeCell ref="A82:D82"/>
  </mergeCells>
  <phoneticPr fontId="18" type="noConversion"/>
  <conditionalFormatting sqref="C5:G5 A6:A68">
    <cfRule type="cellIs" dxfId="1" priority="5" operator="equal">
      <formula>0</formula>
    </cfRule>
  </conditionalFormatting>
  <conditionalFormatting sqref="I57:J59">
    <cfRule type="cellIs" dxfId="0" priority="1" stopIfTrue="1" operator="equal">
      <formula>0</formula>
    </cfRule>
  </conditionalFormatting>
  <hyperlinks>
    <hyperlink ref="G2" location="Contents!A1" display="Back to Contents ç" xr:uid="{61B00F40-0DAB-43F3-A5F3-385F06F50F19}"/>
  </hyperlinks>
  <printOptions horizontalCentered="1"/>
  <pageMargins left="0.75" right="0.75" top="1" bottom="1" header="0.5" footer="0.5"/>
  <pageSetup paperSize="9" scale="84"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Contents</vt:lpstr>
      <vt:lpstr>TABLE 24</vt:lpstr>
      <vt:lpstr>TABLE 25</vt:lpstr>
      <vt:lpstr>TABLE 26</vt:lpstr>
      <vt:lpstr>TABLE 27</vt:lpstr>
      <vt:lpstr>TABLE 28</vt:lpstr>
      <vt:lpstr>'TABLE 24'!Print_Area</vt:lpstr>
      <vt:lpstr>'TABLE 25'!Print_Area</vt:lpstr>
      <vt:lpstr>'TABLE 26'!Print_Area</vt:lpstr>
      <vt:lpstr>'TABLE 27'!Print_Area</vt:lpstr>
      <vt:lpstr>'TABLE 28'!Print_Area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Wathugala WGPR</dc:creator>
  <cp:lastModifiedBy>Wathugala WGPR</cp:lastModifiedBy>
  <cp:lastPrinted>2026-07-10T02:42:32Z</cp:lastPrinted>
  <dcterms:created xsi:type="dcterms:W3CDTF">2024-04-22T03:50:41Z</dcterms:created>
  <dcterms:modified xsi:type="dcterms:W3CDTF">2026-07-17T03:21:08Z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3c4ab6a-b8f9-4a41-a9e3-9d9b3c522aed_Enabled">
    <vt:lpwstr>true</vt:lpwstr>
  </property>
  <property fmtid="{D5CDD505-2E9C-101B-9397-08002B2CF9AE}" pid="3" name="MSIP_Label_83c4ab6a-b8f9-4a41-a9e3-9d9b3c522aed_SetDate">
    <vt:lpwstr>2024-04-22T03:50:45Z</vt:lpwstr>
  </property>
  <property fmtid="{D5CDD505-2E9C-101B-9397-08002B2CF9AE}" pid="4" name="MSIP_Label_83c4ab6a-b8f9-4a41-a9e3-9d9b3c522aed_Method">
    <vt:lpwstr>Standard</vt:lpwstr>
  </property>
  <property fmtid="{D5CDD505-2E9C-101B-9397-08002B2CF9AE}" pid="5" name="MSIP_Label_83c4ab6a-b8f9-4a41-a9e3-9d9b3c522aed_Name">
    <vt:lpwstr>83c4ab6a-b8f9-4a41-a9e3-9d9b3c522aed</vt:lpwstr>
  </property>
  <property fmtid="{D5CDD505-2E9C-101B-9397-08002B2CF9AE}" pid="6" name="MSIP_Label_83c4ab6a-b8f9-4a41-a9e3-9d9b3c522aed_SiteId">
    <vt:lpwstr>deb56736-e31c-4f83-a094-a8aee555a992</vt:lpwstr>
  </property>
  <property fmtid="{D5CDD505-2E9C-101B-9397-08002B2CF9AE}" pid="7" name="MSIP_Label_83c4ab6a-b8f9-4a41-a9e3-9d9b3c522aed_ActionId">
    <vt:lpwstr>a73e9330-4f81-44a7-8a5b-16b38ae1a098</vt:lpwstr>
  </property>
  <property fmtid="{D5CDD505-2E9C-101B-9397-08002B2CF9AE}" pid="8" name="MSIP_Label_83c4ab6a-b8f9-4a41-a9e3-9d9b3c522aed_ContentBits">
    <vt:lpwstr>1</vt:lpwstr>
  </property>
</Properties>
</file>