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atastore-a\erd$\ERD_ADMINISTRATION\1830-Wathugala\Monthly Belletin\2025\Master\"/>
    </mc:Choice>
  </mc:AlternateContent>
  <xr:revisionPtr revIDLastSave="0" documentId="8_{B1437B78-8F66-465E-AD9D-37415B22F4D9}" xr6:coauthVersionLast="47" xr6:coauthVersionMax="47" xr10:uidLastSave="{00000000-0000-0000-0000-000000000000}"/>
  <bookViews>
    <workbookView xWindow="-120" yWindow="-120" windowWidth="29040" windowHeight="15720" tabRatio="781" xr2:uid="{11A8C88E-37EC-4EF5-952E-56129B0852DB}"/>
  </bookViews>
  <sheets>
    <sheet name="Contents" sheetId="59" r:id="rId1"/>
    <sheet name="TABLE 24" sheetId="125" r:id="rId2"/>
    <sheet name="TABLE 25" sheetId="121" r:id="rId3"/>
    <sheet name="TABLE 26" sheetId="134" r:id="rId4"/>
    <sheet name="TABLE 27" sheetId="133" r:id="rId5"/>
    <sheet name="TABLE 28" sheetId="142" r:id="rId6"/>
  </sheets>
  <externalReferences>
    <externalReference r:id="rId7"/>
    <externalReference r:id="rId8"/>
  </externalReferences>
  <definedNames>
    <definedName name="a12l75">[1]R_Annual!$A$3:$N$58</definedName>
    <definedName name="escel\">#REF!</definedName>
    <definedName name="Excel_BuiltIn_Print_Area_1">#REF!</definedName>
    <definedName name="Excel_BuiltIn_Print_Area_1_1">#REF!</definedName>
    <definedName name="Excel_BuiltIn_Print_Area_10_1">#REF!</definedName>
    <definedName name="Excel_BuiltIn_Print_Area_2_1">#REF!</definedName>
    <definedName name="Excel_BuiltIn_Print_Area_3_1">#REF!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gfgsdf">'[2]25'!$B$2:$U$24</definedName>
    <definedName name="n_a12l75">[1]Annual!$A$2:$P$58</definedName>
    <definedName name="nwa12l75">[1]Annual!$A$2:$P$58</definedName>
    <definedName name="old">'[2]31'!$B$2:$N$76</definedName>
    <definedName name="old_23">'[2]24'!$B$1:$V$24</definedName>
    <definedName name="_xlnm.Print_Area" localSheetId="1">'TABLE 24'!$A$1:$G$30</definedName>
    <definedName name="_xlnm.Print_Area" localSheetId="2">'TABLE 25'!$B$2:$J$32</definedName>
    <definedName name="_xlnm.Print_Area" localSheetId="3">'TABLE 26'!$A$1:$R$36</definedName>
    <definedName name="_xlnm.Print_Area" localSheetId="4">'TABLE 27'!$B$2:$I$32</definedName>
    <definedName name="_xlnm.Print_Area" localSheetId="5">'TABLE 28'!$A$1:$D$18</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 i="121" l="1"/>
  <c r="R15" i="121"/>
  <c r="R16" i="121"/>
  <c r="R17" i="121"/>
  <c r="R18" i="121"/>
  <c r="R19" i="121"/>
  <c r="R20" i="121"/>
  <c r="R21" i="121"/>
  <c r="R22" i="121"/>
  <c r="R23" i="121"/>
  <c r="R24" i="121"/>
  <c r="R25" i="121"/>
  <c r="R26" i="121"/>
  <c r="R27" i="121"/>
  <c r="R14" i="121"/>
  <c r="S33" i="134"/>
  <c r="T33" i="134"/>
  <c r="U33" i="134"/>
  <c r="V33" i="134"/>
  <c r="W33" i="134"/>
  <c r="X33" i="134"/>
  <c r="Y33" i="134"/>
  <c r="Z33" i="134"/>
  <c r="AA33" i="134"/>
  <c r="AB33" i="134"/>
  <c r="AC33" i="134"/>
  <c r="AD33" i="134"/>
  <c r="K33" i="134"/>
  <c r="L33" i="134"/>
  <c r="M33" i="134"/>
  <c r="N33" i="134"/>
  <c r="O33" i="134"/>
  <c r="P33" i="134"/>
  <c r="H33" i="134"/>
  <c r="I33" i="134"/>
  <c r="J33" i="134"/>
  <c r="Q33" i="134"/>
  <c r="R33" i="134"/>
  <c r="F33" i="134"/>
  <c r="G33" i="134"/>
  <c r="E33" i="134"/>
  <c r="D33" i="134"/>
  <c r="C33" i="134"/>
</calcChain>
</file>

<file path=xl/sharedStrings.xml><?xml version="1.0" encoding="utf-8"?>
<sst xmlns="http://schemas.openxmlformats.org/spreadsheetml/2006/main" count="291" uniqueCount="209">
  <si>
    <t>(b) Provisional</t>
  </si>
  <si>
    <t>Total</t>
  </si>
  <si>
    <t>Period</t>
  </si>
  <si>
    <t xml:space="preserve">Table of Contents </t>
  </si>
  <si>
    <t>Table / Sheet No.</t>
  </si>
  <si>
    <t xml:space="preserve">(Click on the name to access the required table) </t>
  </si>
  <si>
    <t>Table Name</t>
  </si>
  <si>
    <t>Back to Contents</t>
  </si>
  <si>
    <t>MONTHLY BULLETIN</t>
  </si>
  <si>
    <t xml:space="preserve">Period </t>
  </si>
  <si>
    <t xml:space="preserve">Total </t>
  </si>
  <si>
    <t>Economic Classification of Government Fiscal Operations</t>
  </si>
  <si>
    <t>Economic Classification of Government  Revenue</t>
  </si>
  <si>
    <t>GOVERNMENT FINANCE</t>
  </si>
  <si>
    <t>Economic Classification of Government Expenditure</t>
  </si>
  <si>
    <t>Outstanding Central Government Debt</t>
  </si>
  <si>
    <t>FISCAL SECTOR</t>
  </si>
  <si>
    <t>Revenue and Grants</t>
  </si>
  <si>
    <t xml:space="preserve">Expenditure and Net Lending (c)   </t>
  </si>
  <si>
    <t>Overall Budget Balance</t>
  </si>
  <si>
    <t>Domestic Financing</t>
  </si>
  <si>
    <t>Foreign Financing</t>
  </si>
  <si>
    <t>Total Financing</t>
  </si>
  <si>
    <t>2025-Jan (b)</t>
  </si>
  <si>
    <t>2025-Feb (b)</t>
  </si>
  <si>
    <t>2025-Mar (b)</t>
  </si>
  <si>
    <t>2025-Apr (b)</t>
  </si>
  <si>
    <t>2025-May (b)</t>
  </si>
  <si>
    <t>2025-Jun (b)</t>
  </si>
  <si>
    <t>2025-Jul (b)</t>
  </si>
  <si>
    <t>Source: Ministry of Finance, Planning and Economic Development</t>
  </si>
  <si>
    <t>Economic Classification of Government Fiscal Operations (a) (b)</t>
  </si>
  <si>
    <t>(a) Revised based on economic classification.</t>
  </si>
  <si>
    <t>(b) In line with the Annual Report – 2020, the format has been updated.</t>
  </si>
  <si>
    <t>(c)  Excludes debt repayments.</t>
  </si>
  <si>
    <t>Tax Revenue</t>
  </si>
  <si>
    <t>Total Revenue</t>
  </si>
  <si>
    <t>Ports and Airports Development Levy</t>
  </si>
  <si>
    <t>Value Added Tax</t>
  </si>
  <si>
    <t>Excise Tax</t>
  </si>
  <si>
    <t>Profits and Dividends</t>
  </si>
  <si>
    <t>Other</t>
  </si>
  <si>
    <t xml:space="preserve"> Imports</t>
  </si>
  <si>
    <t xml:space="preserve"> Liquor</t>
  </si>
  <si>
    <t>Cigarettes</t>
  </si>
  <si>
    <t xml:space="preserve"> Petroleum</t>
  </si>
  <si>
    <t>Motor Vehicles</t>
  </si>
  <si>
    <t xml:space="preserve"> Other</t>
  </si>
  <si>
    <t>Income Tax</t>
  </si>
  <si>
    <t xml:space="preserve"> Manufacturing/ Non- Manufacturing</t>
  </si>
  <si>
    <t>Import Duties</t>
  </si>
  <si>
    <t>Fines, Fees and Charges</t>
  </si>
  <si>
    <t xml:space="preserve">Non-Tax Revenue </t>
  </si>
  <si>
    <t>2020 (d)</t>
  </si>
  <si>
    <t>2025-Jan (e)</t>
  </si>
  <si>
    <t>2025-Feb (e)</t>
  </si>
  <si>
    <t>2025-Apr (e)</t>
  </si>
  <si>
    <t>2025-Mar (e)</t>
  </si>
  <si>
    <t>2025-May (e)</t>
  </si>
  <si>
    <t>2025-Jun (e)</t>
  </si>
  <si>
    <t>2025-Jul (e)</t>
  </si>
  <si>
    <t>(e) Provisional</t>
  </si>
  <si>
    <t>2020 (a)</t>
  </si>
  <si>
    <t>Recurrent</t>
  </si>
  <si>
    <t>Salaries and Wages</t>
  </si>
  <si>
    <t>Interest</t>
  </si>
  <si>
    <t>Pension</t>
  </si>
  <si>
    <t>Samurdhi /Aswesuma (c)</t>
  </si>
  <si>
    <t>Capital and Net lending</t>
  </si>
  <si>
    <t>(c) From 2024 onwards, the figures represent expenditure related to Aswesuma</t>
  </si>
  <si>
    <t>(a) According to the Ministry of Finance, fiscal sector statistics of 2020 have been adjusted as announced in the Budget speech for 2020.</t>
  </si>
  <si>
    <t>Ministry (a)</t>
  </si>
  <si>
    <t xml:space="preserve">HE the President, Prime Minister, Judges of the Supreme Court etc. </t>
  </si>
  <si>
    <t xml:space="preserve">Ministry of Buddhasasana, Religious and Cultural Affairs </t>
  </si>
  <si>
    <t xml:space="preserve">Ministry of Finance, Planning and Economic Development (c)  </t>
  </si>
  <si>
    <t xml:space="preserve">Ministry of Defence </t>
  </si>
  <si>
    <t>Ministry of Justice and National Integration</t>
  </si>
  <si>
    <t>Ministry of Health and Mass Media</t>
  </si>
  <si>
    <t>Ministry of Foreign Affairs, Foreign Employment and Tourism</t>
  </si>
  <si>
    <t>Ministry of Trade, Commerce, Food Security and Co-operative Development_x0002_</t>
  </si>
  <si>
    <t>Ministry of Transport, Highways, Ports and Civil Aviation</t>
  </si>
  <si>
    <t>Ministry of Agriculture, Livestock, Land and Irrigation</t>
  </si>
  <si>
    <t> Ministry of Energy</t>
  </si>
  <si>
    <t>Ministry of Urban Development, Construction and Housing</t>
  </si>
  <si>
    <t>Ministry of Rural Development, Social Security and Community Empowerment</t>
  </si>
  <si>
    <t> Ministry of Education, Higher Education and Vocational Education</t>
  </si>
  <si>
    <t> Ministry of Public Administration, Provincial Councils and Local Government</t>
  </si>
  <si>
    <t>Provincial Councils</t>
  </si>
  <si>
    <t>Ministry of Plantation and Community Infrastructure</t>
  </si>
  <si>
    <t> Ministry of Industry and Entrepreneurship Development</t>
  </si>
  <si>
    <t>Ministry of Fisheries Aquatic and Ocean Resources</t>
  </si>
  <si>
    <t>Ministry of Environment</t>
  </si>
  <si>
    <t>Ministry of Women and Child Affairs</t>
  </si>
  <si>
    <t> Ministry of Digital Economy</t>
  </si>
  <si>
    <t>Ministry of Public Security and Parliamentary Affairs</t>
  </si>
  <si>
    <t>Ministry of Labour</t>
  </si>
  <si>
    <t>Ministry of Youth Affairs and Sports</t>
  </si>
  <si>
    <t>Ministry of Science and Technology</t>
  </si>
  <si>
    <t>Capital</t>
  </si>
  <si>
    <t>Approved Estimates (a)</t>
  </si>
  <si>
    <t>January (b)</t>
  </si>
  <si>
    <t>TABLE  26</t>
  </si>
  <si>
    <t>(a) Expenditure estimates and ministries are as per the approved budget estimates for 2025</t>
  </si>
  <si>
    <t>(c) Includes debt service payments</t>
  </si>
  <si>
    <t>February (b)</t>
  </si>
  <si>
    <t>March (b)</t>
  </si>
  <si>
    <t>April (b)</t>
  </si>
  <si>
    <t>May (b)</t>
  </si>
  <si>
    <t>June (b)</t>
  </si>
  <si>
    <t>July (b)</t>
  </si>
  <si>
    <t>TABLE  24</t>
  </si>
  <si>
    <t>TABLE  25</t>
  </si>
  <si>
    <t>TABLE  27</t>
  </si>
  <si>
    <t>Source</t>
  </si>
  <si>
    <t>Total Domestic Debt (d)</t>
  </si>
  <si>
    <t xml:space="preserve">Short Term </t>
  </si>
  <si>
    <t>Treasury bills (e)</t>
  </si>
  <si>
    <t>Medium and Long Term</t>
  </si>
  <si>
    <t>Treasury bonds (e)</t>
  </si>
  <si>
    <t>Offshore Banking Units</t>
  </si>
  <si>
    <t>By Debt Instrument</t>
  </si>
  <si>
    <t xml:space="preserve">Banks (Excluding Licensed Specialised Banks) </t>
  </si>
  <si>
    <t>Central Bank</t>
  </si>
  <si>
    <t>Treasury bills</t>
  </si>
  <si>
    <t>Commercial Bank</t>
  </si>
  <si>
    <t>Non-Bank Sector</t>
  </si>
  <si>
    <t xml:space="preserve">Treasury bills </t>
  </si>
  <si>
    <t>Treasury bonds</t>
  </si>
  <si>
    <t>Licensed Specialised Banks</t>
  </si>
  <si>
    <t>Licensed Finance Companies</t>
  </si>
  <si>
    <t xml:space="preserve">Insurance Companies </t>
  </si>
  <si>
    <t xml:space="preserve">Local Individual </t>
  </si>
  <si>
    <t xml:space="preserve">Treasury bonds </t>
  </si>
  <si>
    <t>By Type</t>
  </si>
  <si>
    <t>Project Loans</t>
  </si>
  <si>
    <t>Non-project Loans</t>
  </si>
  <si>
    <t>Commodity</t>
  </si>
  <si>
    <t>By Institution</t>
  </si>
  <si>
    <t>Multilateral</t>
  </si>
  <si>
    <t>Bilateral and Commercial</t>
  </si>
  <si>
    <t>Of which;</t>
  </si>
  <si>
    <t xml:space="preserve">    Non-Resident Investment in Treasury Bills</t>
  </si>
  <si>
    <t xml:space="preserve">    Non-Resident Investment in Treasury Bonds</t>
  </si>
  <si>
    <t>Total Outstanding Central Government Debt</t>
  </si>
  <si>
    <t>TABLE  28</t>
  </si>
  <si>
    <t>(c) Provisional</t>
  </si>
  <si>
    <t>2025-Aug (e)</t>
  </si>
  <si>
    <t>2025-Aug (b)</t>
  </si>
  <si>
    <t>(d) According to the Ministry of Finance, fiscal sector statistics of 2020 have been adjusted as announced in the Budget speech for 2020.</t>
  </si>
  <si>
    <t>Fiscal Sector</t>
  </si>
  <si>
    <t>Aug (b)</t>
  </si>
  <si>
    <t>Upto Dec (b)</t>
  </si>
  <si>
    <t>-</t>
  </si>
  <si>
    <t xml:space="preserve"> Dec (b)</t>
  </si>
  <si>
    <t xml:space="preserve"> Upto Dec (b)</t>
  </si>
  <si>
    <t>Note : With the establishment of the Public Debt Management Office (PDMO) under the Ministry of Finance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compiles and present this table based on data received from the MOF, to ensure the data continuity.</t>
  </si>
  <si>
    <t>2025-Sep (e)</t>
  </si>
  <si>
    <t>2025-Oct (e)</t>
  </si>
  <si>
    <t>2025-Nov (e)</t>
  </si>
  <si>
    <t>2025-Dec (e)</t>
  </si>
  <si>
    <t>2025 (e)</t>
  </si>
  <si>
    <t>2026-Jan (e)</t>
  </si>
  <si>
    <t>2026-Feb (e)</t>
  </si>
  <si>
    <t>2025-Sep (b)</t>
  </si>
  <si>
    <t>2025-Oct (b)</t>
  </si>
  <si>
    <t>2025-Nov (b)</t>
  </si>
  <si>
    <t>2025-Dec (b)</t>
  </si>
  <si>
    <t>2025 (b)</t>
  </si>
  <si>
    <t>2026-Jan (b)</t>
  </si>
  <si>
    <t>2026-Feb (b)</t>
  </si>
  <si>
    <t>Sep (b)</t>
  </si>
  <si>
    <t>Oct (b)</t>
  </si>
  <si>
    <t>Nov (b)</t>
  </si>
  <si>
    <t>Dec (b)</t>
  </si>
  <si>
    <t>Domestic Dollar Bonds</t>
  </si>
  <si>
    <t xml:space="preserve">Other </t>
  </si>
  <si>
    <t>Outstanding Central Government Debt  (a) (b)</t>
  </si>
  <si>
    <t>2025 Q1 (c)</t>
  </si>
  <si>
    <t>2025 Q2 (c)</t>
  </si>
  <si>
    <t>2025 Q3 (c)</t>
  </si>
  <si>
    <t>2025 Q4 (c)</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</si>
  <si>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are deemed to be capitalised as per the Interim Policy.</t>
  </si>
  <si>
    <t>(e) Excludes government securities held by non resident investors</t>
  </si>
  <si>
    <t>Other Liabilities to the Banking Sector Net of Bank Deposits</t>
  </si>
  <si>
    <t>International Sovereign Bonds (f)(g)</t>
  </si>
  <si>
    <t>International Sovereign Bonds (f)</t>
  </si>
  <si>
    <t xml:space="preserve">    International Sovereign Bonds (f)</t>
  </si>
  <si>
    <t xml:space="preserve">    Foreign Currency Term Financing Facilities (f)</t>
  </si>
  <si>
    <t>(d) ) From 2023 onwards, domestic debt compilation method was changed and is based on the data confirmed by the Ministry of Finance, Planning and Economic Development</t>
  </si>
  <si>
    <t>(f) Several interest payments that fell overdue after the debt standstill may not be included in the outstanding balance for 2022 since recording of these debt service payments in the debt recording systems is not yet finalised. From 2023 onwards, this no longer applies to SLDBs. Further, as of end 2025, external debt restructuring has been largely completed, except for a small remaining portion.</t>
  </si>
  <si>
    <t>(a) As per the guidelines of compiling government debt statistics based on the Public Sector Debt Statistics Framework published by the IMF, non resident holdings of outstanding SLDBs have been classified under foreign debt and resident holdings of outstanding ISBs of the Sri Lankan Government have been classified under domestic debt. Further, debt statistics are presented on net basis (net of deposits).</t>
  </si>
  <si>
    <t>(g)  Represents ISB outstanding owned by the Licensed Commercial Banks.</t>
  </si>
  <si>
    <t>Government Expenditure - (January - December)  2025</t>
  </si>
  <si>
    <t>Government Expenditure - (January - December) 2025</t>
  </si>
  <si>
    <t xml:space="preserve">By Institution </t>
  </si>
  <si>
    <t>(h)Includes the holdings of Standalone Primary Dealers, leasing companies, private companies, mutual funds, etc.</t>
  </si>
  <si>
    <t>(i)  Includes the holdings of EPF, ETF, pension funds, provident funds, etc.</t>
  </si>
  <si>
    <t>(j)Includes the holdings of Government authorities, Government departments, Ministries, etc.</t>
  </si>
  <si>
    <t>(k) Includes the holdings of societies, clubs, associations, etc.</t>
  </si>
  <si>
    <t>(l) Includes securities holdings under Repurchase agreements for which absolute ownership could not be established.</t>
  </si>
  <si>
    <t xml:space="preserve">(m) Holdings under repurchase transactions with respect to Open Market Operations, have been allocated to the respective Licensed Commercial Bank or Standalone Primary Dealers. </t>
  </si>
  <si>
    <t>(n) Foreign loan debt statistics and classification of foreign debt are prepared based on the data sourced from the CS-DRMS maintained by the Ministry of Finance, Planning and Economic Development. The data for 2024 and 2025 are extracted on 27 February 2025 and 06 March 2026.</t>
  </si>
  <si>
    <t>(o) The 2024 and 2025 data reflect the impact of external debt restructuring</t>
  </si>
  <si>
    <r>
      <t>Corporates</t>
    </r>
    <r>
      <rPr>
        <sz val="14"/>
        <color indexed="8"/>
        <rFont val="Times New Roman"/>
        <family val="1"/>
      </rPr>
      <t xml:space="preserve"> </t>
    </r>
    <r>
      <rPr>
        <sz val="10"/>
        <color indexed="8"/>
        <rFont val="Times New Roman"/>
        <family val="1"/>
      </rPr>
      <t>(h)</t>
    </r>
  </si>
  <si>
    <t>Superannuation Funds (i)</t>
  </si>
  <si>
    <t>Government Institutes, Funds and State Owned Enterprises  (j)</t>
  </si>
  <si>
    <r>
      <t>Other (k)</t>
    </r>
    <r>
      <rPr>
        <sz val="11"/>
        <color theme="1"/>
        <rFont val="Times New Roman"/>
        <family val="1"/>
      </rPr>
      <t xml:space="preserve"> </t>
    </r>
    <r>
      <rPr>
        <sz val="10"/>
        <color indexed="8"/>
        <rFont val="Times New Roman"/>
        <family val="1"/>
      </rPr>
      <t xml:space="preserve">    </t>
    </r>
  </si>
  <si>
    <t>Repurchase Transaction Allocations (l)(m)</t>
  </si>
  <si>
    <t>Total Foreign Debt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</si>
</sst>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_(* \(#,##0.00\);_(* \-??_);_(@_)"/>
    <numFmt numFmtId="165" formatCode="_(* #,##0_);_(* \(#,##0\);_(* &quot;-&quot;??_);_(@_)"/>
    <numFmt numFmtId="166" formatCode="_-* #,##0_-;\-* #,##0_-;_-* &quot;-&quot;??_-;_-@_-"/>
    <numFmt numFmtId="167" formatCode="0.0"/>
    <numFmt numFmtId="168" formatCode="_-* #,##0.00_-;\-* #,##0.00_-;_-* &quot;-&quot;??_-;_-@_-"/>
    <numFmt numFmtId="169" formatCode="#,##0.00\ ;\-#,##0.00\ ;&quot; -&quot;#\ ;@\ "/>
    <numFmt numFmtId="170" formatCode="_-* #,##0.00_-;\-* #,##0.00_-;_-* \-??_-;_-@_-"/>
    <numFmt numFmtId="171" formatCode="mmm\ dd"/>
    <numFmt numFmtId="172" formatCode="_-* #,##0.000_-;\-* #,##0.000_-;_-* &quot;-&quot;??_-;_-@_-"/>
    <numFmt numFmtId="173" formatCode="_(* #,##0.000_);_(* \(#,##0.000\);_(* &quot;-&quot;??_);_(@_)"/>
  </numFmts>
  <fonts count="30"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sz val="11"/>
      <color indexed="8"/>
      <name val="Calibri"/>
      <family val="2"/>
    </font>
    <font>
      <sz val="12"/>
      <name val="Arial"/>
      <family val="2"/>
    </font>
    <font>
      <sz val="10"/>
      <color theme="1"/>
      <name val="Times New Roman"/>
      <family val="1"/>
    </font>
    <font>
      <sz val="12"/>
      <color theme="1"/>
      <name val="Times New Roman"/>
      <family val="1"/>
    </font>
    <font>
      <sz val="10"/>
      <color theme="1"/>
      <name val="Arial"/>
      <family val="2"/>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sz val="11"/>
      <color rgb="FF231F20"/>
      <name val="Times New Roman"/>
      <family val="1"/>
    </font>
    <font>
      <sz val="12"/>
      <color rgb="FF231F20"/>
      <name val="Times New Roman"/>
      <family val="1"/>
    </font>
    <font>
      <sz val="8"/>
      <color theme="1"/>
      <name val="Times New Roman"/>
      <family val="1"/>
    </font>
    <font>
      <b/>
      <sz val="14"/>
      <color theme="1"/>
      <name val="Times New Roman"/>
      <family val="1"/>
    </font>
    <font>
      <sz val="10"/>
      <color indexed="8"/>
      <name val="Calibri"/>
      <family val="2"/>
    </font>
    <font>
      <b/>
      <sz val="10"/>
      <color indexed="8"/>
      <name val="Times New Roman"/>
      <family val="1"/>
    </font>
    <font>
      <sz val="10"/>
      <color indexed="8"/>
      <name val="Times New Roman"/>
      <family val="1"/>
    </font>
    <font>
      <sz val="14"/>
      <color indexed="8"/>
      <name val="Times New Roman"/>
      <family val="1"/>
    </font>
    <font>
      <sz val="11"/>
      <color theme="1"/>
      <name val="Times New Roman"/>
      <family val="1"/>
    </font>
    <font>
      <sz val="10"/>
      <name val="Calibri"/>
      <family val="2"/>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s>
  <borders count="1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5">
    <xf numFmtId="0" fontId="0" fillId="0" borderId="0"/>
    <xf numFmtId="0" fontId="2" fillId="0" borderId="0"/>
    <xf numFmtId="0" fontId="4" fillId="0" borderId="0"/>
    <xf numFmtId="164"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9" fillId="0" borderId="0" applyFont="0" applyFill="0" applyBorder="0" applyAlignment="0" applyProtection="0"/>
    <xf numFmtId="0" fontId="10" fillId="0" borderId="0"/>
    <xf numFmtId="43" fontId="4" fillId="0" borderId="0" applyFill="0" applyBorder="0" applyAlignment="0" applyProtection="0"/>
    <xf numFmtId="43" fontId="1" fillId="0" borderId="0" applyFont="0" applyFill="0" applyBorder="0" applyAlignment="0" applyProtection="0"/>
    <xf numFmtId="0" fontId="9" fillId="0" borderId="0"/>
    <xf numFmtId="164"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69"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0" fontId="4" fillId="0" borderId="0" applyFill="0" applyBorder="0" applyAlignment="0" applyProtection="0"/>
    <xf numFmtId="168" fontId="4" fillId="0" borderId="0" applyFont="0" applyFill="0" applyBorder="0" applyAlignment="0" applyProtection="0"/>
    <xf numFmtId="0" fontId="4" fillId="0" borderId="0"/>
    <xf numFmtId="171" fontId="4" fillId="0" borderId="0" applyFill="0" applyBorder="0" applyAlignment="0" applyProtection="0"/>
    <xf numFmtId="0" fontId="14" fillId="0" borderId="0" applyNumberForma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10" fillId="0" borderId="0"/>
    <xf numFmtId="0" fontId="4" fillId="0" borderId="0"/>
    <xf numFmtId="168" fontId="9" fillId="0" borderId="0" applyFont="0" applyFill="0" applyBorder="0" applyAlignment="0" applyProtection="0"/>
    <xf numFmtId="0" fontId="1" fillId="0" borderId="0"/>
  </cellStyleXfs>
  <cellXfs count="120">
    <xf numFmtId="0" fontId="0" fillId="0" borderId="0" xfId="0"/>
    <xf numFmtId="0" fontId="3" fillId="0" borderId="0" xfId="9" applyFont="1"/>
    <xf numFmtId="0" fontId="3" fillId="0" borderId="0" xfId="9" applyFont="1" applyAlignment="1">
      <alignment horizontal="right"/>
    </xf>
    <xf numFmtId="0" fontId="6" fillId="0" borderId="0" xfId="16" applyFont="1"/>
    <xf numFmtId="0" fontId="7" fillId="0" borderId="0" xfId="16" applyFont="1"/>
    <xf numFmtId="0" fontId="12" fillId="0" borderId="0" xfId="16" applyFont="1"/>
    <xf numFmtId="0" fontId="5" fillId="0" borderId="0" xfId="16" applyFont="1"/>
    <xf numFmtId="3" fontId="7" fillId="0" borderId="0" xfId="16" applyNumberFormat="1" applyFont="1"/>
    <xf numFmtId="0" fontId="11" fillId="0" borderId="0" xfId="16" applyFont="1"/>
    <xf numFmtId="0" fontId="13" fillId="0" borderId="0" xfId="16" applyFont="1"/>
    <xf numFmtId="0" fontId="11" fillId="0" borderId="0" xfId="16" applyFont="1" applyAlignment="1">
      <alignment horizontal="left"/>
    </xf>
    <xf numFmtId="0" fontId="7" fillId="0" borderId="0" xfId="16" applyFont="1" applyAlignment="1">
      <alignment horizontal="left"/>
    </xf>
    <xf numFmtId="0" fontId="7" fillId="0" borderId="0" xfId="16"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5" fillId="0" borderId="0" xfId="0" applyFont="1" applyAlignment="1">
      <alignment horizontal="left" wrapText="1"/>
    </xf>
    <xf numFmtId="0" fontId="4" fillId="0" borderId="0" xfId="16"/>
    <xf numFmtId="0" fontId="17" fillId="2" borderId="0" xfId="26" applyFont="1" applyFill="1" applyAlignment="1">
      <alignment horizontal="right" vertical="center"/>
    </xf>
    <xf numFmtId="0" fontId="5" fillId="3" borderId="0" xfId="0" applyFont="1" applyFill="1" applyAlignment="1">
      <alignment horizontal="center" wrapText="1"/>
    </xf>
    <xf numFmtId="0" fontId="7" fillId="0" borderId="2" xfId="16" applyFont="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xf>
    <xf numFmtId="0" fontId="19" fillId="3" borderId="0" xfId="0" applyFont="1" applyFill="1" applyAlignment="1">
      <alignment vertical="center" wrapText="1"/>
    </xf>
    <xf numFmtId="0" fontId="7" fillId="0" borderId="2" xfId="16" applyFont="1" applyBorder="1" applyAlignment="1">
      <alignment horizontal="center" vertical="center"/>
    </xf>
    <xf numFmtId="165" fontId="7" fillId="0" borderId="0" xfId="16" applyNumberFormat="1" applyFont="1"/>
    <xf numFmtId="43" fontId="7" fillId="0" borderId="0" xfId="16" applyNumberFormat="1" applyFont="1"/>
    <xf numFmtId="165" fontId="7" fillId="0" borderId="0" xfId="16" applyNumberFormat="1" applyFont="1" applyAlignment="1">
      <alignment horizontal="right"/>
    </xf>
    <xf numFmtId="43" fontId="7" fillId="0" borderId="0" xfId="16" quotePrefix="1" applyNumberFormat="1" applyFont="1" applyAlignment="1">
      <alignment horizontal="right"/>
    </xf>
    <xf numFmtId="43" fontId="7" fillId="0" borderId="0" xfId="4" applyFont="1" applyFill="1"/>
    <xf numFmtId="165" fontId="7" fillId="0" borderId="0" xfId="4" applyNumberFormat="1" applyFont="1" applyFill="1"/>
    <xf numFmtId="0" fontId="21" fillId="0" borderId="0" xfId="16" applyFont="1"/>
    <xf numFmtId="0" fontId="11" fillId="0" borderId="0" xfId="16" applyFont="1" applyAlignment="1">
      <alignment vertical="center"/>
    </xf>
    <xf numFmtId="0" fontId="11" fillId="0" borderId="3" xfId="16" applyFont="1" applyBorder="1" applyAlignment="1">
      <alignment horizontal="center" vertical="center"/>
    </xf>
    <xf numFmtId="166" fontId="11" fillId="0" borderId="0" xfId="4" applyNumberFormat="1" applyFont="1" applyFill="1" applyBorder="1" applyAlignment="1">
      <alignment horizontal="right"/>
    </xf>
    <xf numFmtId="165" fontId="11" fillId="0" borderId="0" xfId="4" applyNumberFormat="1" applyFont="1" applyFill="1" applyBorder="1"/>
    <xf numFmtId="165" fontId="11" fillId="0" borderId="0" xfId="16" applyNumberFormat="1" applyFont="1"/>
    <xf numFmtId="165" fontId="11" fillId="0" borderId="0" xfId="4" applyNumberFormat="1" applyFont="1" applyFill="1"/>
    <xf numFmtId="165" fontId="13" fillId="0" borderId="0" xfId="16" applyNumberFormat="1" applyFont="1"/>
    <xf numFmtId="165" fontId="13" fillId="0" borderId="0" xfId="4" applyNumberFormat="1" applyFont="1" applyFill="1"/>
    <xf numFmtId="173" fontId="11" fillId="0" borderId="0" xfId="16" applyNumberFormat="1" applyFont="1"/>
    <xf numFmtId="172" fontId="11" fillId="0" borderId="0" xfId="4" applyNumberFormat="1" applyFont="1" applyFill="1" applyBorder="1" applyAlignment="1">
      <alignment horizontal="right"/>
    </xf>
    <xf numFmtId="166" fontId="11" fillId="0" borderId="0" xfId="16" applyNumberFormat="1" applyFont="1"/>
    <xf numFmtId="0" fontId="17" fillId="0" borderId="0" xfId="26" applyFont="1" applyFill="1" applyAlignment="1">
      <alignment horizontal="right" vertical="center"/>
    </xf>
    <xf numFmtId="165" fontId="7" fillId="0" borderId="3" xfId="16" applyNumberFormat="1" applyFont="1" applyBorder="1"/>
    <xf numFmtId="165" fontId="7" fillId="4" borderId="0" xfId="16" applyNumberFormat="1" applyFont="1" applyFill="1"/>
    <xf numFmtId="165" fontId="11" fillId="4" borderId="0" xfId="4" applyNumberFormat="1" applyFont="1" applyFill="1" applyBorder="1"/>
    <xf numFmtId="166" fontId="11" fillId="4" borderId="0" xfId="4" applyNumberFormat="1" applyFont="1" applyFill="1" applyBorder="1" applyAlignment="1">
      <alignment horizontal="right"/>
    </xf>
    <xf numFmtId="0" fontId="7" fillId="4" borderId="0" xfId="16" applyFont="1" applyFill="1" applyAlignment="1">
      <alignment horizontal="left"/>
    </xf>
    <xf numFmtId="0" fontId="11" fillId="4" borderId="0" xfId="16" applyFont="1" applyFill="1" applyAlignment="1">
      <alignment horizontal="left"/>
    </xf>
    <xf numFmtId="0" fontId="3" fillId="0" borderId="0" xfId="16" applyFont="1" applyAlignment="1">
      <alignment horizontal="right"/>
    </xf>
    <xf numFmtId="0" fontId="11" fillId="0" borderId="3" xfId="16" applyFont="1" applyBorder="1" applyAlignment="1">
      <alignment horizontal="center" vertical="center" wrapText="1"/>
    </xf>
    <xf numFmtId="167" fontId="7" fillId="0" borderId="0" xfId="15" applyNumberFormat="1" applyFont="1" applyAlignment="1">
      <alignment horizontal="left"/>
    </xf>
    <xf numFmtId="0" fontId="7" fillId="0" borderId="3" xfId="16" applyFont="1" applyBorder="1" applyAlignment="1">
      <alignment horizontal="center" vertical="center" wrapText="1"/>
    </xf>
    <xf numFmtId="0" fontId="7" fillId="0" borderId="3" xfId="16" applyFont="1" applyBorder="1" applyAlignment="1">
      <alignment horizontal="left"/>
    </xf>
    <xf numFmtId="167" fontId="7" fillId="0" borderId="2" xfId="15" applyNumberFormat="1" applyFont="1" applyBorder="1" applyAlignment="1">
      <alignment horizontal="left"/>
    </xf>
    <xf numFmtId="165" fontId="8" fillId="0" borderId="2" xfId="16" applyNumberFormat="1" applyFont="1" applyBorder="1"/>
    <xf numFmtId="173" fontId="7" fillId="0" borderId="3" xfId="16" applyNumberFormat="1" applyFont="1" applyBorder="1"/>
    <xf numFmtId="0" fontId="7" fillId="0" borderId="0" xfId="0" applyFont="1"/>
    <xf numFmtId="0" fontId="24" fillId="0" borderId="0" xfId="0" applyFont="1"/>
    <xf numFmtId="0" fontId="25" fillId="0" borderId="0" xfId="0" applyFont="1" applyAlignment="1">
      <alignment horizontal="left" indent="1"/>
    </xf>
    <xf numFmtId="0" fontId="25" fillId="0" borderId="0" xfId="0" applyFont="1" applyAlignment="1">
      <alignment horizontal="left" indent="2"/>
    </xf>
    <xf numFmtId="0" fontId="25" fillId="0" borderId="0" xfId="0" applyFont="1" applyAlignment="1">
      <alignment horizontal="left" indent="3"/>
    </xf>
    <xf numFmtId="0" fontId="25" fillId="0" borderId="0" xfId="0" applyFont="1" applyAlignment="1">
      <alignment horizontal="left" indent="4"/>
    </xf>
    <xf numFmtId="0" fontId="25" fillId="0" borderId="0" xfId="0" applyFont="1" applyAlignment="1">
      <alignment horizontal="left" indent="5"/>
    </xf>
    <xf numFmtId="0" fontId="24" fillId="0" borderId="2" xfId="0" applyFont="1" applyBorder="1"/>
    <xf numFmtId="165" fontId="8" fillId="0" borderId="0" xfId="16" applyNumberFormat="1" applyFont="1"/>
    <xf numFmtId="0" fontId="23" fillId="0" borderId="0" xfId="0" applyFont="1" applyAlignment="1">
      <alignment wrapText="1"/>
    </xf>
    <xf numFmtId="0" fontId="23" fillId="0" borderId="0" xfId="0" applyFont="1" applyAlignment="1">
      <alignment vertical="center" wrapText="1"/>
    </xf>
    <xf numFmtId="165" fontId="7" fillId="0" borderId="1" xfId="16" applyNumberFormat="1" applyFont="1" applyBorder="1"/>
    <xf numFmtId="0" fontId="7" fillId="0" borderId="4" xfId="16" applyFont="1" applyBorder="1" applyAlignment="1">
      <alignment horizontal="center" vertical="center" wrapText="1"/>
    </xf>
    <xf numFmtId="0" fontId="7" fillId="0" borderId="5" xfId="16" applyFont="1" applyBorder="1" applyAlignment="1">
      <alignment horizontal="center" vertical="center" wrapText="1"/>
    </xf>
    <xf numFmtId="165" fontId="7" fillId="0" borderId="6" xfId="16" applyNumberFormat="1" applyFont="1" applyBorder="1"/>
    <xf numFmtId="165" fontId="7" fillId="0" borderId="7" xfId="16" applyNumberFormat="1" applyFont="1" applyBorder="1"/>
    <xf numFmtId="165" fontId="7" fillId="0" borderId="8" xfId="16" applyNumberFormat="1" applyFont="1" applyBorder="1"/>
    <xf numFmtId="165" fontId="8" fillId="0" borderId="4" xfId="16" applyNumberFormat="1" applyFont="1" applyBorder="1"/>
    <xf numFmtId="165" fontId="7" fillId="0" borderId="10" xfId="16" applyNumberFormat="1" applyFont="1" applyBorder="1"/>
    <xf numFmtId="43" fontId="7" fillId="0" borderId="10" xfId="16" applyNumberFormat="1" applyFont="1" applyBorder="1"/>
    <xf numFmtId="173" fontId="7" fillId="0" borderId="11" xfId="16" applyNumberFormat="1" applyFont="1" applyBorder="1"/>
    <xf numFmtId="0" fontId="29" fillId="0" borderId="0" xfId="26" applyFont="1" applyAlignment="1">
      <alignment vertical="center" wrapText="1"/>
    </xf>
    <xf numFmtId="0" fontId="27" fillId="0" borderId="0" xfId="0" applyFont="1" applyAlignment="1">
      <alignment horizontal="center"/>
    </xf>
    <xf numFmtId="0" fontId="29" fillId="4" borderId="0" xfId="26" applyFont="1" applyFill="1" applyAlignment="1">
      <alignment vertical="center" wrapText="1"/>
    </xf>
    <xf numFmtId="173" fontId="7" fillId="0" borderId="0" xfId="16" applyNumberFormat="1" applyFont="1"/>
    <xf numFmtId="165" fontId="8" fillId="0" borderId="5" xfId="16" applyNumberFormat="1" applyFont="1" applyBorder="1"/>
    <xf numFmtId="43" fontId="11" fillId="0" borderId="0" xfId="16" applyNumberFormat="1" applyFont="1"/>
    <xf numFmtId="165" fontId="11" fillId="0" borderId="0" xfId="4" applyNumberFormat="1" applyFont="1" applyFill="1" applyBorder="1" applyAlignment="1">
      <alignment horizontal="right"/>
    </xf>
    <xf numFmtId="0" fontId="7" fillId="4" borderId="2" xfId="16" applyFont="1" applyFill="1" applyBorder="1" applyAlignment="1">
      <alignment horizontal="center" vertical="center" wrapText="1"/>
    </xf>
    <xf numFmtId="165" fontId="8" fillId="4" borderId="0" xfId="16" applyNumberFormat="1" applyFont="1" applyFill="1"/>
    <xf numFmtId="165" fontId="7" fillId="4" borderId="0" xfId="16" applyNumberFormat="1" applyFont="1" applyFill="1" applyAlignment="1">
      <alignment horizontal="right"/>
    </xf>
    <xf numFmtId="165" fontId="8" fillId="4" borderId="2" xfId="16" applyNumberFormat="1" applyFont="1" applyFill="1" applyBorder="1"/>
    <xf numFmtId="0" fontId="16" fillId="4" borderId="0" xfId="0" applyFont="1" applyFill="1" applyAlignment="1">
      <alignment horizontal="center"/>
    </xf>
    <xf numFmtId="0" fontId="5" fillId="0" borderId="0" xfId="0" applyFont="1" applyAlignment="1">
      <alignment horizontal="center"/>
    </xf>
    <xf numFmtId="0" fontId="15" fillId="3" borderId="0" xfId="0" applyFont="1" applyFill="1" applyAlignment="1">
      <alignment horizontal="center"/>
    </xf>
    <xf numFmtId="0" fontId="16" fillId="0" borderId="0" xfId="0" applyFont="1" applyAlignment="1">
      <alignment horizontal="center"/>
    </xf>
    <xf numFmtId="0" fontId="16" fillId="0" borderId="3" xfId="16" applyFont="1" applyBorder="1" applyAlignment="1">
      <alignment horizontal="center"/>
    </xf>
    <xf numFmtId="3" fontId="7" fillId="0" borderId="0" xfId="16" applyNumberFormat="1" applyFont="1" applyAlignment="1">
      <alignment horizontal="right"/>
    </xf>
    <xf numFmtId="0" fontId="7" fillId="0" borderId="0" xfId="16" applyFont="1" applyAlignment="1">
      <alignment horizontal="right"/>
    </xf>
    <xf numFmtId="0" fontId="11" fillId="0" borderId="1" xfId="16" applyFont="1" applyBorder="1" applyAlignment="1">
      <alignment horizontal="center" vertical="center"/>
    </xf>
    <xf numFmtId="0" fontId="11" fillId="0" borderId="3" xfId="16" applyFont="1" applyBorder="1" applyAlignment="1">
      <alignment horizontal="center" vertical="center"/>
    </xf>
    <xf numFmtId="0" fontId="11" fillId="0" borderId="2" xfId="16" applyFont="1" applyBorder="1" applyAlignment="1">
      <alignment horizontal="center" vertical="center"/>
    </xf>
    <xf numFmtId="0" fontId="11" fillId="0" borderId="5" xfId="16" applyFont="1" applyBorder="1" applyAlignment="1">
      <alignment horizontal="center" vertical="center"/>
    </xf>
    <xf numFmtId="0" fontId="11" fillId="0" borderId="0" xfId="16" applyFont="1" applyAlignment="1">
      <alignment horizontal="center" vertical="center" wrapText="1"/>
    </xf>
    <xf numFmtId="0" fontId="11" fillId="0" borderId="3" xfId="16" applyFont="1" applyBorder="1" applyAlignment="1">
      <alignment horizontal="center" vertical="center" wrapText="1"/>
    </xf>
    <xf numFmtId="0" fontId="11" fillId="0" borderId="0" xfId="16" applyFont="1" applyAlignment="1">
      <alignment horizontal="center" vertical="center"/>
    </xf>
    <xf numFmtId="0" fontId="11" fillId="0" borderId="1" xfId="16" applyFont="1" applyBorder="1" applyAlignment="1">
      <alignment horizontal="center" vertical="center" wrapText="1"/>
    </xf>
    <xf numFmtId="0" fontId="3" fillId="0" borderId="0" xfId="16" applyFont="1" applyAlignment="1">
      <alignment horizontal="right"/>
    </xf>
    <xf numFmtId="0" fontId="22" fillId="0" borderId="3" xfId="16" applyFont="1" applyBorder="1" applyAlignment="1">
      <alignment horizontal="center"/>
    </xf>
    <xf numFmtId="0" fontId="22" fillId="0" borderId="0" xfId="16" applyFont="1" applyAlignment="1">
      <alignment horizontal="center"/>
    </xf>
    <xf numFmtId="0" fontId="7" fillId="0" borderId="4" xfId="16" applyFont="1" applyBorder="1" applyAlignment="1">
      <alignment horizontal="center" vertical="center" wrapText="1"/>
    </xf>
    <xf numFmtId="0" fontId="7" fillId="0" borderId="2" xfId="16" applyFont="1" applyBorder="1" applyAlignment="1">
      <alignment horizontal="center" vertical="center" wrapText="1"/>
    </xf>
    <xf numFmtId="0" fontId="7" fillId="0" borderId="1" xfId="16" applyFont="1" applyBorder="1" applyAlignment="1">
      <alignment horizontal="center" vertical="center" wrapText="1"/>
    </xf>
    <xf numFmtId="0" fontId="7" fillId="0" borderId="9" xfId="16" applyFont="1" applyBorder="1" applyAlignment="1">
      <alignment horizontal="center" vertical="center" wrapText="1"/>
    </xf>
    <xf numFmtId="0" fontId="7" fillId="0" borderId="1" xfId="16" applyFont="1" applyBorder="1" applyAlignment="1">
      <alignment horizontal="right"/>
    </xf>
    <xf numFmtId="0" fontId="16" fillId="0" borderId="0" xfId="16" applyFont="1" applyAlignment="1">
      <alignment horizontal="center"/>
    </xf>
    <xf numFmtId="0" fontId="7" fillId="0" borderId="3" xfId="16" applyFont="1" applyBorder="1" applyAlignment="1">
      <alignment horizontal="center" vertical="center" wrapText="1"/>
    </xf>
    <xf numFmtId="0" fontId="7" fillId="0" borderId="5" xfId="16" applyFont="1" applyBorder="1" applyAlignment="1">
      <alignment horizontal="center" vertical="center" wrapText="1"/>
    </xf>
    <xf numFmtId="0" fontId="23" fillId="0" borderId="0" xfId="0" applyFont="1" applyAlignment="1">
      <alignment horizontal="left" vertical="center" wrapText="1"/>
    </xf>
    <xf numFmtId="0" fontId="28" fillId="0" borderId="0" xfId="0" applyFont="1" applyAlignment="1">
      <alignment horizontal="left" vertical="center" wrapText="1"/>
    </xf>
    <xf numFmtId="0" fontId="23" fillId="0" borderId="0" xfId="0" applyFont="1" applyAlignment="1">
      <alignment horizontal="left" wrapText="1"/>
    </xf>
    <xf numFmtId="0" fontId="23" fillId="5" borderId="0" xfId="0" applyFont="1" applyFill="1" applyAlignment="1">
      <alignment horizontal="left" vertical="center" wrapText="1"/>
    </xf>
  </cellXfs>
  <cellStyles count="35">
    <cellStyle name="Comma 10" xfId="8" xr:uid="{C77DC035-E9C1-4884-A8B1-331475134206}"/>
    <cellStyle name="Comma 10 2" xfId="4" xr:uid="{0EF97C06-11C4-41DA-BA81-9CFD1F5EA0F8}"/>
    <cellStyle name="Comma 2" xfId="3" xr:uid="{7F38DD60-DD9D-4367-A757-635C3C9B9D57}"/>
    <cellStyle name="Comma 2 2" xfId="7" xr:uid="{E2A46A5B-BA80-418E-A892-2B1214058E72}"/>
    <cellStyle name="Comma 2 2 2" xfId="33" xr:uid="{B21ECEF5-5F95-4F07-A058-4856CB646AD7}"/>
    <cellStyle name="Comma 2 3" xfId="11" xr:uid="{A2AEDFE6-25DF-47B6-8728-247D41CB25B5}"/>
    <cellStyle name="Comma 2 4" xfId="23" xr:uid="{54039DFB-4B98-4269-B7E5-EF91C65E8773}"/>
    <cellStyle name="Comma 2 5" xfId="25" xr:uid="{4C40E936-1FF9-4716-9B41-5B56755C8BD5}"/>
    <cellStyle name="Comma 3" xfId="10" xr:uid="{B993FE2F-54E6-42AD-8083-0ECD4FC98B98}"/>
    <cellStyle name="Comma 3 2" xfId="19" xr:uid="{82CC9EE6-D1EF-4E4D-993E-6F389BB049B0}"/>
    <cellStyle name="Comma 4" xfId="18" xr:uid="{15DBED69-F47E-43FA-8387-DEE56729E3D2}"/>
    <cellStyle name="Comma 5" xfId="22" xr:uid="{1F5F1DE1-D7EF-4F77-99ED-C25DCA07C2AE}"/>
    <cellStyle name="Comma 6" xfId="27" xr:uid="{755D8867-BE81-4FC8-AB5F-96D347B21775}"/>
    <cellStyle name="Comma 8" xfId="13" xr:uid="{2983C003-0758-4039-81E0-F0970123DC3E}"/>
    <cellStyle name="Hyperlink" xfId="26" builtinId="8"/>
    <cellStyle name="Normal" xfId="0" builtinId="0"/>
    <cellStyle name="Normal 11" xfId="16" xr:uid="{9B11C4A4-E401-46BD-A8D1-D964D970D913}"/>
    <cellStyle name="Normal 2" xfId="1" xr:uid="{9F99AA9F-20C5-48CF-B48C-47D87AB79568}"/>
    <cellStyle name="Normal 2 2" xfId="12" xr:uid="{63C73EC8-7E6B-4A29-A583-4A4F33C5A2AD}"/>
    <cellStyle name="Normal 2 2 2" xfId="15" xr:uid="{5CC76FD4-EB83-4539-8276-471EA68418E2}"/>
    <cellStyle name="Normal 2 2 3" xfId="31" xr:uid="{37DDB539-99DE-4AC8-8E57-63CDF1DE4F58}"/>
    <cellStyle name="Normal 2 22" xfId="34" xr:uid="{1D979D04-F8DE-4E24-A5AE-A082FA77DC54}"/>
    <cellStyle name="Normal 2_Appendix Tables-AR2010" xfId="21" xr:uid="{9C2FEEB5-D25C-457B-91CA-B5E223241A8F}"/>
    <cellStyle name="Normal 22 2" xfId="24" xr:uid="{BB82F912-8384-4EE1-B1B5-F3974DE7E00E}"/>
    <cellStyle name="Normal 28" xfId="29" xr:uid="{EFA48D10-CC89-4DA5-A78E-1E4EA92FD864}"/>
    <cellStyle name="Normal 28 2" xfId="30" xr:uid="{F876A29E-90B6-4BA0-9E0F-388BB84F0C56}"/>
    <cellStyle name="Normal 3" xfId="2" xr:uid="{B9520522-A3C0-4DA9-A1D9-FA9F7069301E}"/>
    <cellStyle name="Normal 3 2" xfId="6" xr:uid="{E6F3AA39-D719-4C8B-B6D3-3B4B7E0E92FF}"/>
    <cellStyle name="Normal 3 3" xfId="17" xr:uid="{F05E94FF-421C-4E04-ACE2-4B1D94EEF4DC}"/>
    <cellStyle name="Normal 30" xfId="32" xr:uid="{D420FD4B-5146-4DB3-A616-4654A4F167DB}"/>
    <cellStyle name="Normal 4" xfId="9" xr:uid="{DBC821BD-158C-4235-B80E-CF4DE291AA5C}"/>
    <cellStyle name="Normal 5 2" xfId="28" xr:uid="{680135C8-E214-4398-887E-EB1C3ADC3471}"/>
    <cellStyle name="Normal 7" xfId="20" xr:uid="{C39A3C07-E64E-43FE-A775-2F1E7A489F9A}"/>
    <cellStyle name="Percent 2" xfId="5" xr:uid="{E3EE1CFD-2B06-4529-8A78-1D8B82CA06C5}"/>
    <cellStyle name="Percent 2 2" xfId="14" xr:uid="{067DE652-2760-4C14-A733-1A99C462602A}"/>
  </cellStyles>
  <dxfs count="1">
    <dxf>
      <numFmt numFmtId="33"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65E-A979-47A4-BC82-F6EF0E413107}">
  <sheetPr>
    <pageSetUpPr fitToPage="1"/>
  </sheetPr>
  <dimension ref="B1:C13"/>
  <sheetViews>
    <sheetView tabSelected="1" zoomScaleNormal="100" workbookViewId="0">
      <pane ySplit="6" topLeftCell="A7" activePane="bottomLeft" state="frozen"/>
      <selection pane="bottomLeft" activeCell="B4" sqref="B4:C4"/>
    </sheetView>
  </sheetViews>
  <sheetFormatPr defaultRowHeight="15.75" x14ac:dyDescent="0.25"/>
  <cols>
    <col min="1" max="1" width="3.140625" style="14" customWidth="1"/>
    <col min="2" max="2" width="81" style="14" customWidth="1"/>
    <col min="3" max="3" width="18.7109375" style="14" customWidth="1"/>
    <col min="4" max="16384" width="9.140625" style="14"/>
  </cols>
  <sheetData>
    <row r="1" spans="2:3" ht="20.25" x14ac:dyDescent="0.3">
      <c r="B1" s="92" t="s">
        <v>8</v>
      </c>
      <c r="C1" s="92"/>
    </row>
    <row r="2" spans="2:3" ht="18.75" x14ac:dyDescent="0.3">
      <c r="B2" s="93" t="s">
        <v>149</v>
      </c>
      <c r="C2" s="93"/>
    </row>
    <row r="3" spans="2:3" x14ac:dyDescent="0.25">
      <c r="B3" s="91" t="s">
        <v>5</v>
      </c>
      <c r="C3" s="91"/>
    </row>
    <row r="4" spans="2:3" ht="18.75" x14ac:dyDescent="0.3">
      <c r="B4" s="90" t="s">
        <v>3</v>
      </c>
      <c r="C4" s="90"/>
    </row>
    <row r="5" spans="2:3" x14ac:dyDescent="0.25">
      <c r="B5" s="13"/>
      <c r="C5" s="13"/>
    </row>
    <row r="6" spans="2:3" x14ac:dyDescent="0.25">
      <c r="B6" s="16" t="s">
        <v>6</v>
      </c>
      <c r="C6" s="15" t="s">
        <v>4</v>
      </c>
    </row>
    <row r="7" spans="2:3" x14ac:dyDescent="0.25">
      <c r="B7" s="23" t="s">
        <v>13</v>
      </c>
      <c r="C7" s="19"/>
    </row>
    <row r="8" spans="2:3" ht="15.75" customHeight="1" x14ac:dyDescent="0.25">
      <c r="B8" s="79" t="s">
        <v>11</v>
      </c>
      <c r="C8" s="80">
        <v>24</v>
      </c>
    </row>
    <row r="9" spans="2:3" ht="15.75" customHeight="1" x14ac:dyDescent="0.25">
      <c r="B9" s="81" t="s">
        <v>12</v>
      </c>
      <c r="C9" s="80">
        <v>25</v>
      </c>
    </row>
    <row r="10" spans="2:3" ht="15.75" customHeight="1" x14ac:dyDescent="0.25">
      <c r="B10" s="79" t="s">
        <v>193</v>
      </c>
      <c r="C10" s="80">
        <v>26</v>
      </c>
    </row>
    <row r="11" spans="2:3" ht="15.75" customHeight="1" x14ac:dyDescent="0.25">
      <c r="B11" s="81" t="s">
        <v>14</v>
      </c>
      <c r="C11" s="80">
        <v>27</v>
      </c>
    </row>
    <row r="12" spans="2:3" ht="15.75" customHeight="1" x14ac:dyDescent="0.25">
      <c r="B12" s="79" t="s">
        <v>15</v>
      </c>
      <c r="C12" s="80">
        <v>28</v>
      </c>
    </row>
    <row r="13" spans="2:3" x14ac:dyDescent="0.25">
      <c r="B13" s="21"/>
      <c r="C13" s="22"/>
    </row>
  </sheetData>
  <mergeCells count="4">
    <mergeCell ref="B4:C4"/>
    <mergeCell ref="B3:C3"/>
    <mergeCell ref="B1:C1"/>
    <mergeCell ref="B2:C2"/>
  </mergeCells>
  <hyperlinks>
    <hyperlink ref="B8" location="'Table 24'!A1" display="Economic Classification of Government Fiscal Operations" xr:uid="{03B2E56E-246E-4C09-8F60-69AC69605066}"/>
    <hyperlink ref="B9" location="'Table 25'!A1" display="Economic Classification of Government  Revenue" xr:uid="{89FBB03F-A9C4-4A05-B52D-C39A0FC2B257}"/>
    <hyperlink ref="B10" location="'Table 26'!A1" display="Government Expenditure - (January - July) 2025" xr:uid="{ABC90EBB-BC41-4269-A938-CFF8C6D15A91}"/>
    <hyperlink ref="B11" location="'Table 27'!A1" display="Economic Classification of Government Expenditure" xr:uid="{CFF3E637-D539-42B4-8728-984510B04078}"/>
    <hyperlink ref="B12" location="'Table 28'!A1" display="Outstanding Central Government Debt" xr:uid="{8F98DA78-AF0D-4439-9E62-5F7E4DCEC01B}"/>
  </hyperlinks>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31AD-C84B-497C-B802-9660AC8DABCD}">
  <sheetPr>
    <pageSetUpPr fitToPage="1"/>
  </sheetPr>
  <dimension ref="A1:M43"/>
  <sheetViews>
    <sheetView zoomScale="106" zoomScaleNormal="106" workbookViewId="0">
      <selection activeCell="J27" sqref="J27"/>
    </sheetView>
  </sheetViews>
  <sheetFormatPr defaultColWidth="9.140625" defaultRowHeight="15" customHeight="1" x14ac:dyDescent="0.2"/>
  <cols>
    <col min="1" max="1" width="14.140625" style="4" customWidth="1"/>
    <col min="2" max="7" width="15.42578125" style="4" customWidth="1"/>
    <col min="8" max="8" width="11.140625" style="4" bestFit="1" customWidth="1"/>
    <col min="9" max="9" width="14.28515625" style="4" bestFit="1" customWidth="1"/>
    <col min="10" max="13" width="12.140625" style="4" bestFit="1" customWidth="1"/>
    <col min="14" max="14" width="12" style="4" bestFit="1" customWidth="1"/>
    <col min="15" max="16384" width="9.140625" style="4"/>
  </cols>
  <sheetData>
    <row r="1" spans="1:13" ht="15" customHeight="1" x14ac:dyDescent="0.25">
      <c r="A1" s="1" t="s">
        <v>16</v>
      </c>
      <c r="G1" s="2" t="s">
        <v>110</v>
      </c>
    </row>
    <row r="2" spans="1:13" s="17" customFormat="1" ht="15" customHeight="1" x14ac:dyDescent="0.25">
      <c r="A2" s="6" t="s">
        <v>13</v>
      </c>
      <c r="G2" s="43" t="s">
        <v>7</v>
      </c>
    </row>
    <row r="3" spans="1:13" s="17" customFormat="1" ht="15" customHeight="1" x14ac:dyDescent="0.25">
      <c r="A3" s="6"/>
    </row>
    <row r="4" spans="1:13" ht="15" customHeight="1" x14ac:dyDescent="0.3">
      <c r="A4" s="94" t="s">
        <v>31</v>
      </c>
      <c r="B4" s="94"/>
      <c r="C4" s="94"/>
      <c r="D4" s="94"/>
      <c r="E4" s="94"/>
      <c r="F4" s="94"/>
      <c r="G4" s="94"/>
    </row>
    <row r="5" spans="1:13" ht="31.5" customHeight="1" x14ac:dyDescent="0.2">
      <c r="A5" s="24" t="s">
        <v>9</v>
      </c>
      <c r="B5" s="20" t="s">
        <v>17</v>
      </c>
      <c r="C5" s="20" t="s">
        <v>18</v>
      </c>
      <c r="D5" s="20" t="s">
        <v>19</v>
      </c>
      <c r="E5" s="20" t="s">
        <v>20</v>
      </c>
      <c r="F5" s="20" t="s">
        <v>21</v>
      </c>
      <c r="G5" s="20" t="s">
        <v>22</v>
      </c>
    </row>
    <row r="6" spans="1:13" ht="15" customHeight="1" x14ac:dyDescent="0.2">
      <c r="A6" s="48" t="s">
        <v>53</v>
      </c>
      <c r="B6" s="45">
        <v>1373308</v>
      </c>
      <c r="C6" s="45">
        <v>3040996</v>
      </c>
      <c r="D6" s="45">
        <v>-1667688</v>
      </c>
      <c r="E6" s="45">
        <v>1750887</v>
      </c>
      <c r="F6" s="45">
        <v>-83199</v>
      </c>
      <c r="G6" s="45">
        <v>1667688</v>
      </c>
    </row>
    <row r="7" spans="1:13" ht="15" customHeight="1" x14ac:dyDescent="0.2">
      <c r="A7" s="11">
        <v>2021</v>
      </c>
      <c r="B7" s="25">
        <v>1463810.34729942</v>
      </c>
      <c r="C7" s="25">
        <v>3521735.1324879099</v>
      </c>
      <c r="D7" s="25">
        <v>-2057924.7851884898</v>
      </c>
      <c r="E7" s="25">
        <v>2071826</v>
      </c>
      <c r="F7" s="25">
        <v>-13901</v>
      </c>
      <c r="G7" s="25">
        <v>2057925</v>
      </c>
    </row>
    <row r="8" spans="1:13" ht="15" customHeight="1" x14ac:dyDescent="0.2">
      <c r="A8" s="48">
        <v>2022</v>
      </c>
      <c r="B8" s="45">
        <v>2012589</v>
      </c>
      <c r="C8" s="45">
        <v>4472556</v>
      </c>
      <c r="D8" s="45">
        <v>-2459967</v>
      </c>
      <c r="E8" s="45">
        <v>2035145</v>
      </c>
      <c r="F8" s="45">
        <v>424822</v>
      </c>
      <c r="G8" s="45">
        <v>2459967</v>
      </c>
    </row>
    <row r="9" spans="1:13" ht="15" customHeight="1" x14ac:dyDescent="0.2">
      <c r="A9" s="11">
        <v>2023</v>
      </c>
      <c r="B9" s="25">
        <v>3074324.0250308798</v>
      </c>
      <c r="C9" s="25">
        <v>5356591.0798290009</v>
      </c>
      <c r="D9" s="25">
        <v>-2282267.0547981211</v>
      </c>
      <c r="E9" s="25">
        <v>1787611.9719999996</v>
      </c>
      <c r="F9" s="25">
        <v>494655.05</v>
      </c>
      <c r="G9" s="25">
        <v>2282267.0219999994</v>
      </c>
    </row>
    <row r="10" spans="1:13" ht="15" customHeight="1" x14ac:dyDescent="0.2">
      <c r="A10" s="48">
        <v>2024</v>
      </c>
      <c r="B10" s="45">
        <v>4090808.2093300503</v>
      </c>
      <c r="C10" s="45">
        <v>6130739.461283789</v>
      </c>
      <c r="D10" s="45">
        <v>-2039931.2519537387</v>
      </c>
      <c r="E10" s="45">
        <v>1706690.5436815282</v>
      </c>
      <c r="F10" s="45">
        <v>333240.70827221032</v>
      </c>
      <c r="G10" s="45">
        <v>2039931.2519537385</v>
      </c>
    </row>
    <row r="11" spans="1:13" ht="15" customHeight="1" x14ac:dyDescent="0.2">
      <c r="B11" s="25"/>
      <c r="C11" s="25"/>
      <c r="D11" s="28"/>
      <c r="E11" s="7"/>
      <c r="F11" s="28"/>
      <c r="G11" s="27"/>
      <c r="I11" s="29"/>
    </row>
    <row r="12" spans="1:13" ht="15" customHeight="1" x14ac:dyDescent="0.2">
      <c r="A12" s="48" t="s">
        <v>54</v>
      </c>
      <c r="B12" s="45">
        <v>346580.62816222006</v>
      </c>
      <c r="C12" s="45">
        <v>465978.65527519002</v>
      </c>
      <c r="D12" s="45">
        <v>-119398.02711296995</v>
      </c>
      <c r="E12" s="45">
        <v>130344.68657506995</v>
      </c>
      <c r="F12" s="45">
        <v>-10946.6594621</v>
      </c>
      <c r="G12" s="45">
        <v>119398.02711296995</v>
      </c>
      <c r="H12" s="17"/>
      <c r="I12" s="17"/>
      <c r="J12" s="17"/>
      <c r="K12" s="17"/>
      <c r="L12" s="17"/>
      <c r="M12" s="17"/>
    </row>
    <row r="13" spans="1:13" ht="15" customHeight="1" x14ac:dyDescent="0.2">
      <c r="A13" s="48" t="s">
        <v>55</v>
      </c>
      <c r="B13" s="45">
        <v>414294.77459708991</v>
      </c>
      <c r="C13" s="45">
        <v>381515.52477367979</v>
      </c>
      <c r="D13" s="45">
        <v>32779.249823410122</v>
      </c>
      <c r="E13" s="45">
        <v>-33501.37814896999</v>
      </c>
      <c r="F13" s="45">
        <v>722.12832555990099</v>
      </c>
      <c r="G13" s="45">
        <v>-32779.249823410093</v>
      </c>
      <c r="H13" s="17"/>
      <c r="I13" s="17"/>
      <c r="J13" s="17"/>
      <c r="K13" s="17"/>
      <c r="L13" s="17"/>
      <c r="M13" s="17"/>
    </row>
    <row r="14" spans="1:13" ht="15" customHeight="1" x14ac:dyDescent="0.2">
      <c r="A14" s="48" t="s">
        <v>57</v>
      </c>
      <c r="B14" s="45">
        <v>306520.59724069003</v>
      </c>
      <c r="C14" s="45">
        <v>454359.81995113019</v>
      </c>
      <c r="D14" s="45">
        <v>-147839.22271044017</v>
      </c>
      <c r="E14" s="45">
        <v>56653.69157390004</v>
      </c>
      <c r="F14" s="45">
        <v>91185.531136540099</v>
      </c>
      <c r="G14" s="45">
        <v>147839.22271044014</v>
      </c>
      <c r="H14" s="17"/>
      <c r="I14" s="17"/>
      <c r="J14" s="17"/>
      <c r="K14" s="17"/>
      <c r="L14" s="17"/>
      <c r="M14" s="17"/>
    </row>
    <row r="15" spans="1:13" ht="15" customHeight="1" x14ac:dyDescent="0.2">
      <c r="A15" s="48" t="s">
        <v>56</v>
      </c>
      <c r="B15" s="45">
        <v>387276.20259278966</v>
      </c>
      <c r="C15" s="45">
        <v>414424.83544199052</v>
      </c>
      <c r="D15" s="45">
        <v>-27148.632849200862</v>
      </c>
      <c r="E15" s="45">
        <v>136040.38300169085</v>
      </c>
      <c r="F15" s="45">
        <v>-108891.75015248999</v>
      </c>
      <c r="G15" s="45">
        <v>27148.632849200862</v>
      </c>
      <c r="H15" s="17"/>
      <c r="I15" s="17"/>
      <c r="J15" s="17"/>
      <c r="K15" s="17"/>
      <c r="L15" s="17"/>
      <c r="M15" s="17"/>
    </row>
    <row r="16" spans="1:13" ht="15" customHeight="1" x14ac:dyDescent="0.2">
      <c r="A16" s="48" t="s">
        <v>58</v>
      </c>
      <c r="B16" s="45">
        <v>487683.02004540036</v>
      </c>
      <c r="C16" s="45">
        <v>462708.62215905939</v>
      </c>
      <c r="D16" s="45">
        <v>24974.397886340972</v>
      </c>
      <c r="E16" s="45">
        <v>9092.5916832790244</v>
      </c>
      <c r="F16" s="45">
        <v>-34066.989569619996</v>
      </c>
      <c r="G16" s="45">
        <v>-24974.397886340972</v>
      </c>
      <c r="H16" s="17"/>
      <c r="I16" s="17"/>
      <c r="J16" s="17"/>
      <c r="K16" s="17"/>
      <c r="L16" s="17"/>
      <c r="M16" s="17"/>
    </row>
    <row r="17" spans="1:13" ht="15" customHeight="1" x14ac:dyDescent="0.2">
      <c r="A17" s="48" t="s">
        <v>59</v>
      </c>
      <c r="B17" s="45">
        <v>382749.23461711942</v>
      </c>
      <c r="C17" s="45">
        <v>551719.75279134046</v>
      </c>
      <c r="D17" s="45">
        <v>-168970.51817422104</v>
      </c>
      <c r="E17" s="45">
        <v>227015.21086809109</v>
      </c>
      <c r="F17" s="45">
        <v>-58044.69269387002</v>
      </c>
      <c r="G17" s="45">
        <v>168970.51817422104</v>
      </c>
      <c r="H17" s="17"/>
      <c r="I17" s="17"/>
      <c r="J17" s="17"/>
      <c r="K17" s="17"/>
      <c r="L17" s="17"/>
      <c r="M17" s="17"/>
    </row>
    <row r="18" spans="1:13" ht="15" customHeight="1" x14ac:dyDescent="0.2">
      <c r="A18" s="48" t="s">
        <v>60</v>
      </c>
      <c r="B18" s="45">
        <v>409753.81222335109</v>
      </c>
      <c r="C18" s="45">
        <v>560258.77833072934</v>
      </c>
      <c r="D18" s="45">
        <v>-150504.96610737825</v>
      </c>
      <c r="E18" s="45">
        <v>76067.105382079142</v>
      </c>
      <c r="F18" s="45">
        <v>74437.860725300037</v>
      </c>
      <c r="G18" s="45">
        <v>150504.96610737918</v>
      </c>
      <c r="H18" s="17"/>
      <c r="I18" s="17"/>
      <c r="J18" s="17"/>
      <c r="K18" s="17"/>
      <c r="L18" s="17"/>
      <c r="M18" s="17"/>
    </row>
    <row r="19" spans="1:13" ht="15" customHeight="1" x14ac:dyDescent="0.2">
      <c r="A19" s="48" t="s">
        <v>146</v>
      </c>
      <c r="B19" s="45">
        <v>566601.13434572984</v>
      </c>
      <c r="C19" s="45">
        <v>421525.99609064031</v>
      </c>
      <c r="D19" s="45">
        <v>145075.13825508952</v>
      </c>
      <c r="E19" s="45">
        <v>-138830.28075236047</v>
      </c>
      <c r="F19" s="45">
        <v>-6244.8575027300103</v>
      </c>
      <c r="G19" s="45">
        <v>-145075.13825509045</v>
      </c>
      <c r="H19" s="17"/>
      <c r="I19" s="17"/>
      <c r="J19" s="17"/>
      <c r="K19" s="17"/>
      <c r="L19" s="17"/>
      <c r="M19" s="17"/>
    </row>
    <row r="20" spans="1:13" ht="15" customHeight="1" x14ac:dyDescent="0.2">
      <c r="A20" s="48" t="s">
        <v>156</v>
      </c>
      <c r="B20" s="45">
        <v>533395.45831050957</v>
      </c>
      <c r="C20" s="45">
        <v>563781.19797610026</v>
      </c>
      <c r="D20" s="45">
        <v>-30385.739665590692</v>
      </c>
      <c r="E20" s="45">
        <v>52445.057949590613</v>
      </c>
      <c r="F20" s="45">
        <v>-22059.318283999979</v>
      </c>
      <c r="G20" s="45">
        <v>30385.739665590634</v>
      </c>
      <c r="H20" s="17"/>
      <c r="I20" s="17"/>
      <c r="J20" s="17"/>
      <c r="K20" s="17"/>
      <c r="L20" s="17"/>
      <c r="M20" s="17"/>
    </row>
    <row r="21" spans="1:13" ht="15" customHeight="1" x14ac:dyDescent="0.2">
      <c r="A21" s="48" t="s">
        <v>157</v>
      </c>
      <c r="B21" s="45">
        <v>515198.02653906029</v>
      </c>
      <c r="C21" s="45">
        <v>529551.52288034931</v>
      </c>
      <c r="D21" s="45">
        <v>-14353.496341289021</v>
      </c>
      <c r="E21" s="45">
        <v>6961.7576033991063</v>
      </c>
      <c r="F21" s="45">
        <v>7391.738737889973</v>
      </c>
      <c r="G21" s="45">
        <v>14353.496341289079</v>
      </c>
      <c r="H21" s="17"/>
      <c r="I21" s="17"/>
      <c r="J21" s="17"/>
      <c r="K21" s="17"/>
      <c r="L21" s="17"/>
      <c r="M21" s="17"/>
    </row>
    <row r="22" spans="1:13" ht="15" customHeight="1" x14ac:dyDescent="0.2">
      <c r="A22" s="48" t="s">
        <v>158</v>
      </c>
      <c r="B22" s="45">
        <v>611707.42343572062</v>
      </c>
      <c r="C22" s="45">
        <v>481535.41875134967</v>
      </c>
      <c r="D22" s="45">
        <v>130172.00468437094</v>
      </c>
      <c r="E22" s="45">
        <v>-103086.79299337027</v>
      </c>
      <c r="F22" s="45">
        <v>-27085.211690999975</v>
      </c>
      <c r="G22" s="45">
        <v>-130172.00468437024</v>
      </c>
      <c r="H22" s="17"/>
      <c r="I22" s="17"/>
      <c r="J22" s="17"/>
      <c r="K22" s="17"/>
      <c r="L22" s="17"/>
      <c r="M22" s="17"/>
    </row>
    <row r="23" spans="1:13" ht="15" customHeight="1" x14ac:dyDescent="0.2">
      <c r="A23" s="48" t="s">
        <v>159</v>
      </c>
      <c r="B23" s="45">
        <v>523791.24824215844</v>
      </c>
      <c r="C23" s="45">
        <v>943054.64677132107</v>
      </c>
      <c r="D23" s="45">
        <v>-419263.39852916263</v>
      </c>
      <c r="E23" s="45">
        <v>183252.68962841184</v>
      </c>
      <c r="F23" s="45">
        <v>236010.70890074997</v>
      </c>
      <c r="G23" s="45">
        <v>419263.39852916182</v>
      </c>
      <c r="H23" s="17"/>
      <c r="I23" s="17"/>
      <c r="J23" s="17"/>
      <c r="K23" s="17"/>
      <c r="L23" s="17"/>
      <c r="M23" s="17"/>
    </row>
    <row r="24" spans="1:13" ht="15" customHeight="1" x14ac:dyDescent="0.2">
      <c r="A24" s="48" t="s">
        <v>160</v>
      </c>
      <c r="B24" s="45">
        <v>5485551.5603518393</v>
      </c>
      <c r="C24" s="45">
        <v>6230414.7711928803</v>
      </c>
      <c r="D24" s="45">
        <v>-744863.21084104106</v>
      </c>
      <c r="E24" s="45">
        <v>602454.72237081092</v>
      </c>
      <c r="F24" s="45">
        <v>142408.48847023002</v>
      </c>
      <c r="G24" s="45">
        <v>744863.21084104094</v>
      </c>
      <c r="H24" s="17"/>
      <c r="I24" s="17"/>
      <c r="J24" s="17"/>
      <c r="K24" s="17"/>
      <c r="L24" s="17"/>
      <c r="M24" s="17"/>
    </row>
    <row r="25" spans="1:13" ht="15" customHeight="1" x14ac:dyDescent="0.2">
      <c r="A25" s="11" t="s">
        <v>161</v>
      </c>
      <c r="B25" s="25">
        <v>468746.25997285993</v>
      </c>
      <c r="C25" s="25">
        <v>472559.0775623899</v>
      </c>
      <c r="D25" s="25">
        <v>-3812.8175895299646</v>
      </c>
      <c r="E25" s="25">
        <v>15795.151377559998</v>
      </c>
      <c r="F25" s="25">
        <v>-11982.333788030001</v>
      </c>
      <c r="G25" s="25">
        <v>3812.8175895299973</v>
      </c>
      <c r="H25" s="17"/>
      <c r="I25" s="17"/>
      <c r="J25" s="17"/>
      <c r="K25" s="17"/>
      <c r="L25" s="17"/>
      <c r="M25" s="17"/>
    </row>
    <row r="26" spans="1:13" ht="15" customHeight="1" x14ac:dyDescent="0.2">
      <c r="A26" s="11" t="s">
        <v>162</v>
      </c>
      <c r="B26" s="25">
        <v>562414.10278982995</v>
      </c>
      <c r="C26" s="25">
        <v>388888.03041812009</v>
      </c>
      <c r="D26" s="25">
        <v>173526.07237170992</v>
      </c>
      <c r="E26" s="25">
        <v>-146497.64664675007</v>
      </c>
      <c r="F26" s="25">
        <v>-27028.42572495999</v>
      </c>
      <c r="G26" s="25">
        <v>-173526.07237171006</v>
      </c>
      <c r="H26" s="17"/>
      <c r="I26" s="17"/>
      <c r="J26" s="17"/>
      <c r="K26" s="17"/>
      <c r="L26" s="17"/>
      <c r="M26" s="17"/>
    </row>
    <row r="27" spans="1:13" ht="15" customHeight="1" x14ac:dyDescent="0.2">
      <c r="A27" s="52"/>
      <c r="B27" s="25"/>
      <c r="C27" s="25"/>
      <c r="D27" s="95" t="s">
        <v>30</v>
      </c>
      <c r="E27" s="95"/>
      <c r="F27" s="95"/>
      <c r="G27" s="95"/>
      <c r="I27" s="17"/>
      <c r="J27" s="17"/>
      <c r="K27" s="17"/>
      <c r="L27" s="17"/>
      <c r="M27" s="17"/>
    </row>
    <row r="28" spans="1:13" ht="15" customHeight="1" x14ac:dyDescent="0.2">
      <c r="A28" s="52"/>
      <c r="B28" s="25"/>
      <c r="C28" s="25"/>
      <c r="D28" s="28"/>
      <c r="E28" s="7"/>
      <c r="F28" s="28"/>
      <c r="G28" s="27"/>
      <c r="H28" s="17"/>
      <c r="I28" s="17"/>
      <c r="J28" s="17"/>
      <c r="K28" s="17"/>
      <c r="L28" s="17"/>
      <c r="M28" s="17"/>
    </row>
    <row r="29" spans="1:13" ht="15" customHeight="1" x14ac:dyDescent="0.25">
      <c r="A29" s="4" t="s">
        <v>32</v>
      </c>
      <c r="B29" s="3"/>
      <c r="E29" s="12"/>
      <c r="I29" s="30"/>
    </row>
    <row r="30" spans="1:13" ht="15" customHeight="1" x14ac:dyDescent="0.25">
      <c r="A30" s="4" t="s">
        <v>33</v>
      </c>
      <c r="B30" s="3"/>
      <c r="I30" s="30"/>
    </row>
    <row r="31" spans="1:13" ht="15" customHeight="1" x14ac:dyDescent="0.25">
      <c r="A31" s="4" t="s">
        <v>34</v>
      </c>
      <c r="B31" s="3"/>
      <c r="I31" s="30"/>
    </row>
    <row r="32" spans="1:13" ht="15" customHeight="1" x14ac:dyDescent="0.25">
      <c r="A32" s="4" t="s">
        <v>148</v>
      </c>
      <c r="B32" s="3"/>
      <c r="I32" s="30"/>
    </row>
    <row r="33" spans="1:9" ht="15" customHeight="1" x14ac:dyDescent="0.25">
      <c r="A33" s="4" t="s">
        <v>61</v>
      </c>
      <c r="B33" s="3"/>
      <c r="I33" s="30"/>
    </row>
    <row r="34" spans="1:9" ht="15" customHeight="1" x14ac:dyDescent="0.2">
      <c r="A34" s="25"/>
      <c r="B34" s="25"/>
      <c r="C34" s="25"/>
      <c r="D34" s="25"/>
      <c r="E34" s="25"/>
      <c r="F34" s="25"/>
      <c r="G34" s="25"/>
    </row>
    <row r="35" spans="1:9" ht="15" customHeight="1" x14ac:dyDescent="0.2">
      <c r="G35" s="30"/>
      <c r="I35" s="30"/>
    </row>
    <row r="36" spans="1:9" ht="15" customHeight="1" x14ac:dyDescent="0.2">
      <c r="G36" s="30"/>
      <c r="I36" s="30"/>
    </row>
    <row r="37" spans="1:9" ht="15" customHeight="1" x14ac:dyDescent="0.2">
      <c r="I37" s="30"/>
    </row>
    <row r="38" spans="1:9" ht="15" customHeight="1" x14ac:dyDescent="0.2">
      <c r="I38" s="30"/>
    </row>
    <row r="39" spans="1:9" ht="15" customHeight="1" x14ac:dyDescent="0.2">
      <c r="I39" s="30"/>
    </row>
    <row r="40" spans="1:9" ht="15" customHeight="1" x14ac:dyDescent="0.2">
      <c r="I40" s="29"/>
    </row>
    <row r="41" spans="1:9" ht="15" customHeight="1" x14ac:dyDescent="0.2">
      <c r="I41" s="29"/>
    </row>
    <row r="42" spans="1:9" ht="15" customHeight="1" x14ac:dyDescent="0.2">
      <c r="I42" s="29"/>
    </row>
    <row r="43" spans="1:9" ht="15" customHeight="1" x14ac:dyDescent="0.2">
      <c r="I43" s="29"/>
    </row>
  </sheetData>
  <mergeCells count="2">
    <mergeCell ref="A4:G4"/>
    <mergeCell ref="D27:G27"/>
  </mergeCells>
  <hyperlinks>
    <hyperlink ref="G2" location="Contents!A1" display="Back to Contents ç" xr:uid="{34B66D0D-7147-4714-BDE5-942F89593EE1}"/>
  </hyperlinks>
  <printOptions horizontalCentered="1"/>
  <pageMargins left="0.75" right="0.75" top="1" bottom="1" header="0.5" footer="0.5"/>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FE57-ACB7-4B5B-88C3-8E95C495AF53}">
  <sheetPr>
    <pageSetUpPr fitToPage="1"/>
  </sheetPr>
  <dimension ref="A1:V89"/>
  <sheetViews>
    <sheetView zoomScale="115" zoomScaleNormal="115" workbookViewId="0">
      <selection activeCell="J30" sqref="J30"/>
    </sheetView>
  </sheetViews>
  <sheetFormatPr defaultRowHeight="12.75" x14ac:dyDescent="0.2"/>
  <cols>
    <col min="1" max="1" width="11.28515625" style="10" customWidth="1"/>
    <col min="2" max="3" width="11.7109375" style="8" customWidth="1"/>
    <col min="4" max="4" width="12.42578125" style="8" customWidth="1"/>
    <col min="5" max="9" width="11.7109375" style="8" customWidth="1"/>
    <col min="10" max="10" width="12" style="8" customWidth="1"/>
    <col min="11" max="11" width="12.140625" style="8" customWidth="1"/>
    <col min="12" max="12" width="12.28515625" style="8" customWidth="1"/>
    <col min="13" max="13" width="11.85546875" style="8" customWidth="1"/>
    <col min="14" max="14" width="12.42578125" style="8" customWidth="1"/>
    <col min="15" max="15" width="12" style="8" customWidth="1"/>
    <col min="16" max="16" width="10.85546875" style="8" customWidth="1"/>
    <col min="17" max="17" width="11.28515625" style="8" customWidth="1"/>
    <col min="18" max="18" width="11.5703125" style="8" customWidth="1"/>
    <col min="19" max="19" width="11" style="8" customWidth="1"/>
    <col min="20" max="20" width="12.140625" style="8" customWidth="1"/>
    <col min="21" max="16384" width="9.140625" style="8"/>
  </cols>
  <sheetData>
    <row r="1" spans="1:22" ht="15" customHeight="1" x14ac:dyDescent="0.25">
      <c r="A1" s="1" t="s">
        <v>16</v>
      </c>
      <c r="B1" s="4"/>
      <c r="C1" s="4"/>
      <c r="D1" s="4"/>
      <c r="E1" s="4"/>
      <c r="F1" s="4"/>
      <c r="T1" s="2" t="s">
        <v>111</v>
      </c>
    </row>
    <row r="2" spans="1:22" ht="15" customHeight="1" x14ac:dyDescent="0.25">
      <c r="A2" s="6" t="s">
        <v>13</v>
      </c>
      <c r="B2" s="17"/>
      <c r="C2" s="17"/>
      <c r="D2" s="17"/>
      <c r="E2" s="17"/>
      <c r="F2" s="17"/>
      <c r="G2" s="31"/>
      <c r="H2" s="31"/>
      <c r="S2" s="31"/>
      <c r="T2" s="18" t="s">
        <v>7</v>
      </c>
    </row>
    <row r="3" spans="1:22" ht="15" customHeight="1" x14ac:dyDescent="0.25">
      <c r="B3" s="5"/>
      <c r="C3" s="5"/>
      <c r="D3" s="5"/>
      <c r="E3" s="5"/>
      <c r="F3" s="5"/>
      <c r="G3" s="5"/>
      <c r="H3" s="5"/>
      <c r="I3" s="105"/>
      <c r="J3" s="105"/>
    </row>
    <row r="4" spans="1:22" ht="15" customHeight="1" x14ac:dyDescent="0.3">
      <c r="A4" s="106" t="s">
        <v>12</v>
      </c>
      <c r="B4" s="106"/>
      <c r="C4" s="106"/>
      <c r="D4" s="106"/>
      <c r="E4" s="106"/>
      <c r="F4" s="106"/>
      <c r="G4" s="106"/>
      <c r="H4" s="106"/>
      <c r="I4" s="106"/>
      <c r="J4" s="106"/>
      <c r="K4" s="106"/>
      <c r="L4" s="106"/>
      <c r="M4" s="106"/>
      <c r="N4" s="106"/>
      <c r="O4" s="106"/>
      <c r="P4" s="106"/>
      <c r="Q4" s="106"/>
      <c r="R4" s="106"/>
      <c r="S4" s="106"/>
      <c r="T4" s="107"/>
    </row>
    <row r="5" spans="1:22" s="32" customFormat="1" ht="15" customHeight="1" x14ac:dyDescent="0.25">
      <c r="A5" s="97" t="s">
        <v>2</v>
      </c>
      <c r="B5" s="99" t="s">
        <v>35</v>
      </c>
      <c r="C5" s="99"/>
      <c r="D5" s="99"/>
      <c r="E5" s="99"/>
      <c r="F5" s="99"/>
      <c r="G5" s="99"/>
      <c r="H5" s="99"/>
      <c r="I5" s="99"/>
      <c r="J5" s="99"/>
      <c r="K5" s="99"/>
      <c r="L5" s="99"/>
      <c r="M5" s="99"/>
      <c r="N5" s="99"/>
      <c r="O5" s="100"/>
      <c r="P5" s="99" t="s">
        <v>52</v>
      </c>
      <c r="Q5" s="99"/>
      <c r="R5" s="99"/>
      <c r="S5" s="99"/>
      <c r="T5" s="104" t="s">
        <v>36</v>
      </c>
    </row>
    <row r="6" spans="1:22" s="32" customFormat="1" ht="15" customHeight="1" x14ac:dyDescent="0.25">
      <c r="A6" s="103"/>
      <c r="B6" s="104" t="s">
        <v>48</v>
      </c>
      <c r="C6" s="104" t="s">
        <v>37</v>
      </c>
      <c r="D6" s="99" t="s">
        <v>38</v>
      </c>
      <c r="E6" s="99"/>
      <c r="F6" s="100"/>
      <c r="G6" s="99" t="s">
        <v>39</v>
      </c>
      <c r="H6" s="99"/>
      <c r="I6" s="99"/>
      <c r="J6" s="99"/>
      <c r="K6" s="99"/>
      <c r="L6" s="99"/>
      <c r="M6" s="104" t="s">
        <v>50</v>
      </c>
      <c r="N6" s="97" t="s">
        <v>41</v>
      </c>
      <c r="O6" s="97" t="s">
        <v>1</v>
      </c>
      <c r="P6" s="101" t="s">
        <v>40</v>
      </c>
      <c r="Q6" s="101" t="s">
        <v>51</v>
      </c>
      <c r="R6" s="103" t="s">
        <v>41</v>
      </c>
      <c r="S6" s="103" t="s">
        <v>10</v>
      </c>
      <c r="T6" s="101"/>
    </row>
    <row r="7" spans="1:22" ht="52.5" customHeight="1" x14ac:dyDescent="0.2">
      <c r="A7" s="98"/>
      <c r="B7" s="102"/>
      <c r="C7" s="102"/>
      <c r="D7" s="51" t="s">
        <v>49</v>
      </c>
      <c r="E7" s="33" t="s">
        <v>42</v>
      </c>
      <c r="F7" s="33" t="s">
        <v>1</v>
      </c>
      <c r="G7" s="33" t="s">
        <v>43</v>
      </c>
      <c r="H7" s="33" t="s">
        <v>44</v>
      </c>
      <c r="I7" s="33" t="s">
        <v>45</v>
      </c>
      <c r="J7" s="33" t="s">
        <v>46</v>
      </c>
      <c r="K7" s="33" t="s">
        <v>47</v>
      </c>
      <c r="L7" s="33" t="s">
        <v>1</v>
      </c>
      <c r="M7" s="102"/>
      <c r="N7" s="98"/>
      <c r="O7" s="98"/>
      <c r="P7" s="102"/>
      <c r="Q7" s="102"/>
      <c r="R7" s="98"/>
      <c r="S7" s="98"/>
      <c r="T7" s="102"/>
    </row>
    <row r="8" spans="1:22" ht="15" customHeight="1" x14ac:dyDescent="0.2">
      <c r="A8" s="49" t="s">
        <v>62</v>
      </c>
      <c r="B8" s="47">
        <v>268249</v>
      </c>
      <c r="C8" s="47">
        <v>115442</v>
      </c>
      <c r="D8" s="47">
        <v>148061</v>
      </c>
      <c r="E8" s="47">
        <v>85725</v>
      </c>
      <c r="F8" s="47">
        <v>233786</v>
      </c>
      <c r="G8" s="47">
        <v>120990</v>
      </c>
      <c r="H8" s="47">
        <v>94345</v>
      </c>
      <c r="I8" s="47">
        <v>53111</v>
      </c>
      <c r="J8" s="47">
        <v>48760</v>
      </c>
      <c r="K8" s="47">
        <v>4726</v>
      </c>
      <c r="L8" s="47">
        <v>321932</v>
      </c>
      <c r="M8" s="47">
        <v>114183</v>
      </c>
      <c r="N8" s="47">
        <v>162950</v>
      </c>
      <c r="O8" s="47">
        <v>1216542</v>
      </c>
      <c r="P8" s="47">
        <v>17624</v>
      </c>
      <c r="Q8" s="47">
        <v>47370</v>
      </c>
      <c r="R8" s="47">
        <v>86423</v>
      </c>
      <c r="S8" s="47">
        <v>151417</v>
      </c>
      <c r="T8" s="47">
        <v>1367960</v>
      </c>
    </row>
    <row r="9" spans="1:22" ht="15" customHeight="1" x14ac:dyDescent="0.2">
      <c r="A9" s="10">
        <v>2021</v>
      </c>
      <c r="B9" s="34">
        <v>302115.19904678996</v>
      </c>
      <c r="C9" s="34">
        <v>154125.24877718001</v>
      </c>
      <c r="D9" s="34">
        <v>185462.16951003997</v>
      </c>
      <c r="E9" s="34">
        <v>122750.87508422</v>
      </c>
      <c r="F9" s="34">
        <v>308213.04459425993</v>
      </c>
      <c r="G9" s="34">
        <v>138637.14995516001</v>
      </c>
      <c r="H9" s="34">
        <v>88538.841088000001</v>
      </c>
      <c r="I9" s="34">
        <v>55339.152820759999</v>
      </c>
      <c r="J9" s="34">
        <v>18112.68318</v>
      </c>
      <c r="K9" s="34">
        <v>6233.5958834600024</v>
      </c>
      <c r="L9" s="34">
        <v>306861.42292738002</v>
      </c>
      <c r="M9" s="34">
        <v>64339.318422180011</v>
      </c>
      <c r="N9" s="34">
        <v>162364.82618402009</v>
      </c>
      <c r="O9" s="34">
        <v>1298019.0599518099</v>
      </c>
      <c r="P9" s="34">
        <v>30590.893194349999</v>
      </c>
      <c r="Q9" s="34">
        <v>42644.89470533</v>
      </c>
      <c r="R9" s="34">
        <v>85815.954196100007</v>
      </c>
      <c r="S9" s="34">
        <v>159051.74209578001</v>
      </c>
      <c r="T9" s="34">
        <v>1457070.80204759</v>
      </c>
    </row>
    <row r="10" spans="1:22" ht="15" customHeight="1" x14ac:dyDescent="0.2">
      <c r="A10" s="49">
        <v>2022</v>
      </c>
      <c r="B10" s="47">
        <v>534021</v>
      </c>
      <c r="C10" s="47">
        <v>180595</v>
      </c>
      <c r="D10" s="47">
        <v>291619</v>
      </c>
      <c r="E10" s="47">
        <v>171452</v>
      </c>
      <c r="F10" s="47">
        <v>463072</v>
      </c>
      <c r="G10" s="47">
        <v>165188</v>
      </c>
      <c r="H10" s="47">
        <v>104160</v>
      </c>
      <c r="I10" s="47">
        <v>53074</v>
      </c>
      <c r="J10" s="47">
        <v>14504</v>
      </c>
      <c r="K10" s="47">
        <v>5597</v>
      </c>
      <c r="L10" s="47">
        <v>342523</v>
      </c>
      <c r="M10" s="47">
        <v>50009</v>
      </c>
      <c r="N10" s="47">
        <v>180912</v>
      </c>
      <c r="O10" s="47">
        <v>1751132</v>
      </c>
      <c r="P10" s="47">
        <v>28092</v>
      </c>
      <c r="Q10" s="47">
        <v>90050</v>
      </c>
      <c r="R10" s="47">
        <v>109910</v>
      </c>
      <c r="S10" s="47">
        <v>228052</v>
      </c>
      <c r="T10" s="47">
        <v>1979184</v>
      </c>
    </row>
    <row r="11" spans="1:22" ht="15" customHeight="1" x14ac:dyDescent="0.2">
      <c r="A11" s="10">
        <v>2023</v>
      </c>
      <c r="B11" s="34">
        <v>911355.30996132991</v>
      </c>
      <c r="C11" s="34">
        <v>175486.33746023002</v>
      </c>
      <c r="D11" s="34">
        <v>469107.42602543999</v>
      </c>
      <c r="E11" s="34">
        <v>225352.80370443</v>
      </c>
      <c r="F11" s="34">
        <v>694460.22972986999</v>
      </c>
      <c r="G11" s="34">
        <v>170259.62109398999</v>
      </c>
      <c r="H11" s="34">
        <v>118480.73629124998</v>
      </c>
      <c r="I11" s="34">
        <v>143642.43930095001</v>
      </c>
      <c r="J11" s="34">
        <v>32525.767539740002</v>
      </c>
      <c r="K11" s="34">
        <v>4713.0974978599997</v>
      </c>
      <c r="L11" s="34">
        <v>469621.66172379005</v>
      </c>
      <c r="M11" s="34">
        <v>105120.34863657001</v>
      </c>
      <c r="N11" s="34">
        <v>364519.16582383984</v>
      </c>
      <c r="O11" s="34">
        <v>2720563.0533356299</v>
      </c>
      <c r="P11" s="34">
        <v>75701.120763300001</v>
      </c>
      <c r="Q11" s="34">
        <v>146565.80846561</v>
      </c>
      <c r="R11" s="34">
        <v>105992.22546633999</v>
      </c>
      <c r="S11" s="34">
        <v>328259.15469524998</v>
      </c>
      <c r="T11" s="34">
        <v>3048822.20803088</v>
      </c>
    </row>
    <row r="12" spans="1:22" ht="15" customHeight="1" x14ac:dyDescent="0.2">
      <c r="A12" s="49">
        <v>2024</v>
      </c>
      <c r="B12" s="47">
        <v>1026198.56267527</v>
      </c>
      <c r="C12" s="47">
        <v>170013.99625617001</v>
      </c>
      <c r="D12" s="47">
        <v>712186.94334244006</v>
      </c>
      <c r="E12" s="47">
        <v>597492.88340426004</v>
      </c>
      <c r="F12" s="47">
        <v>1309679.8267467001</v>
      </c>
      <c r="G12" s="47">
        <v>213389.597989</v>
      </c>
      <c r="H12" s="47">
        <v>118338.57200469999</v>
      </c>
      <c r="I12" s="47">
        <v>200199.83609137</v>
      </c>
      <c r="J12" s="47">
        <v>58561.75642867</v>
      </c>
      <c r="K12" s="47">
        <v>8039.0304827299997</v>
      </c>
      <c r="L12" s="47">
        <v>598528.79299647</v>
      </c>
      <c r="M12" s="47">
        <v>111146.55547641999</v>
      </c>
      <c r="N12" s="47">
        <v>489009.20575647033</v>
      </c>
      <c r="O12" s="47">
        <v>3704576.9399075005</v>
      </c>
      <c r="P12" s="47">
        <v>41080.424464989999</v>
      </c>
      <c r="Q12" s="47">
        <v>154730.63670611999</v>
      </c>
      <c r="R12" s="47">
        <v>130450.30095389998</v>
      </c>
      <c r="S12" s="47">
        <v>326261.36212500994</v>
      </c>
      <c r="T12" s="47">
        <v>4030838.3020325103</v>
      </c>
    </row>
    <row r="13" spans="1:22" ht="15" customHeight="1" x14ac:dyDescent="0.2">
      <c r="B13" s="35"/>
      <c r="C13" s="35"/>
      <c r="D13" s="35"/>
      <c r="E13" s="35"/>
      <c r="F13" s="35"/>
      <c r="G13" s="35"/>
      <c r="H13" s="35"/>
      <c r="I13" s="35"/>
      <c r="J13" s="35"/>
      <c r="K13" s="35"/>
      <c r="L13" s="35"/>
      <c r="M13" s="35"/>
      <c r="N13" s="35"/>
      <c r="O13" s="35"/>
      <c r="P13" s="35"/>
      <c r="Q13" s="35"/>
      <c r="R13" s="35"/>
      <c r="S13" s="35"/>
      <c r="T13" s="35"/>
    </row>
    <row r="14" spans="1:22" ht="15" customHeight="1" x14ac:dyDescent="0.2">
      <c r="A14" s="48" t="s">
        <v>23</v>
      </c>
      <c r="B14" s="46">
        <v>38777.621857000006</v>
      </c>
      <c r="C14" s="46">
        <v>12895.32</v>
      </c>
      <c r="D14" s="46">
        <v>101475.18084</v>
      </c>
      <c r="E14" s="46">
        <v>53082.486492999997</v>
      </c>
      <c r="F14" s="46">
        <v>154557.66733299999</v>
      </c>
      <c r="G14" s="46">
        <v>11847.45</v>
      </c>
      <c r="H14" s="46">
        <v>11472.52</v>
      </c>
      <c r="I14" s="46">
        <v>15040.52</v>
      </c>
      <c r="J14" s="46">
        <v>6018.03</v>
      </c>
      <c r="K14" s="46">
        <v>1384.49</v>
      </c>
      <c r="L14" s="46">
        <v>45763.01</v>
      </c>
      <c r="M14" s="46">
        <v>9576.94</v>
      </c>
      <c r="N14" s="46">
        <v>59905.401483010035</v>
      </c>
      <c r="O14" s="46">
        <v>321475.96067301003</v>
      </c>
      <c r="P14" s="46">
        <v>2166.8940477599999</v>
      </c>
      <c r="Q14" s="46">
        <v>13033.97073211</v>
      </c>
      <c r="R14" s="46">
        <f>S14-P14-Q14</f>
        <v>9903.8027093400015</v>
      </c>
      <c r="S14" s="46">
        <v>25104.667489210002</v>
      </c>
      <c r="T14" s="46">
        <v>346580.62816222006</v>
      </c>
      <c r="U14" s="36"/>
      <c r="V14" s="36"/>
    </row>
    <row r="15" spans="1:22" ht="15" customHeight="1" x14ac:dyDescent="0.2">
      <c r="A15" s="48" t="s">
        <v>24</v>
      </c>
      <c r="B15" s="46">
        <v>157601</v>
      </c>
      <c r="C15" s="46">
        <v>13030.55</v>
      </c>
      <c r="D15" s="46">
        <v>63833.999999999985</v>
      </c>
      <c r="E15" s="46">
        <v>49040.480000000003</v>
      </c>
      <c r="F15" s="46">
        <v>112874.47999999998</v>
      </c>
      <c r="G15" s="46">
        <v>18289.04</v>
      </c>
      <c r="H15" s="46">
        <v>8725.380000000001</v>
      </c>
      <c r="I15" s="46">
        <v>16526.310000000001</v>
      </c>
      <c r="J15" s="46">
        <v>1139.83</v>
      </c>
      <c r="K15" s="46">
        <v>731.62000000000012</v>
      </c>
      <c r="L15" s="46">
        <v>45412.180000000008</v>
      </c>
      <c r="M15" s="46">
        <v>10765.6</v>
      </c>
      <c r="N15" s="46">
        <v>45840.801903409905</v>
      </c>
      <c r="O15" s="46">
        <v>385524.61190340988</v>
      </c>
      <c r="P15" s="46">
        <v>546.8564263799999</v>
      </c>
      <c r="Q15" s="46">
        <v>15684.467234410004</v>
      </c>
      <c r="R15" s="46">
        <f t="shared" ref="R15:R27" si="0">S15-P15-Q15</f>
        <v>12335.309990749996</v>
      </c>
      <c r="S15" s="46">
        <v>28566.63365154</v>
      </c>
      <c r="T15" s="46">
        <v>414091.24555494991</v>
      </c>
    </row>
    <row r="16" spans="1:22" ht="15" customHeight="1" x14ac:dyDescent="0.2">
      <c r="A16" s="48" t="s">
        <v>25</v>
      </c>
      <c r="B16" s="46">
        <v>34599.37814299998</v>
      </c>
      <c r="C16" s="46">
        <v>16123.130000000001</v>
      </c>
      <c r="D16" s="46">
        <v>58984.819160000014</v>
      </c>
      <c r="E16" s="46">
        <v>52875.033507</v>
      </c>
      <c r="F16" s="46">
        <v>111859.85266700001</v>
      </c>
      <c r="G16" s="46">
        <v>19357.509999999998</v>
      </c>
      <c r="H16" s="46">
        <v>6429.0999999999985</v>
      </c>
      <c r="I16" s="46">
        <v>20596.169999999998</v>
      </c>
      <c r="J16" s="46">
        <v>9880.14</v>
      </c>
      <c r="K16" s="46">
        <v>974.88999999999987</v>
      </c>
      <c r="L16" s="46">
        <v>57237.81</v>
      </c>
      <c r="M16" s="46">
        <v>15173.46</v>
      </c>
      <c r="N16" s="46">
        <v>43881.796613580089</v>
      </c>
      <c r="O16" s="46">
        <v>278875.42742358008</v>
      </c>
      <c r="P16" s="46">
        <v>2308.2495258600002</v>
      </c>
      <c r="Q16" s="46">
        <v>14488.562033479997</v>
      </c>
      <c r="R16" s="46">
        <f t="shared" si="0"/>
        <v>9995.8872999100022</v>
      </c>
      <c r="S16" s="46">
        <v>26792.698859249998</v>
      </c>
      <c r="T16" s="46">
        <v>305669.12628283002</v>
      </c>
    </row>
    <row r="17" spans="1:21" ht="15" customHeight="1" x14ac:dyDescent="0.2">
      <c r="A17" s="48" t="s">
        <v>26</v>
      </c>
      <c r="B17" s="46">
        <v>43037.539336999936</v>
      </c>
      <c r="C17" s="46">
        <v>13695.720000000001</v>
      </c>
      <c r="D17" s="46">
        <v>75923.033077</v>
      </c>
      <c r="E17" s="46">
        <v>67553.295137999987</v>
      </c>
      <c r="F17" s="46">
        <v>143476.32821499999</v>
      </c>
      <c r="G17" s="46">
        <v>24868.570000000007</v>
      </c>
      <c r="H17" s="46">
        <v>8950.07</v>
      </c>
      <c r="I17" s="46">
        <v>20706.03</v>
      </c>
      <c r="J17" s="46">
        <v>36183.429999999993</v>
      </c>
      <c r="K17" s="46">
        <v>1675</v>
      </c>
      <c r="L17" s="46">
        <v>92383.1</v>
      </c>
      <c r="M17" s="46">
        <v>21022.21</v>
      </c>
      <c r="N17" s="46">
        <v>49583.433735419931</v>
      </c>
      <c r="O17" s="46">
        <v>363198.33128741989</v>
      </c>
      <c r="P17" s="46">
        <v>902.76422577999983</v>
      </c>
      <c r="Q17" s="46">
        <v>11987.919395390003</v>
      </c>
      <c r="R17" s="46">
        <f t="shared" si="0"/>
        <v>10871.057684199997</v>
      </c>
      <c r="S17" s="46">
        <v>23761.74130537</v>
      </c>
      <c r="T17" s="46">
        <v>386959.07259278977</v>
      </c>
    </row>
    <row r="18" spans="1:21" ht="15" customHeight="1" x14ac:dyDescent="0.2">
      <c r="A18" s="48" t="s">
        <v>27</v>
      </c>
      <c r="B18" s="46">
        <v>176602.58148599992</v>
      </c>
      <c r="C18" s="46">
        <v>16769.479999999996</v>
      </c>
      <c r="D18" s="46">
        <v>60660.515758999973</v>
      </c>
      <c r="E18" s="46">
        <v>57967.90372100001</v>
      </c>
      <c r="F18" s="46">
        <v>118628.41947999998</v>
      </c>
      <c r="G18" s="46">
        <v>16184.919999999998</v>
      </c>
      <c r="H18" s="46">
        <v>10509.739999999998</v>
      </c>
      <c r="I18" s="46">
        <v>18755.960000000006</v>
      </c>
      <c r="J18" s="46">
        <v>33208.790000000008</v>
      </c>
      <c r="K18" s="46">
        <v>423.0600000000004</v>
      </c>
      <c r="L18" s="46">
        <v>79082.47</v>
      </c>
      <c r="M18" s="46">
        <v>16718.340000000004</v>
      </c>
      <c r="N18" s="46">
        <v>45608.225900490354</v>
      </c>
      <c r="O18" s="46">
        <v>453409.51686649024</v>
      </c>
      <c r="P18" s="46">
        <v>3274.8399500000014</v>
      </c>
      <c r="Q18" s="46">
        <v>14007.231392380003</v>
      </c>
      <c r="R18" s="46">
        <f t="shared" si="0"/>
        <v>15874.301836529994</v>
      </c>
      <c r="S18" s="46">
        <v>33156.373178909998</v>
      </c>
      <c r="T18" s="46">
        <v>486565.89004540024</v>
      </c>
    </row>
    <row r="19" spans="1:21" ht="15" customHeight="1" x14ac:dyDescent="0.2">
      <c r="A19" s="48" t="s">
        <v>28</v>
      </c>
      <c r="B19" s="46">
        <v>37887.424355300143</v>
      </c>
      <c r="C19" s="46">
        <v>12917.036020750005</v>
      </c>
      <c r="D19" s="46">
        <v>72486.434600000037</v>
      </c>
      <c r="E19" s="46">
        <v>73447.492689999985</v>
      </c>
      <c r="F19" s="46">
        <v>145933.92729000002</v>
      </c>
      <c r="G19" s="46">
        <v>17692.159349119989</v>
      </c>
      <c r="H19" s="46">
        <v>-2064.0007222999993</v>
      </c>
      <c r="I19" s="46">
        <v>20364.806094059997</v>
      </c>
      <c r="J19" s="46">
        <v>42716.072208159996</v>
      </c>
      <c r="K19" s="46">
        <v>571.13959781999893</v>
      </c>
      <c r="L19" s="46">
        <v>79280.176526859985</v>
      </c>
      <c r="M19" s="46">
        <v>20695.899929990002</v>
      </c>
      <c r="N19" s="46">
        <v>52889.067526629311</v>
      </c>
      <c r="O19" s="46">
        <v>349603.53164952947</v>
      </c>
      <c r="P19" s="46">
        <v>3007.6292007799984</v>
      </c>
      <c r="Q19" s="46">
        <v>12403.457090330005</v>
      </c>
      <c r="R19" s="46">
        <f t="shared" si="0"/>
        <v>16838.756651140015</v>
      </c>
      <c r="S19" s="46">
        <v>32249.842942250019</v>
      </c>
      <c r="T19" s="46">
        <v>381853.37459177943</v>
      </c>
    </row>
    <row r="20" spans="1:21" ht="15" customHeight="1" x14ac:dyDescent="0.2">
      <c r="A20" s="48" t="s">
        <v>29</v>
      </c>
      <c r="B20" s="46">
        <v>36249.489465699997</v>
      </c>
      <c r="C20" s="46">
        <v>15273.393979250017</v>
      </c>
      <c r="D20" s="46">
        <v>69593.191521000001</v>
      </c>
      <c r="E20" s="46">
        <v>78361.386800000037</v>
      </c>
      <c r="F20" s="46">
        <v>147954.57832100004</v>
      </c>
      <c r="G20" s="46">
        <v>18284.090650880011</v>
      </c>
      <c r="H20" s="46">
        <v>9759.0207222999961</v>
      </c>
      <c r="I20" s="46">
        <v>4566.913905940004</v>
      </c>
      <c r="J20" s="46">
        <v>63588.247791840011</v>
      </c>
      <c r="K20" s="46">
        <v>1740.2704021800009</v>
      </c>
      <c r="L20" s="46">
        <v>97938.543473140016</v>
      </c>
      <c r="M20" s="46">
        <v>27996.370070010002</v>
      </c>
      <c r="N20" s="46">
        <v>56378.291956479996</v>
      </c>
      <c r="O20" s="46">
        <v>381790.66726558004</v>
      </c>
      <c r="P20" s="46">
        <v>1909.9523831499992</v>
      </c>
      <c r="Q20" s="46">
        <v>15755.340542910009</v>
      </c>
      <c r="R20" s="46">
        <f t="shared" si="0"/>
        <v>8184.59553418</v>
      </c>
      <c r="S20" s="46">
        <v>25849.888460240007</v>
      </c>
      <c r="T20" s="46">
        <v>407640.55572582129</v>
      </c>
    </row>
    <row r="21" spans="1:21" ht="15" customHeight="1" x14ac:dyDescent="0.2">
      <c r="A21" s="48" t="s">
        <v>147</v>
      </c>
      <c r="B21" s="46">
        <v>177596.30609999993</v>
      </c>
      <c r="C21" s="46">
        <v>15181.779999999984</v>
      </c>
      <c r="D21" s="46">
        <v>64512.913864999951</v>
      </c>
      <c r="E21" s="46">
        <v>84450.25800999999</v>
      </c>
      <c r="F21" s="46">
        <v>148963.17187499994</v>
      </c>
      <c r="G21" s="46">
        <v>19174.259999999995</v>
      </c>
      <c r="H21" s="46">
        <v>9028.5500000000102</v>
      </c>
      <c r="I21" s="46">
        <v>4230.2899999999936</v>
      </c>
      <c r="J21" s="46">
        <v>77791.850000000006</v>
      </c>
      <c r="K21" s="46">
        <v>604.94999999999982</v>
      </c>
      <c r="L21" s="46">
        <v>110829.90000000001</v>
      </c>
      <c r="M21" s="46">
        <v>29039.630000000005</v>
      </c>
      <c r="N21" s="46">
        <v>53006.500822740505</v>
      </c>
      <c r="O21" s="46">
        <v>534617.28879774036</v>
      </c>
      <c r="P21" s="46">
        <v>524.56095528000151</v>
      </c>
      <c r="Q21" s="46">
        <v>15209.567300010007</v>
      </c>
      <c r="R21" s="46">
        <f t="shared" si="0"/>
        <v>15028.272651479987</v>
      </c>
      <c r="S21" s="46">
        <v>30762.400906769995</v>
      </c>
      <c r="T21" s="46">
        <v>565379.68970450945</v>
      </c>
    </row>
    <row r="22" spans="1:21" ht="15" customHeight="1" x14ac:dyDescent="0.2">
      <c r="A22" s="48" t="s">
        <v>163</v>
      </c>
      <c r="B22" s="46">
        <v>128662.57644700026</v>
      </c>
      <c r="C22" s="46">
        <v>14303.01999999999</v>
      </c>
      <c r="D22" s="46">
        <v>66233.238486999995</v>
      </c>
      <c r="E22" s="46">
        <v>88100.685009999957</v>
      </c>
      <c r="F22" s="46">
        <v>154333.92349699978</v>
      </c>
      <c r="G22" s="46">
        <v>21679.799999999988</v>
      </c>
      <c r="H22" s="46">
        <v>8814.4499999999971</v>
      </c>
      <c r="I22" s="46">
        <v>2554.3500000000058</v>
      </c>
      <c r="J22" s="46">
        <v>78732.260000000009</v>
      </c>
      <c r="K22" s="46">
        <v>710.29999999999927</v>
      </c>
      <c r="L22" s="46">
        <v>112491.15999999992</v>
      </c>
      <c r="M22" s="46">
        <v>28044.879999999976</v>
      </c>
      <c r="N22" s="46">
        <v>56592.071702290006</v>
      </c>
      <c r="O22" s="46">
        <v>494427.63164628996</v>
      </c>
      <c r="P22" s="46">
        <v>12122.388027240002</v>
      </c>
      <c r="Q22" s="46">
        <v>13713.457400779982</v>
      </c>
      <c r="R22" s="46">
        <f t="shared" si="0"/>
        <v>11991.717327070026</v>
      </c>
      <c r="S22" s="46">
        <v>37827.56275509001</v>
      </c>
      <c r="T22" s="46">
        <v>532255.19440137967</v>
      </c>
    </row>
    <row r="23" spans="1:21" ht="15" customHeight="1" x14ac:dyDescent="0.2">
      <c r="A23" s="48" t="s">
        <v>164</v>
      </c>
      <c r="B23" s="46">
        <v>72307.34010899975</v>
      </c>
      <c r="C23" s="46">
        <v>16692.100000000006</v>
      </c>
      <c r="D23" s="46">
        <v>73281.014721000101</v>
      </c>
      <c r="E23" s="46">
        <v>97200.726330000092</v>
      </c>
      <c r="F23" s="46">
        <v>170481.74105100031</v>
      </c>
      <c r="G23" s="46">
        <v>23025.85153898003</v>
      </c>
      <c r="H23" s="46">
        <v>10184.39</v>
      </c>
      <c r="I23" s="46">
        <v>78658.919999999984</v>
      </c>
      <c r="J23" s="46">
        <v>245.51999999996042</v>
      </c>
      <c r="K23" s="46">
        <v>2113.0700000000015</v>
      </c>
      <c r="L23" s="46">
        <v>114227.75153898017</v>
      </c>
      <c r="M23" s="46">
        <v>31036.520000000019</v>
      </c>
      <c r="N23" s="46">
        <v>65592.642004969763</v>
      </c>
      <c r="O23" s="46">
        <v>470338.09470394999</v>
      </c>
      <c r="P23" s="46">
        <v>12305.290966</v>
      </c>
      <c r="Q23" s="46">
        <v>16398.134589640002</v>
      </c>
      <c r="R23" s="46">
        <f t="shared" si="0"/>
        <v>10119.792045559981</v>
      </c>
      <c r="S23" s="46">
        <v>38823.217601199984</v>
      </c>
      <c r="T23" s="46">
        <v>509161.31230515009</v>
      </c>
    </row>
    <row r="24" spans="1:21" ht="15" customHeight="1" x14ac:dyDescent="0.2">
      <c r="A24" s="48" t="s">
        <v>165</v>
      </c>
      <c r="B24" s="46">
        <v>193613.39162800019</v>
      </c>
      <c r="C24" s="46">
        <v>14167.470000000001</v>
      </c>
      <c r="D24" s="46">
        <v>81309.59923599998</v>
      </c>
      <c r="E24" s="46">
        <v>88675.790988999885</v>
      </c>
      <c r="F24" s="46">
        <v>169985.39022499998</v>
      </c>
      <c r="G24" s="46">
        <v>21242.468461019977</v>
      </c>
      <c r="H24" s="46">
        <v>11247.470000000001</v>
      </c>
      <c r="I24" s="46">
        <v>18465.28</v>
      </c>
      <c r="J24" s="46">
        <v>61020.280000000028</v>
      </c>
      <c r="K24" s="46">
        <v>719.19999999999891</v>
      </c>
      <c r="L24" s="46">
        <v>112694.6984610199</v>
      </c>
      <c r="M24" s="46">
        <v>30803.00999999998</v>
      </c>
      <c r="N24" s="46">
        <v>56979.595897980529</v>
      </c>
      <c r="O24" s="46">
        <v>578243.55621200055</v>
      </c>
      <c r="P24" s="46">
        <v>2461.2341021100001</v>
      </c>
      <c r="Q24" s="46">
        <v>13150.555421849975</v>
      </c>
      <c r="R24" s="46">
        <f t="shared" si="0"/>
        <v>15769.837006889982</v>
      </c>
      <c r="S24" s="46">
        <v>31381.626530849957</v>
      </c>
      <c r="T24" s="46">
        <v>609625.18274285085</v>
      </c>
    </row>
    <row r="25" spans="1:21" ht="15" customHeight="1" x14ac:dyDescent="0.2">
      <c r="A25" s="48" t="s">
        <v>166</v>
      </c>
      <c r="B25" s="46">
        <v>42438.435228759656</v>
      </c>
      <c r="C25" s="46">
        <v>19803.839551980025</v>
      </c>
      <c r="D25" s="46">
        <v>67190.686331429984</v>
      </c>
      <c r="E25" s="46">
        <v>100634.28007598</v>
      </c>
      <c r="F25" s="46">
        <v>167824.96640740987</v>
      </c>
      <c r="G25" s="46">
        <v>19895.731691489986</v>
      </c>
      <c r="H25" s="46">
        <v>9661.562267959991</v>
      </c>
      <c r="I25" s="46">
        <v>20109.466407260014</v>
      </c>
      <c r="J25" s="46">
        <v>61226.943258159969</v>
      </c>
      <c r="K25" s="46">
        <v>472.14101587999903</v>
      </c>
      <c r="L25" s="46">
        <v>111365.84464074997</v>
      </c>
      <c r="M25" s="46">
        <v>35021.164150530065</v>
      </c>
      <c r="N25" s="46">
        <v>61232.789199998893</v>
      </c>
      <c r="O25" s="46">
        <v>437687.03917942848</v>
      </c>
      <c r="P25" s="46">
        <v>15012.518332979998</v>
      </c>
      <c r="Q25" s="46">
        <v>25102.791811219999</v>
      </c>
      <c r="R25" s="46">
        <f t="shared" si="0"/>
        <v>25818.340645220007</v>
      </c>
      <c r="S25" s="46">
        <v>65933.650789420004</v>
      </c>
      <c r="T25" s="46">
        <v>503620.6899688486</v>
      </c>
    </row>
    <row r="26" spans="1:21" ht="15" customHeight="1" x14ac:dyDescent="0.2">
      <c r="A26" s="48" t="s">
        <v>167</v>
      </c>
      <c r="B26" s="46">
        <v>1139373.0841567598</v>
      </c>
      <c r="C26" s="46">
        <v>180852.83955198003</v>
      </c>
      <c r="D26" s="46">
        <v>855484.62759743002</v>
      </c>
      <c r="E26" s="46">
        <v>891389.81876397994</v>
      </c>
      <c r="F26" s="46">
        <v>1746874.44636141</v>
      </c>
      <c r="G26" s="46">
        <v>231541.85169148998</v>
      </c>
      <c r="H26" s="46">
        <v>102718.25226795999</v>
      </c>
      <c r="I26" s="46">
        <v>240575.01640726</v>
      </c>
      <c r="J26" s="46">
        <v>471751.39325815998</v>
      </c>
      <c r="K26" s="46">
        <v>12120.131015879999</v>
      </c>
      <c r="L26" s="46">
        <v>1058706.64464075</v>
      </c>
      <c r="M26" s="46">
        <v>275894.02415053005</v>
      </c>
      <c r="N26" s="46">
        <v>647490.61874699895</v>
      </c>
      <c r="O26" s="46">
        <v>5049191.657608429</v>
      </c>
      <c r="P26" s="46">
        <v>56543.178143320001</v>
      </c>
      <c r="Q26" s="46">
        <v>180935.45494450998</v>
      </c>
      <c r="R26" s="46">
        <f t="shared" si="0"/>
        <v>162731.67138226997</v>
      </c>
      <c r="S26" s="46">
        <v>400210.30447009997</v>
      </c>
      <c r="T26" s="46">
        <v>5449401.9620785294</v>
      </c>
    </row>
    <row r="27" spans="1:21" ht="15" customHeight="1" x14ac:dyDescent="0.2">
      <c r="A27" s="11" t="s">
        <v>168</v>
      </c>
      <c r="B27" s="35">
        <v>44152.500396000003</v>
      </c>
      <c r="C27" s="35">
        <v>16806.830000000002</v>
      </c>
      <c r="D27" s="35">
        <v>104169.805901</v>
      </c>
      <c r="E27" s="35">
        <v>83135.913453000001</v>
      </c>
      <c r="F27" s="35">
        <v>187305.719354</v>
      </c>
      <c r="G27" s="35">
        <v>24531.24</v>
      </c>
      <c r="H27" s="35">
        <v>11964.95</v>
      </c>
      <c r="I27" s="35">
        <v>19746.669999999998</v>
      </c>
      <c r="J27" s="35">
        <v>44807.26</v>
      </c>
      <c r="K27" s="35">
        <v>1308.3</v>
      </c>
      <c r="L27" s="35">
        <v>102358.42000000001</v>
      </c>
      <c r="M27" s="35">
        <v>26336.62</v>
      </c>
      <c r="N27" s="35">
        <v>57266.683610999928</v>
      </c>
      <c r="O27" s="35">
        <v>434226.77336099994</v>
      </c>
      <c r="P27" s="35">
        <v>4791.5617605999996</v>
      </c>
      <c r="Q27" s="35">
        <v>7110.3030894500007</v>
      </c>
      <c r="R27" s="35">
        <f t="shared" si="0"/>
        <v>22617.621761810002</v>
      </c>
      <c r="S27" s="35">
        <v>34519.486611860004</v>
      </c>
      <c r="T27" s="35">
        <v>468746.25997285993</v>
      </c>
    </row>
    <row r="28" spans="1:21" ht="15" customHeight="1" x14ac:dyDescent="0.2">
      <c r="A28" s="11" t="s">
        <v>169</v>
      </c>
      <c r="B28" s="35">
        <v>183934.69467599998</v>
      </c>
      <c r="C28" s="35">
        <v>14738.54</v>
      </c>
      <c r="D28" s="35">
        <v>88231.294748</v>
      </c>
      <c r="E28" s="35">
        <v>77656.575789999988</v>
      </c>
      <c r="F28" s="35">
        <v>165887.87053799996</v>
      </c>
      <c r="G28" s="35">
        <v>21534.420000000002</v>
      </c>
      <c r="H28" s="35">
        <v>9670.59</v>
      </c>
      <c r="I28" s="35">
        <v>11909.740000000002</v>
      </c>
      <c r="J28" s="35">
        <v>46390.76</v>
      </c>
      <c r="K28" s="35">
        <v>558.3900000000001</v>
      </c>
      <c r="L28" s="35">
        <v>90063.900000000023</v>
      </c>
      <c r="M28" s="35">
        <v>25249.030000000002</v>
      </c>
      <c r="N28" s="35">
        <v>45803.427967749973</v>
      </c>
      <c r="O28" s="35">
        <v>525677.46318174992</v>
      </c>
      <c r="P28" s="85" t="s">
        <v>152</v>
      </c>
      <c r="Q28" s="35">
        <v>7760.0709328799985</v>
      </c>
      <c r="R28" s="35">
        <f>S28-Q28</f>
        <v>28976.568675200004</v>
      </c>
      <c r="S28" s="35">
        <v>36736.639608080004</v>
      </c>
      <c r="T28" s="35">
        <v>562414.10278982995</v>
      </c>
    </row>
    <row r="29" spans="1:21" ht="15" customHeight="1" x14ac:dyDescent="0.2">
      <c r="A29" s="11"/>
      <c r="B29" s="35"/>
      <c r="C29" s="35"/>
      <c r="D29" s="35"/>
      <c r="E29" s="35"/>
      <c r="F29" s="35"/>
      <c r="G29" s="35"/>
      <c r="I29" s="35"/>
      <c r="J29" s="35"/>
      <c r="K29" s="35"/>
      <c r="L29" s="35"/>
      <c r="M29" s="35"/>
      <c r="N29" s="35"/>
      <c r="O29" s="35"/>
      <c r="P29" s="35"/>
      <c r="Q29" s="35"/>
      <c r="R29" s="35"/>
      <c r="S29" s="35"/>
      <c r="T29" s="35"/>
      <c r="U29" s="36"/>
    </row>
    <row r="30" spans="1:21" ht="15" customHeight="1" x14ac:dyDescent="0.2">
      <c r="A30" s="4"/>
      <c r="B30" s="4"/>
      <c r="C30" s="4"/>
      <c r="D30" s="4"/>
      <c r="E30" s="4"/>
      <c r="F30" s="25"/>
      <c r="G30" s="4"/>
      <c r="H30" s="4"/>
      <c r="I30" s="4"/>
      <c r="J30" s="4"/>
      <c r="K30" s="4"/>
      <c r="L30" s="25"/>
      <c r="M30" s="4"/>
      <c r="N30" s="25"/>
      <c r="O30" s="96" t="s">
        <v>30</v>
      </c>
      <c r="P30" s="96"/>
      <c r="Q30" s="96"/>
      <c r="R30" s="96"/>
      <c r="S30" s="96"/>
      <c r="T30" s="96"/>
    </row>
    <row r="31" spans="1:21" ht="15" customHeight="1" x14ac:dyDescent="0.2">
      <c r="A31" s="10" t="s">
        <v>70</v>
      </c>
      <c r="C31" s="40"/>
      <c r="D31" s="40"/>
      <c r="E31" s="40"/>
      <c r="F31" s="40"/>
      <c r="H31" s="9"/>
      <c r="I31" s="9"/>
      <c r="J31" s="9"/>
      <c r="K31" s="9"/>
      <c r="L31" s="9"/>
      <c r="M31" s="9"/>
      <c r="N31" s="9"/>
      <c r="O31" s="9"/>
      <c r="P31" s="9"/>
      <c r="Q31" s="9"/>
      <c r="R31" s="9"/>
      <c r="S31" s="9"/>
    </row>
    <row r="32" spans="1:21" ht="15" customHeight="1" x14ac:dyDescent="0.2">
      <c r="A32" s="10" t="s">
        <v>0</v>
      </c>
      <c r="B32" s="41"/>
      <c r="C32" s="40"/>
      <c r="D32" s="40"/>
      <c r="E32" s="40"/>
      <c r="F32" s="40"/>
      <c r="H32" s="36"/>
      <c r="I32" s="36"/>
      <c r="J32" s="36"/>
      <c r="K32" s="36"/>
      <c r="L32" s="37"/>
      <c r="O32" s="84"/>
    </row>
    <row r="33" spans="2:22" ht="15" customHeight="1" x14ac:dyDescent="0.2">
      <c r="B33" s="39"/>
      <c r="C33" s="9"/>
      <c r="D33" s="9"/>
      <c r="E33" s="9"/>
      <c r="F33" s="9"/>
      <c r="G33" s="38"/>
      <c r="H33" s="36"/>
      <c r="I33" s="36"/>
      <c r="J33" s="36"/>
      <c r="K33" s="36"/>
      <c r="L33" s="37"/>
    </row>
    <row r="34" spans="2:22" ht="15" customHeight="1" x14ac:dyDescent="0.2">
      <c r="B34" s="39"/>
      <c r="C34" s="38"/>
      <c r="D34" s="9"/>
      <c r="E34" s="9"/>
      <c r="F34" s="9"/>
      <c r="G34" s="38"/>
      <c r="H34" s="36"/>
      <c r="I34" s="36"/>
      <c r="J34" s="36"/>
      <c r="K34" s="36"/>
      <c r="L34" s="37"/>
      <c r="O34" s="36"/>
    </row>
    <row r="35" spans="2:22" ht="15" customHeight="1" x14ac:dyDescent="0.2">
      <c r="B35" s="39"/>
      <c r="C35" s="38"/>
      <c r="D35" s="9"/>
      <c r="E35" s="9"/>
      <c r="F35" s="38"/>
      <c r="G35" s="38"/>
      <c r="H35" s="36"/>
      <c r="I35" s="36"/>
      <c r="J35" s="36"/>
      <c r="K35" s="36"/>
      <c r="L35" s="37"/>
    </row>
    <row r="36" spans="2:22" x14ac:dyDescent="0.2">
      <c r="B36" s="39"/>
      <c r="C36" s="38"/>
      <c r="D36" s="9"/>
      <c r="E36" s="9"/>
      <c r="F36" s="9"/>
      <c r="G36" s="38"/>
      <c r="H36" s="38"/>
      <c r="I36" s="38"/>
      <c r="J36" s="38"/>
      <c r="K36" s="36"/>
      <c r="L36" s="36"/>
      <c r="M36" s="36"/>
      <c r="N36" s="36"/>
      <c r="O36" s="36"/>
      <c r="P36" s="37"/>
    </row>
    <row r="37" spans="2:22" x14ac:dyDescent="0.2">
      <c r="B37" s="39"/>
      <c r="C37" s="38"/>
      <c r="D37" s="9"/>
      <c r="E37" s="9"/>
      <c r="F37" s="9"/>
      <c r="G37" s="38"/>
      <c r="H37" s="38"/>
      <c r="I37" s="38"/>
      <c r="J37" s="38"/>
      <c r="K37" s="36"/>
      <c r="L37" s="36"/>
      <c r="M37" s="36"/>
      <c r="N37" s="36"/>
      <c r="O37" s="36"/>
      <c r="P37" s="37"/>
      <c r="R37" s="36"/>
      <c r="S37" s="36"/>
      <c r="T37" s="36"/>
      <c r="U37" s="36"/>
      <c r="V37" s="36"/>
    </row>
    <row r="38" spans="2:22" x14ac:dyDescent="0.2">
      <c r="B38" s="39"/>
      <c r="C38" s="38"/>
      <c r="D38" s="9"/>
      <c r="E38" s="9"/>
      <c r="F38" s="9"/>
      <c r="G38" s="38"/>
      <c r="H38" s="38"/>
      <c r="I38" s="38"/>
      <c r="J38" s="38"/>
      <c r="K38" s="36"/>
      <c r="L38" s="36"/>
      <c r="M38" s="36"/>
      <c r="N38" s="36"/>
      <c r="O38" s="36"/>
      <c r="P38" s="37"/>
      <c r="R38" s="36"/>
      <c r="S38" s="36"/>
      <c r="T38" s="36"/>
      <c r="U38" s="36"/>
      <c r="V38" s="36"/>
    </row>
    <row r="39" spans="2:22" x14ac:dyDescent="0.2">
      <c r="B39" s="39"/>
      <c r="C39" s="38"/>
      <c r="D39" s="9"/>
      <c r="E39" s="9"/>
      <c r="F39" s="9"/>
      <c r="G39" s="38"/>
      <c r="H39" s="38"/>
      <c r="I39" s="38"/>
      <c r="J39" s="38"/>
      <c r="K39" s="36"/>
      <c r="L39" s="36"/>
      <c r="M39" s="36"/>
      <c r="N39" s="36"/>
      <c r="O39" s="36"/>
      <c r="P39" s="37"/>
      <c r="R39" s="36"/>
      <c r="S39" s="36"/>
      <c r="T39" s="36"/>
      <c r="U39" s="36"/>
      <c r="V39" s="36"/>
    </row>
    <row r="40" spans="2:22" x14ac:dyDescent="0.2">
      <c r="B40" s="39"/>
      <c r="C40" s="38"/>
      <c r="D40" s="9"/>
      <c r="E40" s="9"/>
      <c r="F40" s="9"/>
      <c r="G40" s="39"/>
      <c r="H40" s="38"/>
      <c r="I40" s="38"/>
      <c r="J40" s="38"/>
      <c r="K40" s="36"/>
      <c r="L40" s="36"/>
      <c r="M40" s="36"/>
      <c r="N40" s="36"/>
      <c r="O40" s="36"/>
      <c r="P40" s="37"/>
      <c r="R40" s="36"/>
      <c r="S40" s="36"/>
      <c r="T40" s="36"/>
      <c r="U40" s="36"/>
      <c r="V40" s="36"/>
    </row>
    <row r="41" spans="2:22" x14ac:dyDescent="0.2">
      <c r="B41" s="39"/>
      <c r="C41" s="9"/>
      <c r="D41" s="9"/>
      <c r="E41" s="9"/>
      <c r="F41" s="9"/>
      <c r="G41" s="39"/>
      <c r="H41" s="38"/>
      <c r="I41" s="38"/>
      <c r="J41" s="38"/>
      <c r="K41" s="36"/>
      <c r="L41" s="36"/>
      <c r="M41" s="36"/>
      <c r="N41" s="36"/>
      <c r="O41" s="36"/>
    </row>
    <row r="42" spans="2:22" x14ac:dyDescent="0.2">
      <c r="B42" s="39"/>
      <c r="C42" s="9"/>
      <c r="D42" s="9"/>
      <c r="E42" s="9"/>
      <c r="F42" s="9"/>
      <c r="G42" s="39"/>
      <c r="H42" s="9"/>
      <c r="I42" s="9"/>
      <c r="J42" s="9"/>
      <c r="K42" s="9"/>
      <c r="L42" s="42"/>
    </row>
    <row r="43" spans="2:22" x14ac:dyDescent="0.2">
      <c r="B43" s="39"/>
      <c r="C43" s="9"/>
      <c r="D43" s="9"/>
      <c r="E43" s="9"/>
      <c r="F43" s="9"/>
      <c r="G43" s="39"/>
      <c r="H43" s="9"/>
      <c r="I43" s="9"/>
      <c r="J43" s="9"/>
      <c r="K43" s="9"/>
      <c r="L43" s="42"/>
    </row>
    <row r="44" spans="2:22" x14ac:dyDescent="0.2">
      <c r="B44" s="39"/>
      <c r="C44" s="9"/>
      <c r="D44" s="9"/>
      <c r="E44" s="9"/>
      <c r="F44" s="9"/>
      <c r="G44" s="39"/>
      <c r="H44" s="9"/>
      <c r="I44" s="9"/>
      <c r="J44" s="9"/>
      <c r="K44" s="9"/>
      <c r="L44" s="42"/>
    </row>
    <row r="45" spans="2:22" x14ac:dyDescent="0.2">
      <c r="B45" s="39"/>
      <c r="C45" s="9"/>
      <c r="D45" s="9"/>
      <c r="E45" s="9"/>
      <c r="F45" s="9"/>
      <c r="G45" s="39"/>
      <c r="H45" s="9"/>
      <c r="I45" s="9"/>
      <c r="J45" s="9"/>
      <c r="K45" s="9"/>
      <c r="L45" s="42"/>
    </row>
    <row r="46" spans="2:22" x14ac:dyDescent="0.2">
      <c r="B46" s="38"/>
      <c r="C46" s="9"/>
      <c r="D46" s="9"/>
      <c r="E46" s="9"/>
      <c r="F46" s="9"/>
      <c r="G46" s="38"/>
      <c r="H46" s="38"/>
      <c r="I46" s="38"/>
      <c r="J46" s="38"/>
      <c r="K46" s="9"/>
      <c r="L46" s="42"/>
    </row>
    <row r="47" spans="2:22" x14ac:dyDescent="0.2">
      <c r="B47" s="38"/>
      <c r="C47" s="9"/>
      <c r="D47" s="9"/>
      <c r="E47" s="9"/>
      <c r="F47" s="9"/>
      <c r="G47" s="38"/>
      <c r="H47" s="38"/>
      <c r="I47" s="38"/>
      <c r="J47" s="38"/>
      <c r="K47" s="9"/>
    </row>
    <row r="48" spans="2:22" x14ac:dyDescent="0.2">
      <c r="B48" s="38"/>
      <c r="C48" s="9"/>
      <c r="D48" s="9"/>
      <c r="E48" s="9"/>
      <c r="F48" s="9"/>
      <c r="G48" s="38"/>
      <c r="H48" s="38"/>
      <c r="I48" s="38"/>
      <c r="J48" s="38"/>
      <c r="K48" s="9"/>
    </row>
    <row r="49" spans="2:11" x14ac:dyDescent="0.2">
      <c r="B49" s="38"/>
      <c r="C49" s="38"/>
      <c r="D49" s="38"/>
      <c r="E49" s="38"/>
      <c r="F49" s="38"/>
      <c r="G49" s="38"/>
      <c r="H49" s="38"/>
      <c r="I49" s="38"/>
      <c r="J49" s="38"/>
      <c r="K49" s="9"/>
    </row>
    <row r="50" spans="2:11" x14ac:dyDescent="0.2">
      <c r="B50" s="38"/>
      <c r="C50" s="38"/>
      <c r="D50" s="38"/>
      <c r="E50" s="38"/>
      <c r="F50" s="38"/>
      <c r="G50" s="38"/>
      <c r="H50" s="38"/>
      <c r="I50" s="38"/>
      <c r="J50" s="38"/>
      <c r="K50" s="9"/>
    </row>
    <row r="51" spans="2:11" x14ac:dyDescent="0.2">
      <c r="B51" s="38"/>
      <c r="C51" s="38"/>
      <c r="D51" s="38"/>
      <c r="E51" s="38"/>
      <c r="F51" s="38"/>
      <c r="G51" s="38"/>
      <c r="H51" s="38"/>
      <c r="I51" s="38"/>
      <c r="J51" s="38"/>
      <c r="K51" s="9"/>
    </row>
    <row r="52" spans="2:11" x14ac:dyDescent="0.2">
      <c r="B52" s="38"/>
      <c r="C52" s="38"/>
      <c r="D52" s="38"/>
      <c r="E52" s="38"/>
      <c r="F52" s="38"/>
      <c r="G52" s="38"/>
      <c r="H52" s="38"/>
      <c r="I52" s="38"/>
      <c r="J52" s="38"/>
      <c r="K52" s="9"/>
    </row>
    <row r="53" spans="2:11" x14ac:dyDescent="0.2">
      <c r="B53" s="38"/>
      <c r="C53" s="38"/>
      <c r="D53" s="38"/>
      <c r="E53" s="38"/>
      <c r="F53" s="38"/>
      <c r="G53" s="38"/>
      <c r="H53" s="38"/>
      <c r="I53" s="38"/>
      <c r="J53" s="38"/>
      <c r="K53" s="9"/>
    </row>
    <row r="54" spans="2:11" x14ac:dyDescent="0.2">
      <c r="B54" s="38"/>
      <c r="C54" s="38"/>
      <c r="D54" s="38"/>
      <c r="E54" s="38"/>
      <c r="F54" s="38"/>
      <c r="G54" s="38"/>
      <c r="H54" s="38"/>
      <c r="I54" s="38"/>
      <c r="J54" s="38"/>
      <c r="K54" s="9"/>
    </row>
    <row r="55" spans="2:11" x14ac:dyDescent="0.2">
      <c r="B55" s="38"/>
      <c r="C55" s="38"/>
      <c r="D55" s="38"/>
      <c r="E55" s="38"/>
      <c r="F55" s="38"/>
      <c r="G55" s="38"/>
      <c r="H55" s="38"/>
      <c r="I55" s="38"/>
      <c r="J55" s="38"/>
      <c r="K55" s="9"/>
    </row>
    <row r="56" spans="2:11" x14ac:dyDescent="0.2">
      <c r="B56" s="38"/>
      <c r="C56" s="38"/>
      <c r="D56" s="38"/>
      <c r="E56" s="38"/>
      <c r="F56" s="38"/>
      <c r="G56" s="38"/>
      <c r="H56" s="38"/>
      <c r="I56" s="38"/>
      <c r="J56" s="38"/>
      <c r="K56" s="9"/>
    </row>
    <row r="57" spans="2:11" x14ac:dyDescent="0.2">
      <c r="B57" s="38"/>
      <c r="C57" s="38"/>
      <c r="D57" s="38"/>
      <c r="E57" s="38"/>
      <c r="F57" s="38"/>
      <c r="G57" s="38"/>
      <c r="H57" s="38"/>
      <c r="I57" s="38"/>
      <c r="J57" s="38"/>
      <c r="K57" s="9"/>
    </row>
    <row r="58" spans="2:11" x14ac:dyDescent="0.2">
      <c r="B58" s="9"/>
      <c r="C58" s="9"/>
      <c r="D58" s="9"/>
      <c r="E58" s="9"/>
      <c r="F58" s="9"/>
      <c r="G58" s="9"/>
      <c r="H58" s="9"/>
      <c r="I58" s="9"/>
      <c r="J58" s="9"/>
      <c r="K58" s="9"/>
    </row>
    <row r="59" spans="2:11" x14ac:dyDescent="0.2">
      <c r="B59" s="9"/>
      <c r="C59" s="9"/>
      <c r="D59" s="9"/>
      <c r="E59" s="9"/>
      <c r="F59" s="9"/>
      <c r="G59" s="9"/>
      <c r="H59" s="9"/>
      <c r="I59" s="9"/>
      <c r="J59" s="9"/>
      <c r="K59" s="9"/>
    </row>
    <row r="60" spans="2:11" x14ac:dyDescent="0.2">
      <c r="B60" s="9"/>
      <c r="C60" s="9"/>
      <c r="D60" s="9"/>
      <c r="E60" s="9"/>
      <c r="F60" s="9"/>
      <c r="G60" s="9"/>
      <c r="H60" s="9"/>
      <c r="I60" s="9"/>
      <c r="J60" s="9"/>
      <c r="K60" s="9"/>
    </row>
    <row r="61" spans="2:11" x14ac:dyDescent="0.2">
      <c r="B61" s="9"/>
      <c r="C61" s="9"/>
      <c r="D61" s="9"/>
      <c r="E61" s="9"/>
      <c r="F61" s="9"/>
      <c r="G61" s="9"/>
      <c r="H61" s="9"/>
      <c r="I61" s="9"/>
      <c r="J61" s="9"/>
      <c r="K61" s="9"/>
    </row>
    <row r="62" spans="2:11" x14ac:dyDescent="0.2">
      <c r="B62" s="9"/>
      <c r="C62" s="9"/>
      <c r="D62" s="9"/>
      <c r="E62" s="9"/>
      <c r="F62" s="9"/>
      <c r="G62" s="9"/>
      <c r="H62" s="9"/>
      <c r="I62" s="9"/>
      <c r="J62" s="9"/>
      <c r="K62" s="9"/>
    </row>
    <row r="63" spans="2:11" x14ac:dyDescent="0.2">
      <c r="B63" s="9"/>
      <c r="C63" s="9"/>
      <c r="D63" s="9"/>
      <c r="E63" s="9"/>
      <c r="F63" s="9"/>
      <c r="G63" s="9"/>
      <c r="H63" s="9"/>
      <c r="I63" s="9"/>
      <c r="J63" s="9"/>
      <c r="K63" s="9"/>
    </row>
    <row r="64" spans="2:11" x14ac:dyDescent="0.2">
      <c r="B64" s="9"/>
      <c r="C64" s="9"/>
      <c r="D64" s="9"/>
      <c r="E64" s="9"/>
      <c r="F64" s="9"/>
      <c r="G64" s="9"/>
      <c r="H64" s="9"/>
      <c r="I64" s="9"/>
      <c r="J64" s="9"/>
      <c r="K64" s="9"/>
    </row>
    <row r="65" spans="2:11" x14ac:dyDescent="0.2">
      <c r="B65" s="9"/>
      <c r="C65" s="9"/>
      <c r="D65" s="9"/>
      <c r="E65" s="9"/>
      <c r="F65" s="9"/>
      <c r="G65" s="9"/>
      <c r="H65" s="9"/>
      <c r="I65" s="9"/>
      <c r="J65" s="9"/>
      <c r="K65" s="9"/>
    </row>
    <row r="66" spans="2:11" x14ac:dyDescent="0.2">
      <c r="B66" s="9"/>
      <c r="C66" s="9"/>
      <c r="D66" s="9"/>
      <c r="E66" s="9"/>
      <c r="F66" s="9"/>
      <c r="G66" s="9"/>
      <c r="H66" s="9"/>
      <c r="I66" s="9"/>
      <c r="J66" s="9"/>
      <c r="K66" s="9"/>
    </row>
    <row r="67" spans="2:11" x14ac:dyDescent="0.2">
      <c r="B67" s="9"/>
      <c r="C67" s="9"/>
      <c r="D67" s="9"/>
      <c r="E67" s="9"/>
      <c r="F67" s="9"/>
      <c r="G67" s="9"/>
      <c r="H67" s="9"/>
      <c r="I67" s="9"/>
      <c r="J67" s="9"/>
      <c r="K67" s="9"/>
    </row>
    <row r="68" spans="2:11" x14ac:dyDescent="0.2">
      <c r="B68" s="9"/>
      <c r="C68" s="9"/>
      <c r="D68" s="9"/>
      <c r="E68" s="9"/>
      <c r="F68" s="9"/>
      <c r="G68" s="9"/>
      <c r="H68" s="9"/>
      <c r="I68" s="9"/>
      <c r="J68" s="9"/>
      <c r="K68" s="9"/>
    </row>
    <row r="69" spans="2:11" x14ac:dyDescent="0.2">
      <c r="B69" s="9"/>
      <c r="C69" s="9"/>
      <c r="D69" s="9"/>
      <c r="E69" s="9"/>
      <c r="F69" s="9"/>
      <c r="G69" s="9"/>
      <c r="H69" s="9"/>
      <c r="I69" s="9"/>
      <c r="J69" s="9"/>
      <c r="K69" s="9"/>
    </row>
    <row r="70" spans="2:11" x14ac:dyDescent="0.2">
      <c r="B70" s="9"/>
      <c r="C70" s="9"/>
      <c r="D70" s="9"/>
      <c r="E70" s="9"/>
      <c r="F70" s="9"/>
      <c r="G70" s="9"/>
      <c r="H70" s="9"/>
      <c r="I70" s="9"/>
      <c r="J70" s="9"/>
      <c r="K70" s="9"/>
    </row>
    <row r="71" spans="2:11" x14ac:dyDescent="0.2">
      <c r="B71" s="9"/>
      <c r="C71" s="9"/>
      <c r="D71" s="9"/>
      <c r="E71" s="9"/>
      <c r="F71" s="9"/>
      <c r="G71" s="9"/>
      <c r="H71" s="9"/>
      <c r="I71" s="9"/>
      <c r="J71" s="9"/>
      <c r="K71" s="9"/>
    </row>
    <row r="72" spans="2:11" x14ac:dyDescent="0.2">
      <c r="B72" s="9"/>
      <c r="C72" s="9"/>
      <c r="D72" s="9"/>
      <c r="E72" s="9"/>
      <c r="F72" s="9"/>
      <c r="G72" s="9"/>
      <c r="H72" s="9"/>
      <c r="I72" s="9"/>
      <c r="J72" s="9"/>
      <c r="K72" s="9"/>
    </row>
    <row r="73" spans="2:11" x14ac:dyDescent="0.2">
      <c r="B73" s="9"/>
      <c r="C73" s="9"/>
      <c r="D73" s="9"/>
      <c r="E73" s="9"/>
      <c r="F73" s="9"/>
      <c r="G73" s="9"/>
      <c r="H73" s="9"/>
      <c r="I73" s="9"/>
      <c r="J73" s="9"/>
      <c r="K73" s="9"/>
    </row>
    <row r="74" spans="2:11" x14ac:dyDescent="0.2">
      <c r="B74" s="9"/>
      <c r="C74" s="9"/>
      <c r="D74" s="9"/>
      <c r="E74" s="9"/>
      <c r="F74" s="9"/>
      <c r="G74" s="9"/>
      <c r="H74" s="9"/>
      <c r="I74" s="9"/>
      <c r="J74" s="9"/>
      <c r="K74" s="9"/>
    </row>
    <row r="75" spans="2:11" x14ac:dyDescent="0.2">
      <c r="B75" s="9"/>
      <c r="C75" s="9"/>
      <c r="D75" s="9"/>
      <c r="E75" s="9"/>
      <c r="F75" s="9"/>
      <c r="G75" s="9"/>
      <c r="H75" s="9"/>
      <c r="I75" s="9"/>
      <c r="J75" s="9"/>
      <c r="K75" s="9"/>
    </row>
    <row r="76" spans="2:11" x14ac:dyDescent="0.2">
      <c r="B76" s="9"/>
      <c r="C76" s="9"/>
      <c r="D76" s="9"/>
      <c r="E76" s="9"/>
      <c r="F76" s="9"/>
      <c r="G76" s="9"/>
      <c r="H76" s="9"/>
      <c r="I76" s="9"/>
      <c r="J76" s="9"/>
      <c r="K76" s="9"/>
    </row>
    <row r="77" spans="2:11" x14ac:dyDescent="0.2">
      <c r="B77" s="9"/>
      <c r="C77" s="9"/>
      <c r="D77" s="9"/>
      <c r="E77" s="9"/>
      <c r="F77" s="9"/>
      <c r="G77" s="9"/>
      <c r="H77" s="9"/>
      <c r="I77" s="9"/>
      <c r="J77" s="9"/>
      <c r="K77" s="9"/>
    </row>
    <row r="78" spans="2:11" x14ac:dyDescent="0.2">
      <c r="B78" s="9"/>
      <c r="C78" s="9"/>
      <c r="D78" s="9"/>
      <c r="E78" s="9"/>
      <c r="F78" s="9"/>
      <c r="G78" s="9"/>
      <c r="H78" s="9"/>
      <c r="I78" s="9"/>
      <c r="J78" s="9"/>
      <c r="K78" s="9"/>
    </row>
    <row r="79" spans="2:11" x14ac:dyDescent="0.2">
      <c r="B79" s="9"/>
      <c r="C79" s="9"/>
      <c r="D79" s="9"/>
      <c r="E79" s="9"/>
      <c r="F79" s="9"/>
      <c r="G79" s="9"/>
      <c r="H79" s="9"/>
      <c r="I79" s="9"/>
      <c r="J79" s="9"/>
      <c r="K79" s="9"/>
    </row>
    <row r="80" spans="2:11" x14ac:dyDescent="0.2">
      <c r="B80" s="9"/>
      <c r="C80" s="9"/>
      <c r="D80" s="9"/>
      <c r="E80" s="9"/>
      <c r="F80" s="9"/>
      <c r="G80" s="9"/>
      <c r="H80" s="9"/>
      <c r="I80" s="9"/>
      <c r="J80" s="9"/>
      <c r="K80" s="9"/>
    </row>
    <row r="81" spans="2:11" x14ac:dyDescent="0.2">
      <c r="B81" s="9"/>
      <c r="C81" s="9"/>
      <c r="D81" s="9"/>
      <c r="E81" s="9"/>
      <c r="F81" s="9"/>
      <c r="G81" s="9"/>
      <c r="H81" s="9"/>
      <c r="I81" s="9"/>
      <c r="J81" s="9"/>
      <c r="K81" s="9"/>
    </row>
    <row r="82" spans="2:11" x14ac:dyDescent="0.2">
      <c r="B82" s="9"/>
      <c r="C82" s="9"/>
      <c r="D82" s="9"/>
      <c r="E82" s="9"/>
      <c r="F82" s="9"/>
      <c r="G82" s="9"/>
      <c r="H82" s="9"/>
      <c r="I82" s="9"/>
      <c r="J82" s="9"/>
      <c r="K82" s="9"/>
    </row>
    <row r="83" spans="2:11" x14ac:dyDescent="0.2">
      <c r="B83" s="9"/>
      <c r="C83" s="9"/>
      <c r="D83" s="9"/>
      <c r="E83" s="9"/>
      <c r="F83" s="9"/>
      <c r="G83" s="9"/>
      <c r="H83" s="9"/>
      <c r="I83" s="9"/>
      <c r="J83" s="9"/>
      <c r="K83" s="9"/>
    </row>
    <row r="84" spans="2:11" x14ac:dyDescent="0.2">
      <c r="B84" s="9"/>
      <c r="C84" s="9"/>
      <c r="D84" s="9"/>
      <c r="E84" s="9"/>
      <c r="F84" s="9"/>
      <c r="G84" s="9"/>
      <c r="H84" s="9"/>
      <c r="I84" s="9"/>
      <c r="J84" s="9"/>
      <c r="K84" s="9"/>
    </row>
    <row r="85" spans="2:11" x14ac:dyDescent="0.2">
      <c r="B85" s="9"/>
      <c r="C85" s="9"/>
      <c r="D85" s="9"/>
      <c r="E85" s="9"/>
      <c r="F85" s="9"/>
      <c r="G85" s="9"/>
      <c r="H85" s="9"/>
      <c r="I85" s="9"/>
      <c r="J85" s="9"/>
      <c r="K85" s="9"/>
    </row>
    <row r="86" spans="2:11" x14ac:dyDescent="0.2">
      <c r="B86" s="9"/>
      <c r="C86" s="9"/>
      <c r="D86" s="9"/>
      <c r="E86" s="9"/>
      <c r="F86" s="9"/>
      <c r="G86" s="9"/>
      <c r="H86" s="9"/>
      <c r="I86" s="9"/>
      <c r="J86" s="9"/>
      <c r="K86" s="9"/>
    </row>
    <row r="87" spans="2:11" x14ac:dyDescent="0.2">
      <c r="B87" s="9"/>
      <c r="C87" s="9"/>
      <c r="D87" s="9"/>
      <c r="E87" s="9"/>
      <c r="F87" s="9"/>
      <c r="G87" s="9"/>
      <c r="H87" s="9"/>
      <c r="I87" s="9"/>
      <c r="J87" s="9"/>
      <c r="K87" s="9"/>
    </row>
    <row r="88" spans="2:11" x14ac:dyDescent="0.2">
      <c r="B88" s="9"/>
      <c r="C88" s="9"/>
      <c r="D88" s="9"/>
      <c r="E88" s="9"/>
      <c r="F88" s="9"/>
      <c r="G88" s="9"/>
      <c r="H88" s="9"/>
      <c r="I88" s="9"/>
      <c r="J88" s="9"/>
      <c r="K88" s="9"/>
    </row>
    <row r="89" spans="2:11" x14ac:dyDescent="0.2">
      <c r="B89" s="9"/>
      <c r="C89" s="9"/>
      <c r="D89" s="9"/>
      <c r="E89" s="9"/>
      <c r="F89" s="9"/>
      <c r="G89" s="9"/>
      <c r="H89" s="9"/>
      <c r="I89" s="9"/>
      <c r="J89" s="9"/>
      <c r="K89" s="9"/>
    </row>
  </sheetData>
  <mergeCells count="18">
    <mergeCell ref="I3:J3"/>
    <mergeCell ref="A5:A7"/>
    <mergeCell ref="B6:B7"/>
    <mergeCell ref="C6:C7"/>
    <mergeCell ref="D6:F6"/>
    <mergeCell ref="A4:T4"/>
    <mergeCell ref="S6:S7"/>
    <mergeCell ref="T5:T7"/>
    <mergeCell ref="P5:S5"/>
    <mergeCell ref="O30:T30"/>
    <mergeCell ref="O6:O7"/>
    <mergeCell ref="B5:O5"/>
    <mergeCell ref="P6:P7"/>
    <mergeCell ref="Q6:Q7"/>
    <mergeCell ref="R6:R7"/>
    <mergeCell ref="G6:L6"/>
    <mergeCell ref="M6:M7"/>
    <mergeCell ref="N6:N7"/>
  </mergeCells>
  <phoneticPr fontId="18" type="noConversion"/>
  <hyperlinks>
    <hyperlink ref="T2" location="Contents!A1" display="Back to Contents ç" xr:uid="{42317FB9-BFF1-4706-B20D-AE0214962191}"/>
  </hyperlinks>
  <printOptions horizontalCentered="1"/>
  <pageMargins left="0.5" right="0.3" top="1" bottom="0.56000000000000005" header="0.5" footer="0.5"/>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9FDC-8F8B-47C5-B6D4-A327A3354029}">
  <sheetPr>
    <pageSetUpPr fitToPage="1"/>
  </sheetPr>
  <dimension ref="A1:AD47"/>
  <sheetViews>
    <sheetView topLeftCell="E1" zoomScaleNormal="100" workbookViewId="0">
      <selection activeCell="A4" sqref="A4:AC4"/>
    </sheetView>
  </sheetViews>
  <sheetFormatPr defaultColWidth="9.140625" defaultRowHeight="15" customHeight="1" x14ac:dyDescent="0.2"/>
  <cols>
    <col min="1" max="1" width="2.5703125" style="4" customWidth="1"/>
    <col min="2" max="2" width="61.5703125" style="4" customWidth="1"/>
    <col min="3" max="4" width="10" style="4" customWidth="1"/>
    <col min="5" max="5" width="10.85546875" style="4" customWidth="1"/>
    <col min="6" max="15" width="10" style="4" customWidth="1"/>
    <col min="16" max="16" width="11.85546875" style="4" customWidth="1"/>
    <col min="17" max="17" width="11.140625" style="4" customWidth="1"/>
    <col min="18" max="18" width="10.140625" style="4" customWidth="1"/>
    <col min="19" max="19" width="10.28515625" style="4" customWidth="1"/>
    <col min="20" max="28" width="10" style="4" customWidth="1"/>
    <col min="29" max="29" width="11.7109375" style="4" customWidth="1"/>
    <col min="30" max="30" width="12.140625" style="4" customWidth="1"/>
    <col min="31" max="16384" width="9.140625" style="4"/>
  </cols>
  <sheetData>
    <row r="1" spans="1:30" ht="15" customHeight="1" x14ac:dyDescent="0.25">
      <c r="A1" s="1" t="s">
        <v>16</v>
      </c>
      <c r="X1" s="8"/>
      <c r="Y1" s="8"/>
      <c r="Z1" s="8"/>
      <c r="AA1" s="8"/>
      <c r="AB1" s="8"/>
      <c r="AC1" s="2" t="s">
        <v>101</v>
      </c>
    </row>
    <row r="2" spans="1:30" s="17" customFormat="1" ht="15" customHeight="1" x14ac:dyDescent="0.25">
      <c r="A2" s="6" t="s">
        <v>13</v>
      </c>
      <c r="X2" s="31"/>
      <c r="Y2" s="31"/>
      <c r="Z2" s="31"/>
      <c r="AA2" s="31"/>
      <c r="AB2" s="31"/>
      <c r="AC2" s="18" t="s">
        <v>7</v>
      </c>
    </row>
    <row r="3" spans="1:30" s="17" customFormat="1" ht="15" customHeight="1" x14ac:dyDescent="0.25">
      <c r="A3" s="6"/>
    </row>
    <row r="4" spans="1:30" ht="21.75" customHeight="1" x14ac:dyDescent="0.3">
      <c r="A4" s="94" t="s">
        <v>192</v>
      </c>
      <c r="B4" s="94"/>
      <c r="C4" s="94"/>
      <c r="D4" s="94"/>
      <c r="E4" s="94"/>
      <c r="F4" s="94"/>
      <c r="G4" s="94"/>
      <c r="H4" s="94"/>
      <c r="I4" s="94"/>
      <c r="J4" s="94"/>
      <c r="K4" s="94"/>
      <c r="L4" s="94"/>
      <c r="M4" s="94"/>
      <c r="N4" s="94"/>
      <c r="O4" s="94"/>
      <c r="P4" s="94"/>
      <c r="Q4" s="113"/>
      <c r="R4" s="113"/>
      <c r="S4" s="113"/>
      <c r="T4" s="113"/>
      <c r="U4" s="113"/>
      <c r="V4" s="113"/>
      <c r="W4" s="113"/>
      <c r="X4" s="113"/>
      <c r="Y4" s="113"/>
      <c r="Z4" s="113"/>
      <c r="AA4" s="113"/>
      <c r="AB4" s="113"/>
      <c r="AC4" s="113"/>
    </row>
    <row r="5" spans="1:30" ht="21" customHeight="1" x14ac:dyDescent="0.2">
      <c r="A5" s="110"/>
      <c r="B5" s="110" t="s">
        <v>71</v>
      </c>
      <c r="C5" s="108" t="s">
        <v>63</v>
      </c>
      <c r="D5" s="109"/>
      <c r="E5" s="109"/>
      <c r="F5" s="109"/>
      <c r="G5" s="109"/>
      <c r="H5" s="109"/>
      <c r="I5" s="109"/>
      <c r="J5" s="109"/>
      <c r="K5" s="109"/>
      <c r="L5" s="109"/>
      <c r="M5" s="109"/>
      <c r="N5" s="109"/>
      <c r="O5" s="109"/>
      <c r="P5" s="115"/>
      <c r="Q5" s="108" t="s">
        <v>98</v>
      </c>
      <c r="R5" s="109"/>
      <c r="S5" s="109"/>
      <c r="T5" s="109"/>
      <c r="U5" s="109"/>
      <c r="V5" s="109"/>
      <c r="W5" s="109"/>
      <c r="X5" s="109"/>
      <c r="Y5" s="109"/>
      <c r="Z5" s="109"/>
      <c r="AA5" s="109"/>
      <c r="AB5" s="110"/>
      <c r="AC5" s="110"/>
      <c r="AD5" s="111"/>
    </row>
    <row r="6" spans="1:30" ht="39.75" customHeight="1" x14ac:dyDescent="0.2">
      <c r="A6" s="114"/>
      <c r="B6" s="114"/>
      <c r="C6" s="70" t="s">
        <v>99</v>
      </c>
      <c r="D6" s="53" t="s">
        <v>100</v>
      </c>
      <c r="E6" s="53" t="s">
        <v>104</v>
      </c>
      <c r="F6" s="53" t="s">
        <v>105</v>
      </c>
      <c r="G6" s="53" t="s">
        <v>106</v>
      </c>
      <c r="H6" s="53" t="s">
        <v>107</v>
      </c>
      <c r="I6" s="53" t="s">
        <v>108</v>
      </c>
      <c r="J6" s="53" t="s">
        <v>109</v>
      </c>
      <c r="K6" s="53" t="s">
        <v>150</v>
      </c>
      <c r="L6" s="53" t="s">
        <v>170</v>
      </c>
      <c r="M6" s="53" t="s">
        <v>171</v>
      </c>
      <c r="N6" s="53" t="s">
        <v>172</v>
      </c>
      <c r="O6" s="53" t="s">
        <v>173</v>
      </c>
      <c r="P6" s="53" t="s">
        <v>151</v>
      </c>
      <c r="Q6" s="70" t="s">
        <v>99</v>
      </c>
      <c r="R6" s="53" t="s">
        <v>100</v>
      </c>
      <c r="S6" s="53" t="s">
        <v>104</v>
      </c>
      <c r="T6" s="53" t="s">
        <v>105</v>
      </c>
      <c r="U6" s="53" t="s">
        <v>106</v>
      </c>
      <c r="V6" s="53" t="s">
        <v>107</v>
      </c>
      <c r="W6" s="53" t="s">
        <v>108</v>
      </c>
      <c r="X6" s="53" t="s">
        <v>109</v>
      </c>
      <c r="Y6" s="53" t="s">
        <v>150</v>
      </c>
      <c r="Z6" s="53" t="s">
        <v>170</v>
      </c>
      <c r="AA6" s="53" t="s">
        <v>171</v>
      </c>
      <c r="AB6" s="20" t="s">
        <v>172</v>
      </c>
      <c r="AC6" s="20" t="s">
        <v>153</v>
      </c>
      <c r="AD6" s="71" t="s">
        <v>154</v>
      </c>
    </row>
    <row r="7" spans="1:30" ht="15" customHeight="1" x14ac:dyDescent="0.2">
      <c r="A7" s="11">
        <v>1</v>
      </c>
      <c r="B7" s="58" t="s">
        <v>72</v>
      </c>
      <c r="C7" s="72">
        <v>36105.999999999993</v>
      </c>
      <c r="D7" s="25">
        <v>1103.8606769800001</v>
      </c>
      <c r="E7" s="25">
        <v>2001.6965930099998</v>
      </c>
      <c r="F7" s="25">
        <v>1844.886075930001</v>
      </c>
      <c r="G7" s="25">
        <v>1722.8225265699994</v>
      </c>
      <c r="H7" s="25">
        <v>2144.5703254599985</v>
      </c>
      <c r="I7" s="25">
        <v>3178.1683393500025</v>
      </c>
      <c r="J7" s="25">
        <v>2761.9066923599985</v>
      </c>
      <c r="K7" s="25">
        <v>2086.3136958900031</v>
      </c>
      <c r="L7" s="25">
        <v>1307.8889923899915</v>
      </c>
      <c r="M7" s="25">
        <v>1277.5378915100046</v>
      </c>
      <c r="N7" s="25">
        <v>2134.9707584800017</v>
      </c>
      <c r="O7" s="25">
        <v>1914.4660160300009</v>
      </c>
      <c r="P7" s="25">
        <v>23479.088583960001</v>
      </c>
      <c r="Q7" s="72">
        <v>9486.9999999999964</v>
      </c>
      <c r="R7" s="25">
        <v>82.146106690000011</v>
      </c>
      <c r="S7" s="25">
        <v>71.848603460000049</v>
      </c>
      <c r="T7" s="25">
        <v>91.034206609999927</v>
      </c>
      <c r="U7" s="25">
        <v>100.32660877999999</v>
      </c>
      <c r="V7" s="25">
        <v>32.075092880000057</v>
      </c>
      <c r="W7" s="25">
        <v>102.19037766000002</v>
      </c>
      <c r="X7" s="25">
        <v>118.79063655999994</v>
      </c>
      <c r="Y7" s="25">
        <v>166.54266015999985</v>
      </c>
      <c r="Z7" s="25">
        <v>227.87722521000012</v>
      </c>
      <c r="AA7" s="25">
        <v>287.48378940999999</v>
      </c>
      <c r="AB7" s="25">
        <v>412.2953216200001</v>
      </c>
      <c r="AC7" s="25">
        <v>2315.0026297799996</v>
      </c>
      <c r="AD7" s="76">
        <v>4007.6132588199998</v>
      </c>
    </row>
    <row r="8" spans="1:30" ht="15" customHeight="1" x14ac:dyDescent="0.2">
      <c r="A8" s="11">
        <v>2</v>
      </c>
      <c r="B8" s="58" t="s">
        <v>73</v>
      </c>
      <c r="C8" s="73">
        <v>8600</v>
      </c>
      <c r="D8" s="25">
        <v>480.54298673999995</v>
      </c>
      <c r="E8" s="25">
        <v>483.37471128000004</v>
      </c>
      <c r="F8" s="25">
        <v>512.42410466999991</v>
      </c>
      <c r="G8" s="25">
        <v>545.84100906000026</v>
      </c>
      <c r="H8" s="25">
        <v>519.07106188999956</v>
      </c>
      <c r="I8" s="25">
        <v>645.94471800000019</v>
      </c>
      <c r="J8" s="25">
        <v>626.37711880999905</v>
      </c>
      <c r="K8" s="25">
        <v>615.43941216000167</v>
      </c>
      <c r="L8" s="25">
        <v>647.22931304999929</v>
      </c>
      <c r="M8" s="25">
        <v>800.97918303000006</v>
      </c>
      <c r="N8" s="25">
        <v>839.67752060000112</v>
      </c>
      <c r="O8" s="25">
        <v>1213.857760339999</v>
      </c>
      <c r="P8" s="25">
        <v>7930.7588996300001</v>
      </c>
      <c r="Q8" s="73">
        <v>5425</v>
      </c>
      <c r="R8" s="25">
        <v>2.8552846299999999</v>
      </c>
      <c r="S8" s="25">
        <v>20.763636290000001</v>
      </c>
      <c r="T8" s="25">
        <v>36.363496730000001</v>
      </c>
      <c r="U8" s="25">
        <v>30.161911379999992</v>
      </c>
      <c r="V8" s="25">
        <v>56.111935210000013</v>
      </c>
      <c r="W8" s="25">
        <v>133.62270895</v>
      </c>
      <c r="X8" s="25">
        <v>65.125265990000003</v>
      </c>
      <c r="Y8" s="25">
        <v>110.47093418000003</v>
      </c>
      <c r="Z8" s="25">
        <v>138.51132457</v>
      </c>
      <c r="AA8" s="25">
        <v>163.04716043999997</v>
      </c>
      <c r="AB8" s="25">
        <v>188.37181449999991</v>
      </c>
      <c r="AC8" s="25">
        <v>829.37922476000028</v>
      </c>
      <c r="AD8" s="76">
        <v>1774.7846976300002</v>
      </c>
    </row>
    <row r="9" spans="1:30" ht="15" customHeight="1" x14ac:dyDescent="0.2">
      <c r="A9" s="11">
        <v>3</v>
      </c>
      <c r="B9" s="58" t="s">
        <v>74</v>
      </c>
      <c r="C9" s="73">
        <v>3416314.1</v>
      </c>
      <c r="D9" s="25">
        <v>256198.67034471</v>
      </c>
      <c r="E9" s="25">
        <v>196232.04096922005</v>
      </c>
      <c r="F9" s="25">
        <v>239001.63559582998</v>
      </c>
      <c r="G9" s="25">
        <v>194843.16853724001</v>
      </c>
      <c r="H9" s="25">
        <v>206148.31316690985</v>
      </c>
      <c r="I9" s="25">
        <v>305204.99245210015</v>
      </c>
      <c r="J9" s="25">
        <v>285957.62439220981</v>
      </c>
      <c r="K9" s="25">
        <v>176923.55383028067</v>
      </c>
      <c r="L9" s="25">
        <v>242449.46331038023</v>
      </c>
      <c r="M9" s="25">
        <v>198118.42310593976</v>
      </c>
      <c r="N9" s="25">
        <v>206126.95804047957</v>
      </c>
      <c r="O9" s="25">
        <v>326871.60075377952</v>
      </c>
      <c r="P9" s="25">
        <v>2834076.4444990796</v>
      </c>
      <c r="Q9" s="73">
        <v>1784253.4</v>
      </c>
      <c r="R9" s="25">
        <v>99025.849929419986</v>
      </c>
      <c r="S9" s="25">
        <v>11323.723696680026</v>
      </c>
      <c r="T9" s="25">
        <v>136012.67646695999</v>
      </c>
      <c r="U9" s="25">
        <v>116621.97615551995</v>
      </c>
      <c r="V9" s="25">
        <v>172637.91623086022</v>
      </c>
      <c r="W9" s="25">
        <v>224526.39108166995</v>
      </c>
      <c r="X9" s="25">
        <v>393803.10448647023</v>
      </c>
      <c r="Y9" s="25">
        <v>111522.1730569799</v>
      </c>
      <c r="Z9" s="25">
        <v>43106.084014549851</v>
      </c>
      <c r="AA9" s="25">
        <v>102467.21750158956</v>
      </c>
      <c r="AB9" s="25">
        <v>50766.407137270086</v>
      </c>
      <c r="AC9" s="25">
        <v>118318.68795780023</v>
      </c>
      <c r="AD9" s="76">
        <v>1580132.20771577</v>
      </c>
    </row>
    <row r="10" spans="1:30" ht="15" customHeight="1" x14ac:dyDescent="0.2">
      <c r="A10" s="11">
        <v>4</v>
      </c>
      <c r="B10" s="58" t="s">
        <v>75</v>
      </c>
      <c r="C10" s="73">
        <v>382000</v>
      </c>
      <c r="D10" s="25">
        <v>28171.494775619998</v>
      </c>
      <c r="E10" s="25">
        <v>30483.702170410004</v>
      </c>
      <c r="F10" s="25">
        <v>29135.455400089981</v>
      </c>
      <c r="G10" s="25">
        <v>30841.728427020018</v>
      </c>
      <c r="H10" s="25">
        <v>31421.563853150001</v>
      </c>
      <c r="I10" s="25">
        <v>31629.219036720053</v>
      </c>
      <c r="J10" s="25">
        <v>31480.789865899918</v>
      </c>
      <c r="K10" s="25">
        <v>31056.164566820022</v>
      </c>
      <c r="L10" s="25">
        <v>31819.784696990013</v>
      </c>
      <c r="M10" s="25">
        <v>31264.805498009955</v>
      </c>
      <c r="N10" s="25">
        <v>31027.212428960076</v>
      </c>
      <c r="O10" s="25">
        <v>45154.832295949978</v>
      </c>
      <c r="P10" s="25">
        <v>383486.75301564002</v>
      </c>
      <c r="Q10" s="73">
        <v>60000</v>
      </c>
      <c r="R10" s="25">
        <v>2607.26321332</v>
      </c>
      <c r="S10" s="25">
        <v>1427.7968280600007</v>
      </c>
      <c r="T10" s="25">
        <v>1286.4722065899991</v>
      </c>
      <c r="U10" s="25">
        <v>2273.8904164699998</v>
      </c>
      <c r="V10" s="25">
        <v>2407.382282890002</v>
      </c>
      <c r="W10" s="25">
        <v>2242.0344369599989</v>
      </c>
      <c r="X10" s="25">
        <v>2575.9831307199984</v>
      </c>
      <c r="Y10" s="25">
        <v>3453.5385786999996</v>
      </c>
      <c r="Z10" s="25">
        <v>2976.2601568600003</v>
      </c>
      <c r="AA10" s="25">
        <v>5729.1596189500015</v>
      </c>
      <c r="AB10" s="25">
        <v>2361.1256824400007</v>
      </c>
      <c r="AC10" s="25">
        <v>27098.63772663999</v>
      </c>
      <c r="AD10" s="76">
        <v>56439.544278599991</v>
      </c>
    </row>
    <row r="11" spans="1:30" ht="15" customHeight="1" x14ac:dyDescent="0.2">
      <c r="A11" s="11">
        <v>5</v>
      </c>
      <c r="B11" s="58" t="s">
        <v>76</v>
      </c>
      <c r="C11" s="73">
        <v>38060.9</v>
      </c>
      <c r="D11" s="25">
        <v>2312.9725674299998</v>
      </c>
      <c r="E11" s="25">
        <v>2217.9746842199984</v>
      </c>
      <c r="F11" s="25">
        <v>2683.7990198800007</v>
      </c>
      <c r="G11" s="25">
        <v>2797.7827731900015</v>
      </c>
      <c r="H11" s="25">
        <v>2747.2092719799984</v>
      </c>
      <c r="I11" s="25">
        <v>2978.2315261499971</v>
      </c>
      <c r="J11" s="25">
        <v>3021.0967951700059</v>
      </c>
      <c r="K11" s="25">
        <v>2901.1032017399957</v>
      </c>
      <c r="L11" s="25">
        <v>2718.8289331800006</v>
      </c>
      <c r="M11" s="25">
        <v>2851.8135541000011</v>
      </c>
      <c r="N11" s="25">
        <v>3303.3837722300013</v>
      </c>
      <c r="O11" s="25">
        <v>3747.1032174600005</v>
      </c>
      <c r="P11" s="25">
        <v>34281.299316730001</v>
      </c>
      <c r="Q11" s="73">
        <v>16145.6</v>
      </c>
      <c r="R11" s="25">
        <v>205.67934519999997</v>
      </c>
      <c r="S11" s="25">
        <v>95.215815859999935</v>
      </c>
      <c r="T11" s="25">
        <v>183.07911091000011</v>
      </c>
      <c r="U11" s="25">
        <v>108.11921701999995</v>
      </c>
      <c r="V11" s="25">
        <v>278.01963422000006</v>
      </c>
      <c r="W11" s="25">
        <v>185.10565871999995</v>
      </c>
      <c r="X11" s="25">
        <v>561.88611579999997</v>
      </c>
      <c r="Y11" s="25">
        <v>204.25353984000003</v>
      </c>
      <c r="Z11" s="25">
        <v>366.07627088000004</v>
      </c>
      <c r="AA11" s="25">
        <v>698.11477975999969</v>
      </c>
      <c r="AB11" s="25">
        <v>524.35535100999959</v>
      </c>
      <c r="AC11" s="25">
        <v>4278.4311011999998</v>
      </c>
      <c r="AD11" s="76">
        <v>7688.3359404199991</v>
      </c>
    </row>
    <row r="12" spans="1:30" ht="15" customHeight="1" x14ac:dyDescent="0.2">
      <c r="A12" s="11">
        <v>6</v>
      </c>
      <c r="B12" s="58" t="s">
        <v>77</v>
      </c>
      <c r="C12" s="73">
        <v>413250</v>
      </c>
      <c r="D12" s="25">
        <v>16502.696092130001</v>
      </c>
      <c r="E12" s="25">
        <v>21718.062766149993</v>
      </c>
      <c r="F12" s="25">
        <v>32055.69399575</v>
      </c>
      <c r="G12" s="25">
        <v>29072.202352820008</v>
      </c>
      <c r="H12" s="25">
        <v>27618.363489099982</v>
      </c>
      <c r="I12" s="25">
        <v>28900.769399200013</v>
      </c>
      <c r="J12" s="25">
        <v>33944.23501364002</v>
      </c>
      <c r="K12" s="25">
        <v>33507.128405359981</v>
      </c>
      <c r="L12" s="25">
        <v>28923.07196832</v>
      </c>
      <c r="M12" s="25">
        <v>31567.154074670019</v>
      </c>
      <c r="N12" s="25">
        <v>37297.27788496</v>
      </c>
      <c r="O12" s="25">
        <v>55326.371474549989</v>
      </c>
      <c r="P12" s="25">
        <v>376433.02691665001</v>
      </c>
      <c r="Q12" s="73">
        <v>95500</v>
      </c>
      <c r="R12" s="25">
        <v>60.84718582</v>
      </c>
      <c r="S12" s="25">
        <v>987.46436950999987</v>
      </c>
      <c r="T12" s="25">
        <v>1804.9704147700004</v>
      </c>
      <c r="U12" s="25">
        <v>3930.6077196099991</v>
      </c>
      <c r="V12" s="25">
        <v>3483.9444516000012</v>
      </c>
      <c r="W12" s="25">
        <v>2314.4936373499986</v>
      </c>
      <c r="X12" s="25">
        <v>3156.9712996299986</v>
      </c>
      <c r="Y12" s="25">
        <v>3168.4128503300017</v>
      </c>
      <c r="Z12" s="25">
        <v>3387.1830486099971</v>
      </c>
      <c r="AA12" s="25">
        <v>4698.4531246100014</v>
      </c>
      <c r="AB12" s="25">
        <v>5003.5381879900015</v>
      </c>
      <c r="AC12" s="25">
        <v>20308.939754029998</v>
      </c>
      <c r="AD12" s="76">
        <v>52305.826043859997</v>
      </c>
    </row>
    <row r="13" spans="1:30" ht="15" customHeight="1" x14ac:dyDescent="0.2">
      <c r="A13" s="11">
        <v>7</v>
      </c>
      <c r="B13" s="58" t="s">
        <v>78</v>
      </c>
      <c r="C13" s="73">
        <v>19407</v>
      </c>
      <c r="D13" s="25">
        <v>1090.8715798199999</v>
      </c>
      <c r="E13" s="25">
        <v>1261.3608040699999</v>
      </c>
      <c r="F13" s="25">
        <v>1229.0705075200003</v>
      </c>
      <c r="G13" s="25">
        <v>1598.8752465399998</v>
      </c>
      <c r="H13" s="25">
        <v>1618.3059574400004</v>
      </c>
      <c r="I13" s="25">
        <v>1278.1436296299999</v>
      </c>
      <c r="J13" s="25">
        <v>1297.002386600001</v>
      </c>
      <c r="K13" s="25">
        <v>1247.873651609998</v>
      </c>
      <c r="L13" s="25">
        <v>1482.2659012499989</v>
      </c>
      <c r="M13" s="25">
        <v>1348.4741757300017</v>
      </c>
      <c r="N13" s="25">
        <v>1222.0480648399989</v>
      </c>
      <c r="O13" s="25">
        <v>1923.0016970300021</v>
      </c>
      <c r="P13" s="25">
        <v>16597.293602080001</v>
      </c>
      <c r="Q13" s="73">
        <v>2056</v>
      </c>
      <c r="R13" s="25">
        <v>3.6984512999999999</v>
      </c>
      <c r="S13" s="25">
        <v>4.2210022299999999</v>
      </c>
      <c r="T13" s="25">
        <v>64.303571450000007</v>
      </c>
      <c r="U13" s="25">
        <v>62.44820473</v>
      </c>
      <c r="V13" s="25">
        <v>17.868157910000008</v>
      </c>
      <c r="W13" s="25">
        <v>13.215303019999965</v>
      </c>
      <c r="X13" s="25">
        <v>56.90071801000002</v>
      </c>
      <c r="Y13" s="25">
        <v>51.528896790000005</v>
      </c>
      <c r="Z13" s="25">
        <v>66.865899640000009</v>
      </c>
      <c r="AA13" s="25">
        <v>87.496373819999974</v>
      </c>
      <c r="AB13" s="25">
        <v>75.421274939999989</v>
      </c>
      <c r="AC13" s="25">
        <v>1686.08178997</v>
      </c>
      <c r="AD13" s="76">
        <v>2190.0496438099999</v>
      </c>
    </row>
    <row r="14" spans="1:30" ht="15" customHeight="1" x14ac:dyDescent="0.2">
      <c r="A14" s="11">
        <v>8</v>
      </c>
      <c r="B14" s="58" t="s">
        <v>79</v>
      </c>
      <c r="C14" s="73">
        <v>2167</v>
      </c>
      <c r="D14" s="25">
        <v>131.16805997</v>
      </c>
      <c r="E14" s="25">
        <v>200.28283316000005</v>
      </c>
      <c r="F14" s="25">
        <v>154.2901794199999</v>
      </c>
      <c r="G14" s="25">
        <v>161.29624970000003</v>
      </c>
      <c r="H14" s="25">
        <v>143.0981234300001</v>
      </c>
      <c r="I14" s="25">
        <v>140.84841240999981</v>
      </c>
      <c r="J14" s="25">
        <v>147.35283089999996</v>
      </c>
      <c r="K14" s="25">
        <v>133.49421602000007</v>
      </c>
      <c r="L14" s="25">
        <v>147.86987084000043</v>
      </c>
      <c r="M14" s="25">
        <v>151.45490046999953</v>
      </c>
      <c r="N14" s="25">
        <v>167.25526962999993</v>
      </c>
      <c r="O14" s="25">
        <v>159.01411394000047</v>
      </c>
      <c r="P14" s="25">
        <v>1837.4250598900003</v>
      </c>
      <c r="Q14" s="73">
        <v>497</v>
      </c>
      <c r="R14" s="26">
        <v>0.03</v>
      </c>
      <c r="S14" s="26">
        <v>5.0390000000000004E-2</v>
      </c>
      <c r="T14" s="26">
        <v>2.4534597699999998</v>
      </c>
      <c r="U14" s="26">
        <v>3.4599760000000002</v>
      </c>
      <c r="V14" s="26">
        <v>2.4385727199999989</v>
      </c>
      <c r="W14" s="26">
        <v>2.5014326900000015</v>
      </c>
      <c r="X14" s="26">
        <v>5.0766087999999971</v>
      </c>
      <c r="Y14" s="26">
        <v>2.9935988400000042</v>
      </c>
      <c r="Z14" s="26">
        <v>2.4268786099999993</v>
      </c>
      <c r="AA14" s="26">
        <v>1.5207235800000021</v>
      </c>
      <c r="AB14" s="26">
        <v>8.2424934999999948</v>
      </c>
      <c r="AC14" s="26">
        <v>93.191070260000004</v>
      </c>
      <c r="AD14" s="77">
        <v>124.38520477</v>
      </c>
    </row>
    <row r="15" spans="1:30" ht="15" customHeight="1" x14ac:dyDescent="0.2">
      <c r="A15" s="11">
        <v>9</v>
      </c>
      <c r="B15" s="58" t="s">
        <v>80</v>
      </c>
      <c r="C15" s="73">
        <v>52410</v>
      </c>
      <c r="D15" s="25">
        <v>3301.4729344100001</v>
      </c>
      <c r="E15" s="25">
        <v>3755.6730094299996</v>
      </c>
      <c r="F15" s="25">
        <v>3849.2266929600009</v>
      </c>
      <c r="G15" s="25">
        <v>3704.9734435099981</v>
      </c>
      <c r="H15" s="25">
        <v>3835.3526753200022</v>
      </c>
      <c r="I15" s="25">
        <v>4328.7197356600009</v>
      </c>
      <c r="J15" s="25">
        <v>4093.9952217099999</v>
      </c>
      <c r="K15" s="25">
        <v>4315.6962792300001</v>
      </c>
      <c r="L15" s="25">
        <v>4176.0865761700006</v>
      </c>
      <c r="M15" s="25">
        <v>4308.4074590699965</v>
      </c>
      <c r="N15" s="25">
        <v>3821.2119400600059</v>
      </c>
      <c r="O15" s="25">
        <v>4421.7335057699966</v>
      </c>
      <c r="P15" s="25">
        <v>47912.549473300001</v>
      </c>
      <c r="Q15" s="73">
        <v>435100</v>
      </c>
      <c r="R15" s="25">
        <v>34767.310407930003</v>
      </c>
      <c r="S15" s="25">
        <v>12471.644443420002</v>
      </c>
      <c r="T15" s="25">
        <v>10683.715200409999</v>
      </c>
      <c r="U15" s="25">
        <v>9703.0513230299912</v>
      </c>
      <c r="V15" s="25">
        <v>10534.675913470011</v>
      </c>
      <c r="W15" s="25">
        <v>11736.830424749991</v>
      </c>
      <c r="X15" s="25">
        <v>35008.550996179998</v>
      </c>
      <c r="Y15" s="25">
        <v>8647.5774356200127</v>
      </c>
      <c r="Z15" s="25">
        <v>71890.420667889994</v>
      </c>
      <c r="AA15" s="25">
        <v>70080.684350349969</v>
      </c>
      <c r="AB15" s="25">
        <v>18594.24761144002</v>
      </c>
      <c r="AC15" s="25">
        <v>96157.185442740098</v>
      </c>
      <c r="AD15" s="76">
        <v>390275.89421723009</v>
      </c>
    </row>
    <row r="16" spans="1:30" ht="15" customHeight="1" x14ac:dyDescent="0.2">
      <c r="A16" s="11">
        <v>10</v>
      </c>
      <c r="B16" s="58" t="s">
        <v>81</v>
      </c>
      <c r="C16" s="73">
        <v>83894</v>
      </c>
      <c r="D16" s="25">
        <v>12345.668067329998</v>
      </c>
      <c r="E16" s="25">
        <v>3946.5674138300019</v>
      </c>
      <c r="F16" s="25">
        <v>3893.8825140100034</v>
      </c>
      <c r="G16" s="25">
        <v>5884.2457442800005</v>
      </c>
      <c r="H16" s="25">
        <v>10903.701902619985</v>
      </c>
      <c r="I16" s="25">
        <v>8364.2361369400096</v>
      </c>
      <c r="J16" s="25">
        <v>4545.6280403700002</v>
      </c>
      <c r="K16" s="25">
        <v>4189.4670984099866</v>
      </c>
      <c r="L16" s="25">
        <v>4232.7330382600121</v>
      </c>
      <c r="M16" s="25">
        <v>4991.3349219599986</v>
      </c>
      <c r="N16" s="25">
        <v>10370.650107130001</v>
      </c>
      <c r="O16" s="25">
        <v>20000.853185379994</v>
      </c>
      <c r="P16" s="25">
        <v>93668.968170519991</v>
      </c>
      <c r="Q16" s="73">
        <v>133078</v>
      </c>
      <c r="R16" s="25">
        <v>967.47265804000006</v>
      </c>
      <c r="S16" s="25">
        <v>3631.7294398900003</v>
      </c>
      <c r="T16" s="25">
        <v>4867.9676746699979</v>
      </c>
      <c r="U16" s="25">
        <v>4349.0913343400007</v>
      </c>
      <c r="V16" s="25">
        <v>4949.4027271099967</v>
      </c>
      <c r="W16" s="25">
        <v>5858.5574079100079</v>
      </c>
      <c r="X16" s="25">
        <v>4638.8574970899972</v>
      </c>
      <c r="Y16" s="25">
        <v>5689.6900746300053</v>
      </c>
      <c r="Z16" s="25">
        <v>7644.1026641099961</v>
      </c>
      <c r="AA16" s="25">
        <v>7726.7339739800082</v>
      </c>
      <c r="AB16" s="25">
        <v>8277.1018806899956</v>
      </c>
      <c r="AC16" s="25">
        <v>30566.072401850019</v>
      </c>
      <c r="AD16" s="76">
        <v>89166.779734310025</v>
      </c>
    </row>
    <row r="17" spans="1:30" ht="15" customHeight="1" x14ac:dyDescent="0.2">
      <c r="A17" s="11">
        <v>11</v>
      </c>
      <c r="B17" s="58" t="s">
        <v>82</v>
      </c>
      <c r="C17" s="73">
        <v>1061</v>
      </c>
      <c r="D17" s="25">
        <v>43.858090920000002</v>
      </c>
      <c r="E17" s="25">
        <v>37.293890359999999</v>
      </c>
      <c r="F17" s="25">
        <v>35.097652499999995</v>
      </c>
      <c r="G17" s="25">
        <v>53.612809439999992</v>
      </c>
      <c r="H17" s="25">
        <v>49.901574750000009</v>
      </c>
      <c r="I17" s="25">
        <v>72.093571010000005</v>
      </c>
      <c r="J17" s="25">
        <v>70.250550109999949</v>
      </c>
      <c r="K17" s="25">
        <v>51.106760740000027</v>
      </c>
      <c r="L17" s="25">
        <v>64.633454800000038</v>
      </c>
      <c r="M17" s="25">
        <v>50.211107889999994</v>
      </c>
      <c r="N17" s="25">
        <v>60.912176850000037</v>
      </c>
      <c r="O17" s="25">
        <v>269.38688003999994</v>
      </c>
      <c r="P17" s="25">
        <v>858.35851940999999</v>
      </c>
      <c r="Q17" s="73">
        <v>20081</v>
      </c>
      <c r="R17" s="25">
        <v>19.579024799999999</v>
      </c>
      <c r="S17" s="25">
        <v>21.393586109999994</v>
      </c>
      <c r="T17" s="25">
        <v>55.44051000000001</v>
      </c>
      <c r="U17" s="25">
        <v>0.38890279999999677</v>
      </c>
      <c r="V17" s="25">
        <v>174.41905831999998</v>
      </c>
      <c r="W17" s="25">
        <v>334.80968817000002</v>
      </c>
      <c r="X17" s="25">
        <v>1634.6839536100001</v>
      </c>
      <c r="Y17" s="25">
        <v>354.50447568999971</v>
      </c>
      <c r="Z17" s="25">
        <v>69.662956600000143</v>
      </c>
      <c r="AA17" s="25">
        <v>800.00607116999981</v>
      </c>
      <c r="AB17" s="25">
        <v>9.3372657800005072</v>
      </c>
      <c r="AC17" s="25">
        <v>3513.7300388099993</v>
      </c>
      <c r="AD17" s="76">
        <v>6987.9555318599996</v>
      </c>
    </row>
    <row r="18" spans="1:30" ht="15" customHeight="1" x14ac:dyDescent="0.2">
      <c r="A18" s="11">
        <v>12</v>
      </c>
      <c r="B18" s="58" t="s">
        <v>83</v>
      </c>
      <c r="C18" s="73">
        <v>3282</v>
      </c>
      <c r="D18" s="25">
        <v>168.29870251</v>
      </c>
      <c r="E18" s="25">
        <v>196.09960221</v>
      </c>
      <c r="F18" s="25">
        <v>197.71870030999997</v>
      </c>
      <c r="G18" s="25">
        <v>218.65119287999994</v>
      </c>
      <c r="H18" s="25">
        <v>202.59377471000005</v>
      </c>
      <c r="I18" s="25">
        <v>269.26071496000009</v>
      </c>
      <c r="J18" s="25">
        <v>241.95116895000001</v>
      </c>
      <c r="K18" s="25">
        <v>251.15119643999992</v>
      </c>
      <c r="L18" s="25">
        <v>211.01915167000016</v>
      </c>
      <c r="M18" s="25">
        <v>215.55001933999984</v>
      </c>
      <c r="N18" s="25">
        <v>243.17090928000016</v>
      </c>
      <c r="O18" s="25">
        <v>405.66872956999941</v>
      </c>
      <c r="P18" s="25">
        <v>2821.1338628299995</v>
      </c>
      <c r="Q18" s="73">
        <v>101250</v>
      </c>
      <c r="R18" s="25">
        <v>635.73131716000012</v>
      </c>
      <c r="S18" s="25">
        <v>1030.6883367399998</v>
      </c>
      <c r="T18" s="25">
        <v>1237.1235235899999</v>
      </c>
      <c r="U18" s="25">
        <v>3285.4459540199996</v>
      </c>
      <c r="V18" s="25">
        <v>1515.8247046900005</v>
      </c>
      <c r="W18" s="25">
        <v>4747.1561515599997</v>
      </c>
      <c r="X18" s="25">
        <v>1480.4311948199993</v>
      </c>
      <c r="Y18" s="25">
        <v>4899.6640106600044</v>
      </c>
      <c r="Z18" s="25">
        <v>16029.298318919999</v>
      </c>
      <c r="AA18" s="25">
        <v>3435.1696184199973</v>
      </c>
      <c r="AB18" s="25">
        <v>3402.206756520005</v>
      </c>
      <c r="AC18" s="25">
        <v>23115.703237169997</v>
      </c>
      <c r="AD18" s="76">
        <v>64814.443124270001</v>
      </c>
    </row>
    <row r="19" spans="1:30" ht="15" customHeight="1" x14ac:dyDescent="0.2">
      <c r="A19" s="11">
        <v>13</v>
      </c>
      <c r="B19" s="58" t="s">
        <v>84</v>
      </c>
      <c r="C19" s="73">
        <v>24990</v>
      </c>
      <c r="D19" s="25">
        <v>1859.69898373</v>
      </c>
      <c r="E19" s="25">
        <v>1913.2472666799997</v>
      </c>
      <c r="F19" s="25">
        <v>1773.5987701100007</v>
      </c>
      <c r="G19" s="25">
        <v>2006.4004628099992</v>
      </c>
      <c r="H19" s="25">
        <v>2014.706429249999</v>
      </c>
      <c r="I19" s="25">
        <v>2080.5908040400027</v>
      </c>
      <c r="J19" s="25">
        <v>2129.2453430799997</v>
      </c>
      <c r="K19" s="25">
        <v>2139.015604369999</v>
      </c>
      <c r="L19" s="25">
        <v>2052.9004824200001</v>
      </c>
      <c r="M19" s="25">
        <v>2100.9378050400046</v>
      </c>
      <c r="N19" s="25">
        <v>2161.0757487499977</v>
      </c>
      <c r="O19" s="25">
        <v>2578.7382565799962</v>
      </c>
      <c r="P19" s="25">
        <v>24810.155956859999</v>
      </c>
      <c r="Q19" s="73">
        <v>6160</v>
      </c>
      <c r="R19" s="26">
        <v>1.8738000000000001E-2</v>
      </c>
      <c r="S19" s="26">
        <v>7.3160717200000001</v>
      </c>
      <c r="T19" s="26">
        <v>10.62226665</v>
      </c>
      <c r="U19" s="26">
        <v>19.075453220000004</v>
      </c>
      <c r="V19" s="26">
        <v>61.634639689999993</v>
      </c>
      <c r="W19" s="26">
        <v>146.77985834</v>
      </c>
      <c r="X19" s="26">
        <v>247.66379423999999</v>
      </c>
      <c r="Y19" s="26">
        <v>159.84949514000004</v>
      </c>
      <c r="Z19" s="26">
        <v>124.71339382999997</v>
      </c>
      <c r="AA19" s="26">
        <v>224.55337794000002</v>
      </c>
      <c r="AB19" s="26">
        <v>383.89080840000008</v>
      </c>
      <c r="AC19" s="26">
        <v>1805.9268545999998</v>
      </c>
      <c r="AD19" s="77">
        <v>3192.0447517699999</v>
      </c>
    </row>
    <row r="20" spans="1:30" ht="15" customHeight="1" x14ac:dyDescent="0.2">
      <c r="A20" s="11">
        <v>14</v>
      </c>
      <c r="B20" s="58" t="s">
        <v>85</v>
      </c>
      <c r="C20" s="73">
        <v>207200</v>
      </c>
      <c r="D20" s="25">
        <v>12729.13006062</v>
      </c>
      <c r="E20" s="25">
        <v>14589.451376819999</v>
      </c>
      <c r="F20" s="25">
        <v>14716.256102790008</v>
      </c>
      <c r="G20" s="25">
        <v>14548.84696060999</v>
      </c>
      <c r="H20" s="25">
        <v>13632.811717019998</v>
      </c>
      <c r="I20" s="25">
        <v>14926.22860901001</v>
      </c>
      <c r="J20" s="25">
        <v>18290.529087829986</v>
      </c>
      <c r="K20" s="25">
        <v>14411.823560350007</v>
      </c>
      <c r="L20" s="25">
        <v>14859.269431460008</v>
      </c>
      <c r="M20" s="25">
        <v>16499.044995600008</v>
      </c>
      <c r="N20" s="25">
        <v>15694.931941319956</v>
      </c>
      <c r="O20" s="25">
        <v>25654.244372720044</v>
      </c>
      <c r="P20" s="25">
        <v>190552.56821615002</v>
      </c>
      <c r="Q20" s="73">
        <v>65700</v>
      </c>
      <c r="R20" s="25">
        <v>227.29052942999999</v>
      </c>
      <c r="S20" s="25">
        <v>1048.2930359300003</v>
      </c>
      <c r="T20" s="25">
        <v>2326.51056045</v>
      </c>
      <c r="U20" s="25">
        <v>2931.9253246799999</v>
      </c>
      <c r="V20" s="25">
        <v>1816.1797467599999</v>
      </c>
      <c r="W20" s="25">
        <v>2412.7196613600026</v>
      </c>
      <c r="X20" s="25">
        <v>2344.8000452199994</v>
      </c>
      <c r="Y20" s="25">
        <v>4473.7202218899947</v>
      </c>
      <c r="Z20" s="25">
        <v>5093.5084019900023</v>
      </c>
      <c r="AA20" s="25">
        <v>2301.2663766800033</v>
      </c>
      <c r="AB20" s="25">
        <v>5108.457268229995</v>
      </c>
      <c r="AC20" s="25">
        <v>16939.808739010001</v>
      </c>
      <c r="AD20" s="76">
        <v>47024.479911629998</v>
      </c>
    </row>
    <row r="21" spans="1:30" ht="15" customHeight="1" x14ac:dyDescent="0.2">
      <c r="A21" s="11">
        <v>15</v>
      </c>
      <c r="B21" s="58" t="s">
        <v>86</v>
      </c>
      <c r="C21" s="73">
        <v>550000</v>
      </c>
      <c r="D21" s="25">
        <v>42606.585811480007</v>
      </c>
      <c r="E21" s="25">
        <v>41850.327724579998</v>
      </c>
      <c r="F21" s="25">
        <v>45949.731140729986</v>
      </c>
      <c r="G21" s="25">
        <v>42424.576965910092</v>
      </c>
      <c r="H21" s="25">
        <v>44039.587977989897</v>
      </c>
      <c r="I21" s="25">
        <v>45047.422005880013</v>
      </c>
      <c r="J21" s="25">
        <v>45260.43271726009</v>
      </c>
      <c r="K21" s="25">
        <v>47754.500625399931</v>
      </c>
      <c r="L21" s="25">
        <v>48203.419477569987</v>
      </c>
      <c r="M21" s="25">
        <v>48177.011974040011</v>
      </c>
      <c r="N21" s="25">
        <v>49075.964811970014</v>
      </c>
      <c r="O21" s="25">
        <v>54350.993355540093</v>
      </c>
      <c r="P21" s="25">
        <v>554740.55458835012</v>
      </c>
      <c r="Q21" s="73">
        <v>33500</v>
      </c>
      <c r="R21" s="25">
        <v>101.98307547000002</v>
      </c>
      <c r="S21" s="25">
        <v>444.08148327999993</v>
      </c>
      <c r="T21" s="25">
        <v>1560.6613865499994</v>
      </c>
      <c r="U21" s="25">
        <v>832.13029011000071</v>
      </c>
      <c r="V21" s="25">
        <v>396.86467280000079</v>
      </c>
      <c r="W21" s="25">
        <v>581.96319577000031</v>
      </c>
      <c r="X21" s="25">
        <v>763.52660315999856</v>
      </c>
      <c r="Y21" s="25">
        <v>1234.1268472500005</v>
      </c>
      <c r="Z21" s="25">
        <v>899.83388468999874</v>
      </c>
      <c r="AA21" s="25">
        <v>1733.9894569500011</v>
      </c>
      <c r="AB21" s="25">
        <v>2323.5464247799973</v>
      </c>
      <c r="AC21" s="25">
        <v>12374.581336090007</v>
      </c>
      <c r="AD21" s="76">
        <v>23247.288656900004</v>
      </c>
    </row>
    <row r="22" spans="1:30" ht="15" customHeight="1" x14ac:dyDescent="0.2">
      <c r="A22" s="11">
        <v>16</v>
      </c>
      <c r="B22" s="58" t="s">
        <v>87</v>
      </c>
      <c r="C22" s="73">
        <v>457000</v>
      </c>
      <c r="D22" s="25">
        <v>33954.79</v>
      </c>
      <c r="E22" s="25">
        <v>34658.083646499996</v>
      </c>
      <c r="F22" s="25">
        <v>37178.2729674</v>
      </c>
      <c r="G22" s="25">
        <v>38850.222033420025</v>
      </c>
      <c r="H22" s="25">
        <v>39925.067355599982</v>
      </c>
      <c r="I22" s="25">
        <v>39623.334035820008</v>
      </c>
      <c r="J22" s="25">
        <v>46109.48076708999</v>
      </c>
      <c r="K22" s="25">
        <v>44752.584612899984</v>
      </c>
      <c r="L22" s="25">
        <v>42312.424562949978</v>
      </c>
      <c r="M22" s="25">
        <v>44726.028700600029</v>
      </c>
      <c r="N22" s="25">
        <v>39833.306543720071</v>
      </c>
      <c r="O22" s="25">
        <v>28343.784773999942</v>
      </c>
      <c r="P22" s="25">
        <v>470267.38</v>
      </c>
      <c r="Q22" s="73">
        <v>78850</v>
      </c>
      <c r="R22" s="25">
        <v>0</v>
      </c>
      <c r="S22" s="25">
        <v>21.83</v>
      </c>
      <c r="T22" s="25">
        <v>1631.3839873300001</v>
      </c>
      <c r="U22" s="25">
        <v>333.05726136999988</v>
      </c>
      <c r="V22" s="25">
        <v>2415.42</v>
      </c>
      <c r="W22" s="25">
        <v>2271.6269571599996</v>
      </c>
      <c r="X22" s="25">
        <v>5564.5826330400032</v>
      </c>
      <c r="Y22" s="25">
        <v>3499.7233191999967</v>
      </c>
      <c r="Z22" s="25">
        <v>5782.4673948500022</v>
      </c>
      <c r="AA22" s="25">
        <v>11283.711294409997</v>
      </c>
      <c r="AB22" s="25">
        <v>10482.246883650005</v>
      </c>
      <c r="AC22" s="25">
        <v>21281.187555009994</v>
      </c>
      <c r="AD22" s="76">
        <v>64567.237286019998</v>
      </c>
    </row>
    <row r="23" spans="1:30" ht="15" customHeight="1" x14ac:dyDescent="0.2">
      <c r="A23" s="11">
        <v>17</v>
      </c>
      <c r="B23" s="58" t="s">
        <v>88</v>
      </c>
      <c r="C23" s="73">
        <v>5450</v>
      </c>
      <c r="D23" s="25">
        <v>337.03790780000003</v>
      </c>
      <c r="E23" s="25">
        <v>401.77630043000005</v>
      </c>
      <c r="F23" s="25">
        <v>398.25533861999997</v>
      </c>
      <c r="G23" s="25">
        <v>463.66863137999985</v>
      </c>
      <c r="H23" s="25">
        <v>407.62260749000006</v>
      </c>
      <c r="I23" s="25">
        <v>465.81439702999978</v>
      </c>
      <c r="J23" s="25">
        <v>464.07589398000027</v>
      </c>
      <c r="K23" s="25">
        <v>421.86241812000026</v>
      </c>
      <c r="L23" s="25">
        <v>460.83717120999972</v>
      </c>
      <c r="M23" s="25">
        <v>431.97835144999954</v>
      </c>
      <c r="N23" s="25">
        <v>415.65393042999949</v>
      </c>
      <c r="O23" s="25">
        <v>594.8699301000006</v>
      </c>
      <c r="P23" s="25">
        <v>5263.4528780399996</v>
      </c>
      <c r="Q23" s="73">
        <v>12038</v>
      </c>
      <c r="R23" s="25">
        <v>16.505866350000002</v>
      </c>
      <c r="S23" s="25">
        <v>63.285566659999986</v>
      </c>
      <c r="T23" s="25">
        <v>218.17008661000006</v>
      </c>
      <c r="U23" s="25">
        <v>348.36077066000001</v>
      </c>
      <c r="V23" s="25">
        <v>935.46685636999996</v>
      </c>
      <c r="W23" s="25">
        <v>1927.1682454500005</v>
      </c>
      <c r="X23" s="25">
        <v>-606.40066262000028</v>
      </c>
      <c r="Y23" s="25">
        <v>309.1741489799997</v>
      </c>
      <c r="Z23" s="25">
        <v>965.83621495999887</v>
      </c>
      <c r="AA23" s="25">
        <v>475.08643644000131</v>
      </c>
      <c r="AB23" s="25">
        <v>827.56347585999993</v>
      </c>
      <c r="AC23" s="25">
        <v>2185.122369239999</v>
      </c>
      <c r="AD23" s="76">
        <v>7665.3393749599991</v>
      </c>
    </row>
    <row r="24" spans="1:30" ht="15" customHeight="1" x14ac:dyDescent="0.2">
      <c r="A24" s="11">
        <v>18</v>
      </c>
      <c r="B24" s="58" t="s">
        <v>89</v>
      </c>
      <c r="C24" s="73">
        <v>4805</v>
      </c>
      <c r="D24" s="25">
        <v>296.82851467999996</v>
      </c>
      <c r="E24" s="25">
        <v>347.54507731000007</v>
      </c>
      <c r="F24" s="25">
        <v>386.30005466000011</v>
      </c>
      <c r="G24" s="25">
        <v>378.04481690999978</v>
      </c>
      <c r="H24" s="25">
        <v>372.6223227800001</v>
      </c>
      <c r="I24" s="25">
        <v>374.13370879999979</v>
      </c>
      <c r="J24" s="25">
        <v>390.70670718000019</v>
      </c>
      <c r="K24" s="25">
        <v>396.32543170999998</v>
      </c>
      <c r="L24" s="25">
        <v>379.75199122999993</v>
      </c>
      <c r="M24" s="25">
        <v>370.8577596300006</v>
      </c>
      <c r="N24" s="25">
        <v>391.89727073999984</v>
      </c>
      <c r="O24" s="25">
        <v>538.56301478000023</v>
      </c>
      <c r="P24" s="25">
        <v>4623.5766704100006</v>
      </c>
      <c r="Q24" s="73">
        <v>9138</v>
      </c>
      <c r="R24" s="25">
        <v>18.345700530000002</v>
      </c>
      <c r="S24" s="25">
        <v>256.87785114000002</v>
      </c>
      <c r="T24" s="25">
        <v>238.92118749999997</v>
      </c>
      <c r="U24" s="25">
        <v>128.58809133000011</v>
      </c>
      <c r="V24" s="25">
        <v>106.28983809999988</v>
      </c>
      <c r="W24" s="25">
        <v>146.52722434999998</v>
      </c>
      <c r="X24" s="25">
        <v>331.61038906000022</v>
      </c>
      <c r="Y24" s="25">
        <v>263.53013211999996</v>
      </c>
      <c r="Z24" s="25">
        <v>362.09857968999972</v>
      </c>
      <c r="AA24" s="25">
        <v>746.0257161699999</v>
      </c>
      <c r="AB24" s="25">
        <v>421.13215288999982</v>
      </c>
      <c r="AC24" s="25">
        <v>1994.2840260500006</v>
      </c>
      <c r="AD24" s="76">
        <v>5014.2308889300002</v>
      </c>
    </row>
    <row r="25" spans="1:30" ht="15" customHeight="1" x14ac:dyDescent="0.2">
      <c r="A25" s="11">
        <v>19</v>
      </c>
      <c r="B25" s="58" t="s">
        <v>90</v>
      </c>
      <c r="C25" s="73">
        <v>6213</v>
      </c>
      <c r="D25" s="25">
        <v>288.19980704</v>
      </c>
      <c r="E25" s="25">
        <v>616.20492688000013</v>
      </c>
      <c r="F25" s="25">
        <v>654.59430308999981</v>
      </c>
      <c r="G25" s="25">
        <v>799.01649739999993</v>
      </c>
      <c r="H25" s="25">
        <v>330.95106557000008</v>
      </c>
      <c r="I25" s="25">
        <v>453.47976771999993</v>
      </c>
      <c r="J25" s="25">
        <v>320.54394669000021</v>
      </c>
      <c r="K25" s="25">
        <v>284.89010691999965</v>
      </c>
      <c r="L25" s="25">
        <v>258.93712322000056</v>
      </c>
      <c r="M25" s="25">
        <v>227.35721784999987</v>
      </c>
      <c r="N25" s="25">
        <v>240.81962227999975</v>
      </c>
      <c r="O25" s="25">
        <v>352.60689316000025</v>
      </c>
      <c r="P25" s="25">
        <v>4827.6012778200002</v>
      </c>
      <c r="Q25" s="73">
        <v>5427</v>
      </c>
      <c r="R25" s="25">
        <v>37.644614869999998</v>
      </c>
      <c r="S25" s="25">
        <v>111.34475964000001</v>
      </c>
      <c r="T25" s="25">
        <v>87.840219050000002</v>
      </c>
      <c r="U25" s="25">
        <v>162.15126904000002</v>
      </c>
      <c r="V25" s="25">
        <v>176.44106795999994</v>
      </c>
      <c r="W25" s="25">
        <v>236.67961762000004</v>
      </c>
      <c r="X25" s="25">
        <v>247.61488452000003</v>
      </c>
      <c r="Y25" s="25">
        <v>133.4218371500001</v>
      </c>
      <c r="Z25" s="25">
        <v>174.48195038999961</v>
      </c>
      <c r="AA25" s="25">
        <v>156.01825685000017</v>
      </c>
      <c r="AB25" s="25">
        <v>318.28112324999984</v>
      </c>
      <c r="AC25" s="25">
        <v>1046.9956791700006</v>
      </c>
      <c r="AD25" s="76">
        <v>2888.9152795100003</v>
      </c>
    </row>
    <row r="26" spans="1:30" ht="15" customHeight="1" x14ac:dyDescent="0.2">
      <c r="A26" s="11">
        <v>20</v>
      </c>
      <c r="B26" s="58" t="s">
        <v>91</v>
      </c>
      <c r="C26" s="73">
        <v>12534</v>
      </c>
      <c r="D26" s="25">
        <v>691.52897647000009</v>
      </c>
      <c r="E26" s="25">
        <v>696.07473509999977</v>
      </c>
      <c r="F26" s="25">
        <v>813.5028330800003</v>
      </c>
      <c r="G26" s="25">
        <v>908.04822358000001</v>
      </c>
      <c r="H26" s="25">
        <v>858.8139934400001</v>
      </c>
      <c r="I26" s="25">
        <v>908.04191118000017</v>
      </c>
      <c r="J26" s="25">
        <v>1155.3439580000004</v>
      </c>
      <c r="K26" s="25">
        <v>982.01845707999928</v>
      </c>
      <c r="L26" s="25">
        <v>1090.8299543499998</v>
      </c>
      <c r="M26" s="25">
        <v>919.8509584300009</v>
      </c>
      <c r="N26" s="25">
        <v>920.39730488999885</v>
      </c>
      <c r="O26" s="25">
        <v>1351.5567999699997</v>
      </c>
      <c r="P26" s="25">
        <v>11296.008105569999</v>
      </c>
      <c r="Q26" s="73">
        <v>3506</v>
      </c>
      <c r="R26" s="25">
        <v>16.112381040000002</v>
      </c>
      <c r="S26" s="25">
        <v>24.152547990000002</v>
      </c>
      <c r="T26" s="25">
        <v>28.413675019999985</v>
      </c>
      <c r="U26" s="25">
        <v>137.57033298000002</v>
      </c>
      <c r="V26" s="25">
        <v>85.403694329999979</v>
      </c>
      <c r="W26" s="25">
        <v>109.42078587999998</v>
      </c>
      <c r="X26" s="25">
        <v>164.12520594000006</v>
      </c>
      <c r="Y26" s="25">
        <v>187.29618839</v>
      </c>
      <c r="Z26" s="25">
        <v>238.8715096599999</v>
      </c>
      <c r="AA26" s="25">
        <v>227.03765765000014</v>
      </c>
      <c r="AB26" s="25">
        <v>414.11672040999974</v>
      </c>
      <c r="AC26" s="25">
        <v>1121.8902716100001</v>
      </c>
      <c r="AD26" s="76">
        <v>2754.4109708999999</v>
      </c>
    </row>
    <row r="27" spans="1:30" ht="15" customHeight="1" x14ac:dyDescent="0.2">
      <c r="A27" s="11">
        <v>21</v>
      </c>
      <c r="B27" s="58" t="s">
        <v>92</v>
      </c>
      <c r="C27" s="73">
        <v>15234</v>
      </c>
      <c r="D27" s="25">
        <v>227.55549535999998</v>
      </c>
      <c r="E27" s="25">
        <v>580.03848254000002</v>
      </c>
      <c r="F27" s="25">
        <v>934.74526366999999</v>
      </c>
      <c r="G27" s="25">
        <v>1297.8742691299999</v>
      </c>
      <c r="H27" s="25">
        <v>948.6598859300002</v>
      </c>
      <c r="I27" s="25">
        <v>1316.2827967399994</v>
      </c>
      <c r="J27" s="25">
        <v>1205.3396810700006</v>
      </c>
      <c r="K27" s="25">
        <v>1149.2799037200002</v>
      </c>
      <c r="L27" s="25">
        <v>1248.8422528499987</v>
      </c>
      <c r="M27" s="25">
        <v>1276.1986993500013</v>
      </c>
      <c r="N27" s="25">
        <v>1050.6325856700005</v>
      </c>
      <c r="O27" s="25">
        <v>3296.5935014799998</v>
      </c>
      <c r="P27" s="25">
        <v>14532.042817510001</v>
      </c>
      <c r="Q27" s="73">
        <v>842</v>
      </c>
      <c r="R27" s="26">
        <v>0.33791900000000002</v>
      </c>
      <c r="S27" s="26">
        <v>3.3940397400000002</v>
      </c>
      <c r="T27" s="26">
        <v>8.1567713600000022</v>
      </c>
      <c r="U27" s="26">
        <v>13.298570939999999</v>
      </c>
      <c r="V27" s="26">
        <v>8.4002041700000021</v>
      </c>
      <c r="W27" s="26">
        <v>23.413321029999992</v>
      </c>
      <c r="X27" s="26">
        <v>17.190239470000009</v>
      </c>
      <c r="Y27" s="26">
        <v>18.949354529999994</v>
      </c>
      <c r="Z27" s="26">
        <v>15.077552089999998</v>
      </c>
      <c r="AA27" s="26">
        <v>25.294139640000012</v>
      </c>
      <c r="AB27" s="26">
        <v>49.562801289999982</v>
      </c>
      <c r="AC27" s="26">
        <v>363.65847606</v>
      </c>
      <c r="AD27" s="77">
        <v>546.73338932000001</v>
      </c>
    </row>
    <row r="28" spans="1:30" ht="15" customHeight="1" x14ac:dyDescent="0.2">
      <c r="A28" s="11">
        <v>22</v>
      </c>
      <c r="B28" s="58" t="s">
        <v>93</v>
      </c>
      <c r="C28" s="73">
        <v>6752</v>
      </c>
      <c r="D28" s="25">
        <v>339.75644478000004</v>
      </c>
      <c r="E28" s="25">
        <v>166.17792324999994</v>
      </c>
      <c r="F28" s="25">
        <v>491.75870167000005</v>
      </c>
      <c r="G28" s="25">
        <v>173.7313714899999</v>
      </c>
      <c r="H28" s="25">
        <v>251.85510924000027</v>
      </c>
      <c r="I28" s="25">
        <v>184.24690571999963</v>
      </c>
      <c r="J28" s="25">
        <v>218.34111318000009</v>
      </c>
      <c r="K28" s="25">
        <v>290.67982738999967</v>
      </c>
      <c r="L28" s="25">
        <v>300.41667354000037</v>
      </c>
      <c r="M28" s="25">
        <v>217.05916732000014</v>
      </c>
      <c r="N28" s="25">
        <v>1069.76291283</v>
      </c>
      <c r="O28" s="25">
        <v>718.90112312999918</v>
      </c>
      <c r="P28" s="25">
        <v>4422.6872735399993</v>
      </c>
      <c r="Q28" s="73">
        <v>9871</v>
      </c>
      <c r="R28" s="25">
        <v>3.1945000000000001</v>
      </c>
      <c r="S28" s="25">
        <v>323.84005858999996</v>
      </c>
      <c r="T28" s="25">
        <v>442.77952072000005</v>
      </c>
      <c r="U28" s="25">
        <v>790.96948530999987</v>
      </c>
      <c r="V28" s="25">
        <v>237.73667329</v>
      </c>
      <c r="W28" s="25">
        <v>16.162715400000025</v>
      </c>
      <c r="X28" s="25">
        <v>160.85103971000035</v>
      </c>
      <c r="Y28" s="25">
        <v>24.117856049999773</v>
      </c>
      <c r="Z28" s="25">
        <v>49.131481829999757</v>
      </c>
      <c r="AA28" s="25">
        <v>52.6189481600004</v>
      </c>
      <c r="AB28" s="25">
        <v>340.62657717999991</v>
      </c>
      <c r="AC28" s="25">
        <v>3331.2781928200002</v>
      </c>
      <c r="AD28" s="76">
        <v>5773.3070490600003</v>
      </c>
    </row>
    <row r="29" spans="1:30" ht="15" customHeight="1" x14ac:dyDescent="0.2">
      <c r="A29" s="11">
        <v>23</v>
      </c>
      <c r="B29" s="58" t="s">
        <v>94</v>
      </c>
      <c r="C29" s="73">
        <v>159000</v>
      </c>
      <c r="D29" s="25">
        <v>10840.638916110001</v>
      </c>
      <c r="E29" s="25">
        <v>10471.599852229996</v>
      </c>
      <c r="F29" s="25">
        <v>11497.456016870001</v>
      </c>
      <c r="G29" s="25">
        <v>11395.301107569998</v>
      </c>
      <c r="H29" s="25">
        <v>11300.008907039999</v>
      </c>
      <c r="I29" s="25">
        <v>12151.115091300009</v>
      </c>
      <c r="J29" s="25">
        <v>11809.501632729996</v>
      </c>
      <c r="K29" s="25">
        <v>11724.251580519995</v>
      </c>
      <c r="L29" s="25">
        <v>11477.07582903</v>
      </c>
      <c r="M29" s="25">
        <v>12227.182699369994</v>
      </c>
      <c r="N29" s="25">
        <v>11649.458558750004</v>
      </c>
      <c r="O29" s="25">
        <v>15680.226212270005</v>
      </c>
      <c r="P29" s="25">
        <v>142223.81640379</v>
      </c>
      <c r="Q29" s="73">
        <v>16945</v>
      </c>
      <c r="R29" s="25">
        <v>140.79052854000003</v>
      </c>
      <c r="S29" s="25">
        <v>486.52579198999996</v>
      </c>
      <c r="T29" s="25">
        <v>575.95263868000006</v>
      </c>
      <c r="U29" s="25">
        <v>261.28499631999989</v>
      </c>
      <c r="V29" s="25">
        <v>382.70744620000028</v>
      </c>
      <c r="W29" s="25">
        <v>472.4959453700003</v>
      </c>
      <c r="X29" s="25">
        <v>1035.9854076199999</v>
      </c>
      <c r="Y29" s="25">
        <v>548.97362434999923</v>
      </c>
      <c r="Z29" s="25">
        <v>563.06552412000019</v>
      </c>
      <c r="AA29" s="25">
        <v>1100.3565391200009</v>
      </c>
      <c r="AB29" s="25">
        <v>1313.6218493899996</v>
      </c>
      <c r="AC29" s="25">
        <v>4412.5541999300003</v>
      </c>
      <c r="AD29" s="76">
        <v>11294.314491630001</v>
      </c>
    </row>
    <row r="30" spans="1:30" ht="15" customHeight="1" x14ac:dyDescent="0.2">
      <c r="A30" s="11">
        <v>24</v>
      </c>
      <c r="B30" s="58" t="s">
        <v>95</v>
      </c>
      <c r="C30" s="73">
        <v>4370</v>
      </c>
      <c r="D30" s="25">
        <v>268.28725925999998</v>
      </c>
      <c r="E30" s="25">
        <v>292.12612171000006</v>
      </c>
      <c r="F30" s="25">
        <v>309.00540801999989</v>
      </c>
      <c r="G30" s="25">
        <v>310.65587553</v>
      </c>
      <c r="H30" s="25">
        <v>377.42607801000008</v>
      </c>
      <c r="I30" s="25">
        <v>397.95029382999996</v>
      </c>
      <c r="J30" s="25">
        <v>340.25091809000037</v>
      </c>
      <c r="K30" s="25">
        <v>342.76784723999981</v>
      </c>
      <c r="L30" s="25">
        <v>328.03333524999971</v>
      </c>
      <c r="M30" s="25">
        <v>337.66381942000044</v>
      </c>
      <c r="N30" s="25">
        <v>358.06459365999945</v>
      </c>
      <c r="O30" s="25">
        <v>526.50389175000009</v>
      </c>
      <c r="P30" s="25">
        <v>4188.7354417699999</v>
      </c>
      <c r="Q30" s="73">
        <v>1700</v>
      </c>
      <c r="R30" s="25">
        <v>0.63658805000000007</v>
      </c>
      <c r="S30" s="25">
        <v>4.3140412299999999</v>
      </c>
      <c r="T30" s="25">
        <v>9.1348898799999994</v>
      </c>
      <c r="U30" s="25">
        <v>39.410477760000006</v>
      </c>
      <c r="V30" s="25">
        <v>34.620545159999985</v>
      </c>
      <c r="W30" s="25">
        <v>7.4846116200000097</v>
      </c>
      <c r="X30" s="25">
        <v>31.349857409999998</v>
      </c>
      <c r="Y30" s="25">
        <v>43.160831820000027</v>
      </c>
      <c r="Z30" s="25">
        <v>37.418732129999938</v>
      </c>
      <c r="AA30" s="25">
        <v>98.131247940000009</v>
      </c>
      <c r="AB30" s="25">
        <v>13.023619990000043</v>
      </c>
      <c r="AC30" s="25">
        <v>177.06742720999995</v>
      </c>
      <c r="AD30" s="76">
        <v>495.75287019999996</v>
      </c>
    </row>
    <row r="31" spans="1:30" ht="15" customHeight="1" x14ac:dyDescent="0.2">
      <c r="A31" s="11">
        <v>25</v>
      </c>
      <c r="B31" s="58" t="s">
        <v>96</v>
      </c>
      <c r="C31" s="73">
        <v>7100</v>
      </c>
      <c r="D31" s="25">
        <v>239.19803897</v>
      </c>
      <c r="E31" s="25">
        <v>314.37100778000013</v>
      </c>
      <c r="F31" s="25">
        <v>318.13029356999982</v>
      </c>
      <c r="G31" s="25">
        <v>365.1184125499999</v>
      </c>
      <c r="H31" s="25">
        <v>328.26813069000013</v>
      </c>
      <c r="I31" s="25">
        <v>397.89551924000011</v>
      </c>
      <c r="J31" s="25">
        <v>433.50389497000015</v>
      </c>
      <c r="K31" s="25">
        <v>487.31584836999991</v>
      </c>
      <c r="L31" s="25">
        <v>538.19461845999967</v>
      </c>
      <c r="M31" s="25">
        <v>557.94213246000027</v>
      </c>
      <c r="N31" s="25">
        <v>473.65509541000029</v>
      </c>
      <c r="O31" s="25">
        <v>830.69205957000031</v>
      </c>
      <c r="P31" s="25">
        <v>5284.2850520400007</v>
      </c>
      <c r="Q31" s="73">
        <v>5500</v>
      </c>
      <c r="R31" s="26">
        <v>0.11464000000000001</v>
      </c>
      <c r="S31" s="26">
        <v>1.3991924499999999</v>
      </c>
      <c r="T31" s="26">
        <v>32.080903709999994</v>
      </c>
      <c r="U31" s="26">
        <v>104.67426070000002</v>
      </c>
      <c r="V31" s="26">
        <v>38.233091249999973</v>
      </c>
      <c r="W31" s="26">
        <v>213.39719829999996</v>
      </c>
      <c r="X31" s="26">
        <v>121.33049391000009</v>
      </c>
      <c r="Y31" s="26">
        <v>81.314609720000021</v>
      </c>
      <c r="Z31" s="26">
        <v>348.63844539000002</v>
      </c>
      <c r="AA31" s="26">
        <v>81.684696479999957</v>
      </c>
      <c r="AB31" s="26">
        <v>138.62729813999999</v>
      </c>
      <c r="AC31" s="26">
        <v>1628.9326751899998</v>
      </c>
      <c r="AD31" s="77">
        <v>2790.4275052399998</v>
      </c>
    </row>
    <row r="32" spans="1:30" ht="15" customHeight="1" x14ac:dyDescent="0.2">
      <c r="A32" s="54">
        <v>26</v>
      </c>
      <c r="B32" s="58" t="s">
        <v>97</v>
      </c>
      <c r="C32" s="74">
        <v>2800</v>
      </c>
      <c r="D32" s="44">
        <v>176.80333024999999</v>
      </c>
      <c r="E32" s="44">
        <v>174.62105879000001</v>
      </c>
      <c r="F32" s="44">
        <v>223.79468649999995</v>
      </c>
      <c r="G32" s="44">
        <v>217.29791530000011</v>
      </c>
      <c r="H32" s="44">
        <v>231.49820067999985</v>
      </c>
      <c r="I32" s="44">
        <v>215.88031544000023</v>
      </c>
      <c r="J32" s="44">
        <v>215.3428398399999</v>
      </c>
      <c r="K32" s="44">
        <v>240.60358842999995</v>
      </c>
      <c r="L32" s="44">
        <v>223.42806494000024</v>
      </c>
      <c r="M32" s="25">
        <v>221.62295389999986</v>
      </c>
      <c r="N32" s="44">
        <v>213.62836544999982</v>
      </c>
      <c r="O32" s="44">
        <v>239.49766153000019</v>
      </c>
      <c r="P32" s="44">
        <v>2594.0189810500001</v>
      </c>
      <c r="Q32" s="74">
        <v>2950</v>
      </c>
      <c r="R32" s="57">
        <v>3.2039999999999998E-3</v>
      </c>
      <c r="S32" s="57">
        <v>0.117442</v>
      </c>
      <c r="T32" s="57">
        <v>72.051524200000003</v>
      </c>
      <c r="U32" s="57">
        <v>11.811757360000001</v>
      </c>
      <c r="V32" s="57">
        <v>40.678213799999995</v>
      </c>
      <c r="W32" s="57">
        <v>51.879911130000011</v>
      </c>
      <c r="X32" s="57">
        <v>72.104131410000008</v>
      </c>
      <c r="Y32" s="57">
        <v>46.797905589999999</v>
      </c>
      <c r="Z32" s="57">
        <v>76.970308349999982</v>
      </c>
      <c r="AA32" s="57">
        <v>183.46526813000003</v>
      </c>
      <c r="AB32" s="57">
        <v>19.482494189999898</v>
      </c>
      <c r="AC32" s="82">
        <v>1203.3322105500001</v>
      </c>
      <c r="AD32" s="78">
        <v>1778.6943707099999</v>
      </c>
    </row>
    <row r="33" spans="1:30" ht="15" customHeight="1" x14ac:dyDescent="0.2">
      <c r="A33" s="55"/>
      <c r="B33" s="56" t="s">
        <v>10</v>
      </c>
      <c r="C33" s="75">
        <f>SUM(C7:C32)</f>
        <v>5920000</v>
      </c>
      <c r="D33" s="56">
        <f t="shared" ref="D33:AD33" si="0">SUM(D7:D32)</f>
        <v>426707.61442511994</v>
      </c>
      <c r="E33" s="56">
        <f t="shared" si="0"/>
        <v>369605.77494795003</v>
      </c>
      <c r="F33" s="56">
        <f t="shared" si="0"/>
        <v>430238.58231964987</v>
      </c>
      <c r="G33" s="56">
        <f t="shared" si="0"/>
        <v>385584.00385584019</v>
      </c>
      <c r="H33" s="56">
        <f t="shared" si="0"/>
        <v>402371.94495748967</v>
      </c>
      <c r="I33" s="56">
        <f t="shared" si="0"/>
        <v>505533.04383388022</v>
      </c>
      <c r="J33" s="56">
        <f t="shared" si="0"/>
        <v>496530.84857771988</v>
      </c>
      <c r="K33" s="56">
        <f t="shared" si="0"/>
        <v>382656.41172722058</v>
      </c>
      <c r="L33" s="56">
        <f t="shared" si="0"/>
        <v>441915.23617578024</v>
      </c>
      <c r="M33" s="56">
        <f t="shared" si="0"/>
        <v>405236.8831261798</v>
      </c>
      <c r="N33" s="56">
        <f t="shared" si="0"/>
        <v>420163.97815936978</v>
      </c>
      <c r="O33" s="56">
        <f t="shared" si="0"/>
        <v>596465.66147641954</v>
      </c>
      <c r="P33" s="56">
        <f t="shared" si="0"/>
        <v>5263009.9835826196</v>
      </c>
      <c r="Q33" s="75">
        <f t="shared" si="0"/>
        <v>2915000</v>
      </c>
      <c r="R33" s="56">
        <f t="shared" si="0"/>
        <v>138941.44120959003</v>
      </c>
      <c r="S33" s="56">
        <f t="shared" si="0"/>
        <v>33883.312030610039</v>
      </c>
      <c r="T33" s="56">
        <f t="shared" si="0"/>
        <v>163568.27946017002</v>
      </c>
      <c r="U33" s="56">
        <f t="shared" si="0"/>
        <v>146583.27606547991</v>
      </c>
      <c r="V33" s="56">
        <f t="shared" si="0"/>
        <v>202826.15545176022</v>
      </c>
      <c r="W33" s="56">
        <f t="shared" si="0"/>
        <v>260814.62755818994</v>
      </c>
      <c r="X33" s="56">
        <f t="shared" si="0"/>
        <v>453602.69596577017</v>
      </c>
      <c r="Y33" s="56">
        <f t="shared" si="0"/>
        <v>149295.50648459987</v>
      </c>
      <c r="Z33" s="56">
        <f t="shared" si="0"/>
        <v>160636.88280041984</v>
      </c>
      <c r="AA33" s="56">
        <f t="shared" si="0"/>
        <v>214864.32649863951</v>
      </c>
      <c r="AB33" s="56">
        <f t="shared" si="0"/>
        <v>111776.8302753501</v>
      </c>
      <c r="AC33" s="56">
        <f t="shared" si="0"/>
        <v>398147.6623875504</v>
      </c>
      <c r="AD33" s="83">
        <f t="shared" si="0"/>
        <v>2434940.9961881298</v>
      </c>
    </row>
    <row r="34" spans="1:30" ht="15" customHeight="1" x14ac:dyDescent="0.2">
      <c r="A34" s="52"/>
      <c r="B34" s="25"/>
      <c r="C34" s="69"/>
      <c r="D34" s="69"/>
      <c r="E34" s="69"/>
      <c r="F34" s="69"/>
      <c r="G34" s="69"/>
      <c r="H34" s="69"/>
      <c r="I34" s="69"/>
      <c r="J34" s="69"/>
      <c r="K34" s="69"/>
      <c r="L34" s="69"/>
      <c r="M34" s="69"/>
      <c r="N34" s="69"/>
      <c r="O34" s="69"/>
      <c r="P34" s="69"/>
      <c r="Q34" s="69"/>
      <c r="R34" s="69"/>
      <c r="S34" s="17"/>
      <c r="T34" s="17"/>
      <c r="U34" s="112" t="s">
        <v>30</v>
      </c>
      <c r="V34" s="112"/>
      <c r="W34" s="112"/>
      <c r="X34" s="112"/>
      <c r="Y34" s="112"/>
      <c r="Z34" s="112"/>
      <c r="AA34" s="112"/>
      <c r="AB34" s="112"/>
      <c r="AC34" s="112"/>
      <c r="AD34" s="112"/>
    </row>
    <row r="35" spans="1:30" ht="15" customHeight="1" x14ac:dyDescent="0.25">
      <c r="A35" s="4" t="s">
        <v>102</v>
      </c>
      <c r="B35" s="3"/>
      <c r="T35" s="30"/>
    </row>
    <row r="36" spans="1:30" ht="15" customHeight="1" x14ac:dyDescent="0.25">
      <c r="A36" s="4" t="s">
        <v>0</v>
      </c>
      <c r="B36" s="3"/>
      <c r="T36" s="30"/>
    </row>
    <row r="37" spans="1:30" ht="15" customHeight="1" x14ac:dyDescent="0.25">
      <c r="A37" s="4" t="s">
        <v>103</v>
      </c>
      <c r="B37" s="3"/>
      <c r="T37" s="30"/>
    </row>
    <row r="38" spans="1:30" ht="15" customHeight="1" x14ac:dyDescent="0.2">
      <c r="A38" s="25"/>
      <c r="B38" s="25"/>
      <c r="C38" s="25"/>
      <c r="D38" s="25"/>
      <c r="E38" s="25"/>
      <c r="F38" s="25"/>
      <c r="G38" s="25"/>
      <c r="H38" s="25"/>
      <c r="I38" s="25"/>
      <c r="J38" s="25"/>
      <c r="K38" s="25"/>
      <c r="L38" s="25"/>
      <c r="M38" s="25"/>
      <c r="N38" s="25"/>
      <c r="O38" s="25"/>
      <c r="P38" s="25"/>
      <c r="Q38" s="25"/>
      <c r="R38" s="25"/>
    </row>
    <row r="39" spans="1:30" ht="15" customHeight="1" x14ac:dyDescent="0.2">
      <c r="T39" s="30"/>
    </row>
    <row r="40" spans="1:30" ht="15" customHeight="1" x14ac:dyDescent="0.2">
      <c r="T40" s="30"/>
    </row>
    <row r="41" spans="1:30" ht="15" customHeight="1" x14ac:dyDescent="0.2">
      <c r="T41" s="30"/>
    </row>
    <row r="42" spans="1:30" ht="15" customHeight="1" x14ac:dyDescent="0.2">
      <c r="T42" s="30"/>
    </row>
    <row r="43" spans="1:30" ht="15" customHeight="1" x14ac:dyDescent="0.2">
      <c r="T43" s="30"/>
    </row>
    <row r="44" spans="1:30" ht="15" customHeight="1" x14ac:dyDescent="0.2">
      <c r="T44" s="29"/>
    </row>
    <row r="45" spans="1:30" ht="15" customHeight="1" x14ac:dyDescent="0.2">
      <c r="T45" s="29"/>
    </row>
    <row r="46" spans="1:30" ht="15" customHeight="1" x14ac:dyDescent="0.2">
      <c r="T46" s="29"/>
    </row>
    <row r="47" spans="1:30" ht="15" customHeight="1" x14ac:dyDescent="0.2">
      <c r="T47" s="29"/>
    </row>
  </sheetData>
  <mergeCells count="6">
    <mergeCell ref="Q5:AD5"/>
    <mergeCell ref="U34:AD34"/>
    <mergeCell ref="A4:AC4"/>
    <mergeCell ref="A5:A6"/>
    <mergeCell ref="B5:B6"/>
    <mergeCell ref="C5:P5"/>
  </mergeCells>
  <hyperlinks>
    <hyperlink ref="AC2" location="Contents!A1" display="Back to Contents ç" xr:uid="{B65827D1-755C-4869-A4AB-21C8B6DB18AF}"/>
  </hyperlinks>
  <printOptions horizontalCentered="1"/>
  <pageMargins left="0.75" right="0.75" top="1" bottom="1" header="0.5" footer="0.5"/>
  <pageSetup paperSize="9"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3AEC-7954-4574-935F-E78411624749}">
  <sheetPr>
    <pageSetUpPr fitToPage="1"/>
  </sheetPr>
  <dimension ref="A1:K89"/>
  <sheetViews>
    <sheetView zoomScale="130" zoomScaleNormal="130" workbookViewId="0">
      <selection activeCell="N35" sqref="N35"/>
    </sheetView>
  </sheetViews>
  <sheetFormatPr defaultRowHeight="12.75" x14ac:dyDescent="0.2"/>
  <cols>
    <col min="1" max="1" width="11.28515625" style="10" customWidth="1"/>
    <col min="2" max="3" width="11.7109375" style="8" customWidth="1"/>
    <col min="4" max="4" width="12.42578125" style="8" customWidth="1"/>
    <col min="5" max="5" width="11.42578125" style="8" customWidth="1"/>
    <col min="6" max="9" width="11.7109375" style="8" customWidth="1"/>
    <col min="10" max="16384" width="9.140625" style="8"/>
  </cols>
  <sheetData>
    <row r="1" spans="1:9" ht="15" customHeight="1" x14ac:dyDescent="0.25">
      <c r="A1" s="1" t="s">
        <v>16</v>
      </c>
      <c r="B1" s="4"/>
      <c r="C1" s="4"/>
      <c r="D1" s="4"/>
      <c r="E1" s="4"/>
      <c r="F1" s="4"/>
      <c r="I1" s="2" t="s">
        <v>112</v>
      </c>
    </row>
    <row r="2" spans="1:9" ht="15" customHeight="1" x14ac:dyDescent="0.25">
      <c r="A2" s="6" t="s">
        <v>13</v>
      </c>
      <c r="B2" s="17"/>
      <c r="C2" s="17"/>
      <c r="D2" s="17"/>
      <c r="E2" s="17"/>
      <c r="F2" s="17"/>
      <c r="G2" s="31"/>
      <c r="H2" s="31"/>
      <c r="I2" s="18" t="s">
        <v>7</v>
      </c>
    </row>
    <row r="3" spans="1:9" ht="15" customHeight="1" x14ac:dyDescent="0.25">
      <c r="B3" s="5"/>
      <c r="C3" s="5"/>
      <c r="D3" s="5"/>
      <c r="E3" s="5"/>
      <c r="F3" s="5"/>
      <c r="G3" s="5"/>
      <c r="H3" s="5"/>
      <c r="I3" s="50"/>
    </row>
    <row r="4" spans="1:9" ht="15" customHeight="1" x14ac:dyDescent="0.3">
      <c r="A4" s="106" t="s">
        <v>14</v>
      </c>
      <c r="B4" s="106"/>
      <c r="C4" s="106"/>
      <c r="D4" s="106"/>
      <c r="E4" s="106"/>
      <c r="F4" s="106"/>
      <c r="G4" s="106"/>
      <c r="H4" s="106"/>
      <c r="I4" s="106"/>
    </row>
    <row r="5" spans="1:9" s="32" customFormat="1" ht="15" customHeight="1" x14ac:dyDescent="0.25">
      <c r="A5" s="97" t="s">
        <v>2</v>
      </c>
      <c r="B5" s="99" t="s">
        <v>63</v>
      </c>
      <c r="C5" s="99"/>
      <c r="D5" s="99"/>
      <c r="E5" s="99"/>
      <c r="F5" s="99"/>
      <c r="G5" s="99"/>
      <c r="H5" s="104" t="s">
        <v>68</v>
      </c>
      <c r="I5" s="97" t="s">
        <v>1</v>
      </c>
    </row>
    <row r="6" spans="1:9" s="32" customFormat="1" ht="15" customHeight="1" x14ac:dyDescent="0.25">
      <c r="A6" s="103"/>
      <c r="B6" s="104" t="s">
        <v>64</v>
      </c>
      <c r="C6" s="104" t="s">
        <v>65</v>
      </c>
      <c r="D6" s="97" t="s">
        <v>66</v>
      </c>
      <c r="E6" s="104" t="s">
        <v>67</v>
      </c>
      <c r="F6" s="97" t="s">
        <v>41</v>
      </c>
      <c r="G6" s="97" t="s">
        <v>1</v>
      </c>
      <c r="H6" s="101"/>
      <c r="I6" s="103"/>
    </row>
    <row r="7" spans="1:9" ht="31.5" customHeight="1" x14ac:dyDescent="0.2">
      <c r="A7" s="98"/>
      <c r="B7" s="102"/>
      <c r="C7" s="102"/>
      <c r="D7" s="98"/>
      <c r="E7" s="102"/>
      <c r="F7" s="98"/>
      <c r="G7" s="98"/>
      <c r="H7" s="102"/>
      <c r="I7" s="98"/>
    </row>
    <row r="8" spans="1:9" ht="15" customHeight="1" x14ac:dyDescent="0.2">
      <c r="A8" s="49" t="s">
        <v>62</v>
      </c>
      <c r="B8" s="47">
        <v>794158</v>
      </c>
      <c r="C8" s="47">
        <v>980302</v>
      </c>
      <c r="D8" s="47">
        <v>257833</v>
      </c>
      <c r="E8" s="47">
        <v>52434</v>
      </c>
      <c r="F8" s="47">
        <v>463632</v>
      </c>
      <c r="G8" s="47">
        <v>2548359</v>
      </c>
      <c r="H8" s="47">
        <v>492638</v>
      </c>
      <c r="I8" s="47">
        <v>3040996</v>
      </c>
    </row>
    <row r="9" spans="1:9" ht="15" customHeight="1" x14ac:dyDescent="0.2">
      <c r="A9" s="10">
        <v>2021</v>
      </c>
      <c r="B9" s="34">
        <v>845679.90639636002</v>
      </c>
      <c r="C9" s="34">
        <v>1048382.44051515</v>
      </c>
      <c r="D9" s="34">
        <v>269827.12593029998</v>
      </c>
      <c r="E9" s="34">
        <v>55400.042366000001</v>
      </c>
      <c r="F9" s="34">
        <v>528222.62467308971</v>
      </c>
      <c r="G9" s="34">
        <v>2747512.1398808998</v>
      </c>
      <c r="H9" s="34">
        <v>774222.99260700995</v>
      </c>
      <c r="I9" s="34">
        <v>3521735.1324879099</v>
      </c>
    </row>
    <row r="10" spans="1:9" ht="15" customHeight="1" x14ac:dyDescent="0.2">
      <c r="A10" s="49">
        <v>2022</v>
      </c>
      <c r="B10" s="47">
        <v>956210</v>
      </c>
      <c r="C10" s="47">
        <v>1565190</v>
      </c>
      <c r="D10" s="47">
        <v>309067</v>
      </c>
      <c r="E10" s="47">
        <v>120988</v>
      </c>
      <c r="F10" s="47">
        <v>568178</v>
      </c>
      <c r="G10" s="47">
        <v>3519633</v>
      </c>
      <c r="H10" s="47">
        <v>952924</v>
      </c>
      <c r="I10" s="47">
        <v>4472556</v>
      </c>
    </row>
    <row r="11" spans="1:9" ht="15" customHeight="1" x14ac:dyDescent="0.2">
      <c r="A11" s="10">
        <v>2023</v>
      </c>
      <c r="B11" s="34">
        <v>939495.58682899992</v>
      </c>
      <c r="C11" s="34">
        <v>2455599.54</v>
      </c>
      <c r="D11" s="34">
        <v>372364.44</v>
      </c>
      <c r="E11" s="34">
        <v>90092.07</v>
      </c>
      <c r="F11" s="34">
        <v>842127.17300000018</v>
      </c>
      <c r="G11" s="34">
        <v>4699678.8098290004</v>
      </c>
      <c r="H11" s="34">
        <v>656912.27000000014</v>
      </c>
      <c r="I11" s="34">
        <v>5356591.0798289999</v>
      </c>
    </row>
    <row r="12" spans="1:9" ht="15" customHeight="1" x14ac:dyDescent="0.2">
      <c r="A12" s="49">
        <v>2024</v>
      </c>
      <c r="B12" s="47">
        <v>1066047.6630372</v>
      </c>
      <c r="C12" s="47">
        <v>2689500.4395258599</v>
      </c>
      <c r="D12" s="47">
        <v>395720.00425539003</v>
      </c>
      <c r="E12" s="47">
        <v>186389.05613730999</v>
      </c>
      <c r="F12" s="47">
        <v>1002284.0890139301</v>
      </c>
      <c r="G12" s="47">
        <v>5339941.2519696895</v>
      </c>
      <c r="H12" s="47">
        <v>790798.20931409916</v>
      </c>
      <c r="I12" s="47">
        <v>6130739.461283789</v>
      </c>
    </row>
    <row r="13" spans="1:9" ht="15" customHeight="1" x14ac:dyDescent="0.2">
      <c r="B13" s="35"/>
      <c r="C13" s="35"/>
      <c r="D13" s="35"/>
      <c r="E13" s="35"/>
      <c r="F13" s="35"/>
      <c r="G13" s="35"/>
      <c r="H13" s="35"/>
      <c r="I13" s="35"/>
    </row>
    <row r="14" spans="1:9" ht="15" customHeight="1" x14ac:dyDescent="0.2">
      <c r="A14" s="48" t="s">
        <v>23</v>
      </c>
      <c r="B14" s="46">
        <v>87379.57740935999</v>
      </c>
      <c r="C14" s="46">
        <v>238724.48304152</v>
      </c>
      <c r="D14" s="46">
        <v>34173.84927205</v>
      </c>
      <c r="E14" s="46">
        <v>16267.95125665</v>
      </c>
      <c r="F14" s="46">
        <v>47961.573445540038</v>
      </c>
      <c r="G14" s="46">
        <v>424507.43442512001</v>
      </c>
      <c r="H14" s="46">
        <v>41471.22085007</v>
      </c>
      <c r="I14" s="46">
        <v>465978.65527519002</v>
      </c>
    </row>
    <row r="15" spans="1:9" ht="15" customHeight="1" x14ac:dyDescent="0.2">
      <c r="A15" s="48" t="s">
        <v>24</v>
      </c>
      <c r="B15" s="46">
        <v>87323.456787570016</v>
      </c>
      <c r="C15" s="46">
        <v>176343.48558753997</v>
      </c>
      <c r="D15" s="46">
        <v>33299.137626560005</v>
      </c>
      <c r="E15" s="46">
        <v>17983.895152780002</v>
      </c>
      <c r="F15" s="46">
        <v>51879.470050869793</v>
      </c>
      <c r="G15" s="46">
        <v>366829.44520531979</v>
      </c>
      <c r="H15" s="46">
        <v>14686.079568360008</v>
      </c>
      <c r="I15" s="46">
        <v>381515.52477367979</v>
      </c>
    </row>
    <row r="16" spans="1:9" ht="15" customHeight="1" x14ac:dyDescent="0.2">
      <c r="A16" s="48" t="s">
        <v>25</v>
      </c>
      <c r="B16" s="46">
        <v>90594.965803069994</v>
      </c>
      <c r="C16" s="46">
        <v>216857.03137094004</v>
      </c>
      <c r="D16" s="46">
        <v>37178.013101389995</v>
      </c>
      <c r="E16" s="46">
        <v>17445.15359057</v>
      </c>
      <c r="F16" s="46">
        <v>66379.956503590176</v>
      </c>
      <c r="G16" s="46">
        <v>428455.1203695602</v>
      </c>
      <c r="H16" s="46">
        <v>25904.699581569992</v>
      </c>
      <c r="I16" s="46">
        <v>454359.81995113019</v>
      </c>
    </row>
    <row r="17" spans="1:9" ht="15" customHeight="1" x14ac:dyDescent="0.2">
      <c r="A17" s="48" t="s">
        <v>26</v>
      </c>
      <c r="B17" s="46">
        <v>95949.953835310007</v>
      </c>
      <c r="C17" s="46">
        <v>162411.27596508991</v>
      </c>
      <c r="D17" s="46">
        <v>33231.81049412</v>
      </c>
      <c r="E17" s="46">
        <v>21554.043561870014</v>
      </c>
      <c r="F17" s="46">
        <v>70439.768692170197</v>
      </c>
      <c r="G17" s="46">
        <v>383586.85254856013</v>
      </c>
      <c r="H17" s="46">
        <v>30837.982893430395</v>
      </c>
      <c r="I17" s="46">
        <v>414424.83544199052</v>
      </c>
    </row>
    <row r="18" spans="1:9" ht="15" customHeight="1" x14ac:dyDescent="0.2">
      <c r="A18" s="48" t="s">
        <v>27</v>
      </c>
      <c r="B18" s="46">
        <v>96538.055491379986</v>
      </c>
      <c r="C18" s="46">
        <v>185219.31190316007</v>
      </c>
      <c r="D18" s="46">
        <v>34663.965871040011</v>
      </c>
      <c r="E18" s="46">
        <v>17311.808620489988</v>
      </c>
      <c r="F18" s="46">
        <v>66508.636071419663</v>
      </c>
      <c r="G18" s="46">
        <v>400241.77795748971</v>
      </c>
      <c r="H18" s="46">
        <v>62466.844201569591</v>
      </c>
      <c r="I18" s="46">
        <v>462708.62215905939</v>
      </c>
    </row>
    <row r="19" spans="1:9" ht="15" customHeight="1" x14ac:dyDescent="0.2">
      <c r="A19" s="48" t="s">
        <v>28</v>
      </c>
      <c r="B19" s="46">
        <v>97350.392432160093</v>
      </c>
      <c r="C19" s="46">
        <v>285035.49995711003</v>
      </c>
      <c r="D19" s="46">
        <v>35823.746596669982</v>
      </c>
      <c r="E19" s="46">
        <v>17791.996208510027</v>
      </c>
      <c r="F19" s="46">
        <v>67205.621586100213</v>
      </c>
      <c r="G19" s="46">
        <v>503207.25678055035</v>
      </c>
      <c r="H19" s="46">
        <v>48512.496010790026</v>
      </c>
      <c r="I19" s="46">
        <v>551719.75279134046</v>
      </c>
    </row>
    <row r="20" spans="1:9" ht="15" customHeight="1" x14ac:dyDescent="0.2">
      <c r="A20" s="48" t="s">
        <v>29</v>
      </c>
      <c r="B20" s="46">
        <v>103729.67824230995</v>
      </c>
      <c r="C20" s="46">
        <v>265148.66862475988</v>
      </c>
      <c r="D20" s="46">
        <v>36028.714870180003</v>
      </c>
      <c r="E20" s="46">
        <v>17531.428742139964</v>
      </c>
      <c r="F20" s="46">
        <v>71500.656453589778</v>
      </c>
      <c r="G20" s="46">
        <v>493939.14693297958</v>
      </c>
      <c r="H20" s="46">
        <v>66319.631397749938</v>
      </c>
      <c r="I20" s="46">
        <v>560258.77833072934</v>
      </c>
    </row>
    <row r="21" spans="1:9" ht="15" customHeight="1" x14ac:dyDescent="0.2">
      <c r="A21" s="48" t="s">
        <v>147</v>
      </c>
      <c r="B21" s="46">
        <v>101820.77703130001</v>
      </c>
      <c r="C21" s="46">
        <v>157831.17966614012</v>
      </c>
      <c r="D21" s="46">
        <v>38505.892354230018</v>
      </c>
      <c r="E21" s="46">
        <v>17465.764919780006</v>
      </c>
      <c r="F21" s="46">
        <v>64917.895857910378</v>
      </c>
      <c r="G21" s="46">
        <v>380541.50982936053</v>
      </c>
      <c r="H21" s="46">
        <v>40984.486261279555</v>
      </c>
      <c r="I21" s="46">
        <v>421525.99609064031</v>
      </c>
    </row>
    <row r="22" spans="1:9" ht="15" customHeight="1" x14ac:dyDescent="0.2">
      <c r="A22" s="48" t="s">
        <v>163</v>
      </c>
      <c r="B22" s="46">
        <v>99867.837625460001</v>
      </c>
      <c r="C22" s="46">
        <v>218979.5118638</v>
      </c>
      <c r="D22" s="46">
        <v>39001.210834939964</v>
      </c>
      <c r="E22" s="46">
        <v>22157.153313119983</v>
      </c>
      <c r="F22" s="46">
        <v>59619.90977821956</v>
      </c>
      <c r="G22" s="46">
        <v>439625.62341553951</v>
      </c>
      <c r="H22" s="46">
        <v>124155.57456056052</v>
      </c>
      <c r="I22" s="46">
        <v>563781.19797609933</v>
      </c>
    </row>
    <row r="23" spans="1:9" ht="15" customHeight="1" x14ac:dyDescent="0.2">
      <c r="A23" s="48" t="s">
        <v>164</v>
      </c>
      <c r="B23" s="46">
        <v>102183.77016677998</v>
      </c>
      <c r="C23" s="46">
        <v>178195.29398104991</v>
      </c>
      <c r="D23" s="46">
        <v>38929.859262529993</v>
      </c>
      <c r="E23" s="46">
        <v>17530.754416359996</v>
      </c>
      <c r="F23" s="46">
        <v>65955.406770619971</v>
      </c>
      <c r="G23" s="46">
        <v>402795.08459733985</v>
      </c>
      <c r="H23" s="46">
        <v>126756.43828301004</v>
      </c>
      <c r="I23" s="46">
        <v>529551.52288035024</v>
      </c>
    </row>
    <row r="24" spans="1:9" ht="15" customHeight="1" x14ac:dyDescent="0.2">
      <c r="A24" s="48" t="s">
        <v>165</v>
      </c>
      <c r="B24" s="46">
        <v>97094.462139129872</v>
      </c>
      <c r="C24" s="46">
        <v>182614.79424507963</v>
      </c>
      <c r="D24" s="46">
        <v>39896.170793619996</v>
      </c>
      <c r="E24" s="46">
        <v>21426.074177780014</v>
      </c>
      <c r="F24" s="46">
        <v>76977.618688769988</v>
      </c>
      <c r="G24" s="46">
        <v>418009.1200443795</v>
      </c>
      <c r="H24" s="46">
        <v>63526.298706970061</v>
      </c>
      <c r="I24" s="46">
        <v>481535.41875134967</v>
      </c>
    </row>
    <row r="25" spans="1:9" ht="15" customHeight="1" x14ac:dyDescent="0.2">
      <c r="A25" s="48" t="s">
        <v>166</v>
      </c>
      <c r="B25" s="46">
        <v>104108.83344798023</v>
      </c>
      <c r="C25" s="46">
        <v>233313.77936362009</v>
      </c>
      <c r="D25" s="46">
        <v>43765.172017150035</v>
      </c>
      <c r="E25" s="46">
        <v>33527.233521710004</v>
      </c>
      <c r="F25" s="46">
        <v>175935.04787331002</v>
      </c>
      <c r="G25" s="46">
        <v>590650.06622377038</v>
      </c>
      <c r="H25" s="46">
        <v>352404.58054755069</v>
      </c>
      <c r="I25" s="46">
        <v>943054.64677132107</v>
      </c>
    </row>
    <row r="26" spans="1:9" ht="15" customHeight="1" x14ac:dyDescent="0.2">
      <c r="A26" s="48" t="s">
        <v>167</v>
      </c>
      <c r="B26" s="46">
        <v>1163941.7604118101</v>
      </c>
      <c r="C26" s="46">
        <v>2500674.3155698096</v>
      </c>
      <c r="D26" s="46">
        <v>444497.54309448</v>
      </c>
      <c r="E26" s="46">
        <v>237993.25748176</v>
      </c>
      <c r="F26" s="46">
        <v>885281.56177210982</v>
      </c>
      <c r="G26" s="46">
        <v>5232388.4383299695</v>
      </c>
      <c r="H26" s="46">
        <v>998026.33286291081</v>
      </c>
      <c r="I26" s="46">
        <v>6230414.7711928803</v>
      </c>
    </row>
    <row r="27" spans="1:9" ht="15" customHeight="1" x14ac:dyDescent="0.2">
      <c r="A27" s="11" t="s">
        <v>168</v>
      </c>
      <c r="B27" s="35">
        <v>102722.57907906998</v>
      </c>
      <c r="C27" s="35">
        <v>226634.8463837</v>
      </c>
      <c r="D27" s="35">
        <v>36320.151600390003</v>
      </c>
      <c r="E27" s="35">
        <v>18161.643749999999</v>
      </c>
      <c r="F27" s="35">
        <v>45573.718526390003</v>
      </c>
      <c r="G27" s="35">
        <v>429412.93933954998</v>
      </c>
      <c r="H27" s="35">
        <v>43146.138222839938</v>
      </c>
      <c r="I27" s="35">
        <v>472559.0775623899</v>
      </c>
    </row>
    <row r="28" spans="1:9" ht="15" customHeight="1" x14ac:dyDescent="0.2">
      <c r="A28" s="11" t="s">
        <v>169</v>
      </c>
      <c r="B28" s="35">
        <v>103763.76064622001</v>
      </c>
      <c r="C28" s="35">
        <v>149073.83449121003</v>
      </c>
      <c r="D28" s="35">
        <v>40389.00065994999</v>
      </c>
      <c r="E28" s="35">
        <v>19103.590507670004</v>
      </c>
      <c r="F28" s="35">
        <v>61170.261415140019</v>
      </c>
      <c r="G28" s="35">
        <v>373500.44772019004</v>
      </c>
      <c r="H28" s="35">
        <v>15387.582697930055</v>
      </c>
      <c r="I28" s="35">
        <v>388888.03041812009</v>
      </c>
    </row>
    <row r="29" spans="1:9" ht="15" customHeight="1" x14ac:dyDescent="0.2">
      <c r="A29" s="11"/>
      <c r="B29" s="35"/>
      <c r="C29" s="35"/>
      <c r="D29" s="35"/>
      <c r="E29" s="96" t="s">
        <v>30</v>
      </c>
      <c r="F29" s="96"/>
      <c r="G29" s="96"/>
      <c r="H29" s="96"/>
      <c r="I29" s="96"/>
    </row>
    <row r="30" spans="1:9" ht="15" customHeight="1" x14ac:dyDescent="0.2">
      <c r="A30" s="4"/>
      <c r="B30" s="4"/>
      <c r="C30" s="4"/>
      <c r="D30" s="4"/>
    </row>
    <row r="31" spans="1:9" ht="15" customHeight="1" x14ac:dyDescent="0.2">
      <c r="A31" s="10" t="s">
        <v>70</v>
      </c>
      <c r="C31" s="40"/>
      <c r="D31" s="40"/>
      <c r="E31" s="40"/>
      <c r="F31" s="40"/>
      <c r="H31" s="9"/>
      <c r="I31" s="9"/>
    </row>
    <row r="32" spans="1:9" ht="15" customHeight="1" x14ac:dyDescent="0.2">
      <c r="A32" s="10" t="s">
        <v>0</v>
      </c>
      <c r="B32" s="41"/>
      <c r="C32" s="40"/>
      <c r="D32" s="40"/>
      <c r="E32" s="40"/>
      <c r="F32" s="40"/>
      <c r="H32" s="36"/>
      <c r="I32" s="36"/>
    </row>
    <row r="33" spans="1:11" ht="15" customHeight="1" x14ac:dyDescent="0.2">
      <c r="A33" s="10" t="s">
        <v>69</v>
      </c>
      <c r="B33" s="39"/>
      <c r="C33" s="9"/>
      <c r="D33" s="9"/>
      <c r="E33" s="9"/>
      <c r="F33" s="9"/>
      <c r="G33" s="38"/>
      <c r="H33" s="36"/>
      <c r="I33" s="36"/>
    </row>
    <row r="34" spans="1:11" ht="15" customHeight="1" x14ac:dyDescent="0.2">
      <c r="B34" s="39"/>
      <c r="C34" s="38"/>
      <c r="D34" s="9"/>
      <c r="E34" s="9"/>
      <c r="F34" s="9"/>
      <c r="G34" s="38"/>
      <c r="H34" s="36"/>
      <c r="I34" s="36"/>
    </row>
    <row r="35" spans="1:11" ht="15" customHeight="1" x14ac:dyDescent="0.2">
      <c r="B35" s="39"/>
      <c r="C35" s="38"/>
      <c r="D35" s="9"/>
      <c r="E35" s="9"/>
      <c r="F35" s="9"/>
      <c r="G35" s="38"/>
      <c r="H35" s="36"/>
      <c r="I35" s="36"/>
    </row>
    <row r="36" spans="1:11" x14ac:dyDescent="0.2">
      <c r="B36" s="39"/>
      <c r="C36" s="38"/>
      <c r="D36" s="9"/>
      <c r="E36" s="9"/>
      <c r="F36" s="9"/>
      <c r="G36" s="38"/>
      <c r="H36" s="38"/>
      <c r="I36" s="38"/>
    </row>
    <row r="37" spans="1:11" x14ac:dyDescent="0.2">
      <c r="B37" s="39"/>
      <c r="C37" s="38"/>
      <c r="D37" s="9"/>
      <c r="E37" s="9"/>
      <c r="F37" s="9"/>
      <c r="G37" s="38"/>
      <c r="H37" s="38"/>
      <c r="I37" s="38"/>
      <c r="J37" s="36"/>
      <c r="K37" s="36"/>
    </row>
    <row r="38" spans="1:11" x14ac:dyDescent="0.2">
      <c r="B38" s="39"/>
      <c r="C38" s="38"/>
      <c r="D38" s="9"/>
      <c r="E38" s="9"/>
      <c r="F38" s="9"/>
      <c r="G38" s="38"/>
      <c r="H38" s="38"/>
      <c r="I38" s="38"/>
      <c r="J38" s="36"/>
      <c r="K38" s="36"/>
    </row>
    <row r="39" spans="1:11" x14ac:dyDescent="0.2">
      <c r="B39" s="39"/>
      <c r="C39" s="38"/>
      <c r="D39" s="9"/>
      <c r="E39" s="9"/>
      <c r="F39" s="9"/>
      <c r="G39" s="38"/>
      <c r="H39" s="38"/>
      <c r="I39" s="38"/>
      <c r="J39" s="36"/>
      <c r="K39" s="36"/>
    </row>
    <row r="40" spans="1:11" x14ac:dyDescent="0.2">
      <c r="B40" s="39"/>
      <c r="C40" s="38"/>
      <c r="D40" s="9"/>
      <c r="E40" s="9"/>
      <c r="F40" s="9"/>
      <c r="G40" s="39"/>
      <c r="H40" s="38"/>
      <c r="I40" s="38"/>
      <c r="J40" s="36"/>
      <c r="K40" s="36"/>
    </row>
    <row r="41" spans="1:11" x14ac:dyDescent="0.2">
      <c r="B41" s="39"/>
      <c r="C41" s="9"/>
      <c r="D41" s="9"/>
      <c r="E41" s="9"/>
      <c r="F41" s="9"/>
      <c r="G41" s="39"/>
      <c r="H41" s="38"/>
      <c r="I41" s="38"/>
    </row>
    <row r="42" spans="1:11" x14ac:dyDescent="0.2">
      <c r="B42" s="39"/>
      <c r="C42" s="9"/>
      <c r="D42" s="9"/>
      <c r="E42" s="9"/>
      <c r="F42" s="9"/>
      <c r="G42" s="39"/>
      <c r="H42" s="9"/>
      <c r="I42" s="9"/>
    </row>
    <row r="43" spans="1:11" x14ac:dyDescent="0.2">
      <c r="B43" s="39"/>
      <c r="C43" s="9"/>
      <c r="D43" s="9"/>
      <c r="E43" s="9"/>
      <c r="F43" s="9"/>
      <c r="G43" s="39"/>
      <c r="H43" s="9"/>
      <c r="I43" s="9"/>
    </row>
    <row r="44" spans="1:11" x14ac:dyDescent="0.2">
      <c r="B44" s="39"/>
      <c r="C44" s="9"/>
      <c r="D44" s="9"/>
      <c r="E44" s="9"/>
      <c r="F44" s="9"/>
      <c r="G44" s="39"/>
      <c r="H44" s="9"/>
      <c r="I44" s="9"/>
    </row>
    <row r="45" spans="1:11" x14ac:dyDescent="0.2">
      <c r="B45" s="39"/>
      <c r="C45" s="9"/>
      <c r="D45" s="9"/>
      <c r="E45" s="9"/>
      <c r="F45" s="9"/>
      <c r="G45" s="39"/>
      <c r="H45" s="9"/>
      <c r="I45" s="9"/>
    </row>
    <row r="46" spans="1:11" x14ac:dyDescent="0.2">
      <c r="B46" s="38"/>
      <c r="C46" s="9"/>
      <c r="D46" s="9"/>
      <c r="E46" s="9"/>
      <c r="F46" s="9"/>
      <c r="G46" s="38"/>
      <c r="H46" s="38"/>
      <c r="I46" s="38"/>
    </row>
    <row r="47" spans="1:11" x14ac:dyDescent="0.2">
      <c r="B47" s="38"/>
      <c r="C47" s="9"/>
      <c r="D47" s="9"/>
      <c r="E47" s="9"/>
      <c r="F47" s="9"/>
      <c r="G47" s="38"/>
      <c r="H47" s="38"/>
      <c r="I47" s="38"/>
    </row>
    <row r="48" spans="1:11" x14ac:dyDescent="0.2">
      <c r="B48" s="38"/>
      <c r="C48" s="9"/>
      <c r="D48" s="9"/>
      <c r="E48" s="9"/>
      <c r="F48" s="9"/>
      <c r="G48" s="38"/>
      <c r="H48" s="38"/>
      <c r="I48" s="38"/>
    </row>
    <row r="49" spans="2:9" x14ac:dyDescent="0.2">
      <c r="B49" s="38"/>
      <c r="C49" s="38"/>
      <c r="D49" s="38"/>
      <c r="E49" s="38"/>
      <c r="F49" s="38"/>
      <c r="G49" s="38"/>
      <c r="H49" s="38"/>
      <c r="I49" s="38"/>
    </row>
    <row r="50" spans="2:9" x14ac:dyDescent="0.2">
      <c r="B50" s="38"/>
      <c r="C50" s="38"/>
      <c r="D50" s="38"/>
      <c r="E50" s="38"/>
      <c r="F50" s="38"/>
      <c r="G50" s="38"/>
      <c r="H50" s="38"/>
      <c r="I50" s="38"/>
    </row>
    <row r="51" spans="2:9" x14ac:dyDescent="0.2">
      <c r="B51" s="38"/>
      <c r="C51" s="38"/>
      <c r="D51" s="38"/>
      <c r="E51" s="38"/>
      <c r="F51" s="38"/>
      <c r="G51" s="38"/>
      <c r="H51" s="38"/>
      <c r="I51" s="38"/>
    </row>
    <row r="52" spans="2:9" x14ac:dyDescent="0.2">
      <c r="B52" s="38"/>
      <c r="C52" s="38"/>
      <c r="D52" s="38"/>
      <c r="E52" s="38"/>
      <c r="F52" s="38"/>
      <c r="G52" s="38"/>
      <c r="H52" s="38"/>
      <c r="I52" s="38"/>
    </row>
    <row r="53" spans="2:9" x14ac:dyDescent="0.2">
      <c r="B53" s="38"/>
      <c r="C53" s="38"/>
      <c r="D53" s="38"/>
      <c r="E53" s="38"/>
      <c r="F53" s="38"/>
      <c r="G53" s="38"/>
      <c r="H53" s="38"/>
      <c r="I53" s="38"/>
    </row>
    <row r="54" spans="2:9" x14ac:dyDescent="0.2">
      <c r="B54" s="38"/>
      <c r="C54" s="38"/>
      <c r="D54" s="38"/>
      <c r="E54" s="38"/>
      <c r="F54" s="38"/>
      <c r="G54" s="38"/>
      <c r="H54" s="38"/>
      <c r="I54" s="38"/>
    </row>
    <row r="55" spans="2:9" x14ac:dyDescent="0.2">
      <c r="B55" s="38"/>
      <c r="C55" s="38"/>
      <c r="D55" s="38"/>
      <c r="E55" s="38"/>
      <c r="F55" s="38"/>
      <c r="G55" s="38"/>
      <c r="H55" s="38"/>
      <c r="I55" s="38"/>
    </row>
    <row r="56" spans="2:9" x14ac:dyDescent="0.2">
      <c r="B56" s="38"/>
      <c r="C56" s="38"/>
      <c r="D56" s="38"/>
      <c r="E56" s="38"/>
      <c r="F56" s="38"/>
      <c r="G56" s="38"/>
      <c r="H56" s="38"/>
      <c r="I56" s="38"/>
    </row>
    <row r="57" spans="2:9" x14ac:dyDescent="0.2">
      <c r="B57" s="38"/>
      <c r="C57" s="38"/>
      <c r="D57" s="38"/>
      <c r="E57" s="38"/>
      <c r="F57" s="38"/>
      <c r="G57" s="38"/>
      <c r="H57" s="38"/>
      <c r="I57" s="38"/>
    </row>
    <row r="58" spans="2:9" x14ac:dyDescent="0.2">
      <c r="B58" s="9"/>
      <c r="C58" s="9"/>
      <c r="D58" s="9"/>
      <c r="E58" s="9"/>
      <c r="F58" s="9"/>
      <c r="G58" s="9"/>
      <c r="H58" s="9"/>
      <c r="I58" s="9"/>
    </row>
    <row r="59" spans="2:9" x14ac:dyDescent="0.2">
      <c r="B59" s="9"/>
      <c r="C59" s="9"/>
      <c r="D59" s="9"/>
      <c r="E59" s="9"/>
      <c r="F59" s="9"/>
      <c r="G59" s="9"/>
      <c r="H59" s="9"/>
      <c r="I59" s="9"/>
    </row>
    <row r="60" spans="2:9" x14ac:dyDescent="0.2">
      <c r="B60" s="9"/>
      <c r="C60" s="9"/>
      <c r="D60" s="9"/>
      <c r="E60" s="9"/>
      <c r="F60" s="9"/>
      <c r="G60" s="9"/>
      <c r="H60" s="9"/>
      <c r="I60" s="9"/>
    </row>
    <row r="61" spans="2:9" x14ac:dyDescent="0.2">
      <c r="B61" s="9"/>
      <c r="C61" s="9"/>
      <c r="D61" s="9"/>
      <c r="E61" s="9"/>
      <c r="F61" s="9"/>
      <c r="G61" s="9"/>
      <c r="H61" s="9"/>
      <c r="I61" s="9"/>
    </row>
    <row r="62" spans="2:9" x14ac:dyDescent="0.2">
      <c r="B62" s="9"/>
      <c r="C62" s="9"/>
      <c r="D62" s="9"/>
      <c r="E62" s="9"/>
      <c r="F62" s="9"/>
      <c r="G62" s="9"/>
      <c r="H62" s="9"/>
      <c r="I62" s="9"/>
    </row>
    <row r="63" spans="2:9" x14ac:dyDescent="0.2">
      <c r="B63" s="9"/>
      <c r="C63" s="9"/>
      <c r="D63" s="9"/>
      <c r="E63" s="9"/>
      <c r="F63" s="9"/>
      <c r="G63" s="9"/>
      <c r="H63" s="9"/>
      <c r="I63" s="9"/>
    </row>
    <row r="64" spans="2:9" x14ac:dyDescent="0.2">
      <c r="B64" s="9"/>
      <c r="C64" s="9"/>
      <c r="D64" s="9"/>
      <c r="E64" s="9"/>
      <c r="F64" s="9"/>
      <c r="G64" s="9"/>
      <c r="H64" s="9"/>
      <c r="I64" s="9"/>
    </row>
    <row r="65" spans="2:9" x14ac:dyDescent="0.2">
      <c r="B65" s="9"/>
      <c r="C65" s="9"/>
      <c r="D65" s="9"/>
      <c r="E65" s="9"/>
      <c r="F65" s="9"/>
      <c r="G65" s="9"/>
      <c r="H65" s="9"/>
      <c r="I65" s="9"/>
    </row>
    <row r="66" spans="2:9" x14ac:dyDescent="0.2">
      <c r="B66" s="9"/>
      <c r="C66" s="9"/>
      <c r="D66" s="9"/>
      <c r="E66" s="9"/>
      <c r="F66" s="9"/>
      <c r="G66" s="9"/>
      <c r="H66" s="9"/>
      <c r="I66" s="9"/>
    </row>
    <row r="67" spans="2:9" x14ac:dyDescent="0.2">
      <c r="B67" s="9"/>
      <c r="C67" s="9"/>
      <c r="D67" s="9"/>
      <c r="E67" s="9"/>
      <c r="F67" s="9"/>
      <c r="G67" s="9"/>
      <c r="H67" s="9"/>
      <c r="I67" s="9"/>
    </row>
    <row r="68" spans="2:9" x14ac:dyDescent="0.2">
      <c r="B68" s="9"/>
      <c r="C68" s="9"/>
      <c r="D68" s="9"/>
      <c r="E68" s="9"/>
      <c r="F68" s="9"/>
      <c r="G68" s="9"/>
      <c r="H68" s="9"/>
      <c r="I68" s="9"/>
    </row>
    <row r="69" spans="2:9" x14ac:dyDescent="0.2">
      <c r="B69" s="9"/>
      <c r="C69" s="9"/>
      <c r="D69" s="9"/>
      <c r="E69" s="9"/>
      <c r="F69" s="9"/>
      <c r="G69" s="9"/>
      <c r="H69" s="9"/>
      <c r="I69" s="9"/>
    </row>
    <row r="70" spans="2:9" x14ac:dyDescent="0.2">
      <c r="B70" s="9"/>
      <c r="C70" s="9"/>
      <c r="D70" s="9"/>
      <c r="E70" s="9"/>
      <c r="F70" s="9"/>
      <c r="G70" s="9"/>
      <c r="H70" s="9"/>
      <c r="I70" s="9"/>
    </row>
    <row r="71" spans="2:9" x14ac:dyDescent="0.2">
      <c r="B71" s="9"/>
      <c r="C71" s="9"/>
      <c r="D71" s="9"/>
      <c r="E71" s="9"/>
      <c r="F71" s="9"/>
      <c r="G71" s="9"/>
      <c r="H71" s="9"/>
      <c r="I71" s="9"/>
    </row>
    <row r="72" spans="2:9" x14ac:dyDescent="0.2">
      <c r="B72" s="9"/>
      <c r="C72" s="9"/>
      <c r="D72" s="9"/>
      <c r="E72" s="9"/>
      <c r="F72" s="9"/>
      <c r="G72" s="9"/>
      <c r="H72" s="9"/>
      <c r="I72" s="9"/>
    </row>
    <row r="73" spans="2:9" x14ac:dyDescent="0.2">
      <c r="B73" s="9"/>
      <c r="C73" s="9"/>
      <c r="D73" s="9"/>
      <c r="E73" s="9"/>
      <c r="F73" s="9"/>
      <c r="G73" s="9"/>
      <c r="H73" s="9"/>
      <c r="I73" s="9"/>
    </row>
    <row r="74" spans="2:9" x14ac:dyDescent="0.2">
      <c r="B74" s="9"/>
      <c r="C74" s="9"/>
      <c r="D74" s="9"/>
      <c r="E74" s="9"/>
      <c r="F74" s="9"/>
      <c r="G74" s="9"/>
      <c r="H74" s="9"/>
      <c r="I74" s="9"/>
    </row>
    <row r="75" spans="2:9" x14ac:dyDescent="0.2">
      <c r="B75" s="9"/>
      <c r="C75" s="9"/>
      <c r="D75" s="9"/>
      <c r="E75" s="9"/>
      <c r="F75" s="9"/>
      <c r="G75" s="9"/>
      <c r="H75" s="9"/>
      <c r="I75" s="9"/>
    </row>
    <row r="76" spans="2:9" x14ac:dyDescent="0.2">
      <c r="B76" s="9"/>
      <c r="C76" s="9"/>
      <c r="D76" s="9"/>
      <c r="E76" s="9"/>
      <c r="F76" s="9"/>
      <c r="G76" s="9"/>
      <c r="H76" s="9"/>
      <c r="I76" s="9"/>
    </row>
    <row r="77" spans="2:9" x14ac:dyDescent="0.2">
      <c r="B77" s="9"/>
      <c r="C77" s="9"/>
      <c r="D77" s="9"/>
      <c r="E77" s="9"/>
      <c r="F77" s="9"/>
      <c r="G77" s="9"/>
      <c r="H77" s="9"/>
      <c r="I77" s="9"/>
    </row>
    <row r="78" spans="2:9" x14ac:dyDescent="0.2">
      <c r="B78" s="9"/>
      <c r="C78" s="9"/>
      <c r="D78" s="9"/>
      <c r="E78" s="9"/>
      <c r="F78" s="9"/>
      <c r="G78" s="9"/>
      <c r="H78" s="9"/>
      <c r="I78" s="9"/>
    </row>
    <row r="79" spans="2:9" x14ac:dyDescent="0.2">
      <c r="B79" s="9"/>
      <c r="C79" s="9"/>
      <c r="D79" s="9"/>
      <c r="E79" s="9"/>
      <c r="F79" s="9"/>
      <c r="G79" s="9"/>
      <c r="H79" s="9"/>
      <c r="I79" s="9"/>
    </row>
    <row r="80" spans="2:9" x14ac:dyDescent="0.2">
      <c r="B80" s="9"/>
      <c r="C80" s="9"/>
      <c r="D80" s="9"/>
      <c r="E80" s="9"/>
      <c r="F80" s="9"/>
      <c r="G80" s="9"/>
      <c r="H80" s="9"/>
      <c r="I80" s="9"/>
    </row>
    <row r="81" spans="2:9" x14ac:dyDescent="0.2">
      <c r="B81" s="9"/>
      <c r="C81" s="9"/>
      <c r="D81" s="9"/>
      <c r="E81" s="9"/>
      <c r="F81" s="9"/>
      <c r="G81" s="9"/>
      <c r="H81" s="9"/>
      <c r="I81" s="9"/>
    </row>
    <row r="82" spans="2:9" x14ac:dyDescent="0.2">
      <c r="B82" s="9"/>
      <c r="C82" s="9"/>
      <c r="D82" s="9"/>
      <c r="E82" s="9"/>
      <c r="F82" s="9"/>
      <c r="G82" s="9"/>
      <c r="H82" s="9"/>
      <c r="I82" s="9"/>
    </row>
    <row r="83" spans="2:9" x14ac:dyDescent="0.2">
      <c r="B83" s="9"/>
      <c r="C83" s="9"/>
      <c r="D83" s="9"/>
      <c r="E83" s="9"/>
      <c r="F83" s="9"/>
      <c r="G83" s="9"/>
      <c r="H83" s="9"/>
      <c r="I83" s="9"/>
    </row>
    <row r="84" spans="2:9" x14ac:dyDescent="0.2">
      <c r="B84" s="9"/>
      <c r="C84" s="9"/>
      <c r="D84" s="9"/>
      <c r="E84" s="9"/>
      <c r="F84" s="9"/>
      <c r="G84" s="9"/>
      <c r="H84" s="9"/>
      <c r="I84" s="9"/>
    </row>
    <row r="85" spans="2:9" x14ac:dyDescent="0.2">
      <c r="B85" s="9"/>
      <c r="C85" s="9"/>
      <c r="D85" s="9"/>
      <c r="E85" s="9"/>
      <c r="F85" s="9"/>
      <c r="G85" s="9"/>
      <c r="H85" s="9"/>
      <c r="I85" s="9"/>
    </row>
    <row r="86" spans="2:9" x14ac:dyDescent="0.2">
      <c r="B86" s="9"/>
      <c r="C86" s="9"/>
      <c r="D86" s="9"/>
      <c r="E86" s="9"/>
      <c r="F86" s="9"/>
      <c r="G86" s="9"/>
      <c r="H86" s="9"/>
      <c r="I86" s="9"/>
    </row>
    <row r="87" spans="2:9" x14ac:dyDescent="0.2">
      <c r="B87" s="9"/>
      <c r="C87" s="9"/>
      <c r="D87" s="9"/>
      <c r="E87" s="9"/>
      <c r="F87" s="9"/>
      <c r="G87" s="9"/>
      <c r="H87" s="9"/>
      <c r="I87" s="9"/>
    </row>
    <row r="88" spans="2:9" x14ac:dyDescent="0.2">
      <c r="B88" s="9"/>
      <c r="C88" s="9"/>
      <c r="D88" s="9"/>
      <c r="E88" s="9"/>
      <c r="F88" s="9"/>
      <c r="G88" s="9"/>
      <c r="H88" s="9"/>
      <c r="I88" s="9"/>
    </row>
    <row r="89" spans="2:9" x14ac:dyDescent="0.2">
      <c r="B89" s="9"/>
      <c r="C89" s="9"/>
      <c r="D89" s="9"/>
      <c r="E89" s="9"/>
      <c r="F89" s="9"/>
      <c r="G89" s="9"/>
      <c r="H89" s="9"/>
      <c r="I89" s="9"/>
    </row>
  </sheetData>
  <mergeCells count="12">
    <mergeCell ref="G6:G7"/>
    <mergeCell ref="E29:I29"/>
    <mergeCell ref="A4:I4"/>
    <mergeCell ref="A5:A7"/>
    <mergeCell ref="B5:G5"/>
    <mergeCell ref="H5:H7"/>
    <mergeCell ref="I5:I7"/>
    <mergeCell ref="B6:B7"/>
    <mergeCell ref="C6:C7"/>
    <mergeCell ref="D6:D7"/>
    <mergeCell ref="E6:E7"/>
    <mergeCell ref="F6:F7"/>
  </mergeCells>
  <hyperlinks>
    <hyperlink ref="I2" location="Contents!A1" display="Back to Contents ç" xr:uid="{14A10877-7BBE-4C90-AEFE-A1C501FA871F}"/>
  </hyperlinks>
  <printOptions horizontalCentered="1"/>
  <pageMargins left="0.5" right="0.3" top="1" bottom="0.56000000000000005" header="0.5" footer="0.5"/>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EC7A-C2C5-4FFB-B461-9D37EBE30EAF}">
  <sheetPr>
    <pageSetUpPr fitToPage="1"/>
  </sheetPr>
  <dimension ref="A1:DJ86"/>
  <sheetViews>
    <sheetView zoomScaleNormal="100" workbookViewId="0">
      <pane xSplit="1" topLeftCell="B1" activePane="topRight" state="frozen"/>
      <selection pane="topRight" activeCell="B94" sqref="B94"/>
    </sheetView>
  </sheetViews>
  <sheetFormatPr defaultColWidth="9.140625" defaultRowHeight="15" customHeight="1" x14ac:dyDescent="0.2"/>
  <cols>
    <col min="1" max="1" width="55.85546875" style="4" customWidth="1"/>
    <col min="2" max="4" width="15.42578125" style="4" customWidth="1"/>
    <col min="5" max="5" width="14" style="4" customWidth="1"/>
    <col min="6" max="6" width="14.28515625" style="4" bestFit="1" customWidth="1"/>
    <col min="7" max="10" width="12.140625" style="4" bestFit="1" customWidth="1"/>
    <col min="11" max="11" width="12" style="4" bestFit="1" customWidth="1"/>
    <col min="12" max="16384" width="9.140625" style="4"/>
  </cols>
  <sheetData>
    <row r="1" spans="1:114" ht="15" customHeight="1" x14ac:dyDescent="0.25">
      <c r="A1" s="1" t="s">
        <v>16</v>
      </c>
      <c r="G1" s="2" t="s">
        <v>144</v>
      </c>
    </row>
    <row r="2" spans="1:114" s="17" customFormat="1" ht="15" customHeight="1" x14ac:dyDescent="0.25">
      <c r="A2" s="6" t="s">
        <v>13</v>
      </c>
      <c r="G2" s="43" t="s">
        <v>7</v>
      </c>
    </row>
    <row r="3" spans="1:114" s="17" customFormat="1" ht="15" customHeight="1" x14ac:dyDescent="0.25">
      <c r="A3" s="6"/>
    </row>
    <row r="4" spans="1:114" ht="15" customHeight="1" x14ac:dyDescent="0.3">
      <c r="A4" s="94" t="s">
        <v>176</v>
      </c>
      <c r="B4" s="94"/>
      <c r="C4" s="94"/>
      <c r="D4" s="94"/>
      <c r="E4" s="94"/>
      <c r="F4" s="94"/>
      <c r="G4" s="94"/>
    </row>
    <row r="5" spans="1:114" ht="31.5" customHeight="1" x14ac:dyDescent="0.2">
      <c r="A5" s="24" t="s">
        <v>113</v>
      </c>
      <c r="B5" s="86">
        <v>2023</v>
      </c>
      <c r="C5" s="20">
        <v>2024</v>
      </c>
      <c r="D5" s="86" t="s">
        <v>177</v>
      </c>
      <c r="E5" s="86" t="s">
        <v>178</v>
      </c>
      <c r="F5" s="86" t="s">
        <v>179</v>
      </c>
      <c r="G5" s="86" t="s">
        <v>180</v>
      </c>
    </row>
    <row r="6" spans="1:114" ht="15" customHeight="1" x14ac:dyDescent="0.2">
      <c r="A6" s="59" t="s">
        <v>114</v>
      </c>
      <c r="B6" s="87">
        <v>17051854.26475865</v>
      </c>
      <c r="C6" s="66">
        <v>18309660.102453578</v>
      </c>
      <c r="D6" s="87">
        <v>18531579.494829465</v>
      </c>
      <c r="E6" s="87">
        <v>18806083.961683918</v>
      </c>
      <c r="F6" s="87">
        <v>18701460.789598849</v>
      </c>
      <c r="G6" s="87">
        <v>18675324.825475629</v>
      </c>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row>
    <row r="7" spans="1:114" ht="15" customHeight="1" x14ac:dyDescent="0.2">
      <c r="A7" s="60" t="s">
        <v>115</v>
      </c>
      <c r="B7" s="45">
        <v>3616227.2541659502</v>
      </c>
      <c r="C7" s="25">
        <v>3220074.6327439998</v>
      </c>
      <c r="D7" s="45">
        <v>2966263.4127369998</v>
      </c>
      <c r="E7" s="45">
        <v>2801455.2190760002</v>
      </c>
      <c r="F7" s="45">
        <v>2530384.1208030004</v>
      </c>
      <c r="G7" s="45">
        <v>2134415.366283</v>
      </c>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row>
    <row r="8" spans="1:114" ht="15" customHeight="1" x14ac:dyDescent="0.2">
      <c r="A8" s="61" t="s">
        <v>116</v>
      </c>
      <c r="B8" s="45">
        <v>4017035.095557</v>
      </c>
      <c r="C8" s="25">
        <v>4061553.522444</v>
      </c>
      <c r="D8" s="45">
        <v>4096409.6207369999</v>
      </c>
      <c r="E8" s="45">
        <v>3920327.3990759999</v>
      </c>
      <c r="F8" s="45">
        <v>3741633.822803</v>
      </c>
      <c r="G8" s="45">
        <v>3136290.9980830001</v>
      </c>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row>
    <row r="9" spans="1:114" ht="15" customHeight="1" x14ac:dyDescent="0.2">
      <c r="A9" s="61" t="s">
        <v>174</v>
      </c>
      <c r="B9" s="45"/>
      <c r="C9" s="25"/>
      <c r="D9" s="45"/>
      <c r="E9" s="45"/>
      <c r="F9" s="45"/>
      <c r="G9" s="45">
        <v>10230</v>
      </c>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row>
    <row r="10" spans="1:114" ht="15" customHeight="1" x14ac:dyDescent="0.2">
      <c r="A10" s="61" t="s">
        <v>183</v>
      </c>
      <c r="B10" s="45">
        <v>-400807.84139105002</v>
      </c>
      <c r="C10" s="25">
        <v>-841478.88970000006</v>
      </c>
      <c r="D10" s="45">
        <v>-1130146.2080000001</v>
      </c>
      <c r="E10" s="45">
        <v>-1118872.18</v>
      </c>
      <c r="F10" s="45">
        <v>-1211249.7019999998</v>
      </c>
      <c r="G10" s="45">
        <v>-1012105.447</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row>
    <row r="11" spans="1:114" ht="15" customHeight="1" x14ac:dyDescent="0.2">
      <c r="A11" s="60" t="s">
        <v>117</v>
      </c>
      <c r="B11" s="45">
        <v>12646944.662940601</v>
      </c>
      <c r="C11" s="25">
        <v>15089586</v>
      </c>
      <c r="D11" s="45">
        <v>15565316.082092464</v>
      </c>
      <c r="E11" s="45">
        <v>16004628.742607921</v>
      </c>
      <c r="F11" s="45">
        <v>16171076.668795848</v>
      </c>
      <c r="G11" s="45">
        <v>16540909.45919263</v>
      </c>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row>
    <row r="12" spans="1:114" ht="15" customHeight="1" x14ac:dyDescent="0.2">
      <c r="A12" s="61" t="s">
        <v>118</v>
      </c>
      <c r="B12" s="45">
        <v>12002336.648094</v>
      </c>
      <c r="C12" s="25">
        <v>14079197.512901999</v>
      </c>
      <c r="D12" s="45">
        <v>14508331.838042</v>
      </c>
      <c r="E12" s="45">
        <v>14944778.420871999</v>
      </c>
      <c r="F12" s="45">
        <v>15097987.197099999</v>
      </c>
      <c r="G12" s="45">
        <v>15427749.175261999</v>
      </c>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row>
    <row r="13" spans="1:114" ht="15" customHeight="1" x14ac:dyDescent="0.2">
      <c r="A13" s="61" t="s">
        <v>174</v>
      </c>
      <c r="B13" s="45"/>
      <c r="C13" s="25"/>
      <c r="D13" s="45"/>
      <c r="E13" s="45"/>
      <c r="F13" s="88"/>
      <c r="G13" s="88">
        <v>5270</v>
      </c>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row>
    <row r="14" spans="1:114" ht="15" customHeight="1" x14ac:dyDescent="0.2">
      <c r="A14" s="61" t="s">
        <v>184</v>
      </c>
      <c r="B14" s="45">
        <v>566866.42284659995</v>
      </c>
      <c r="C14" s="25">
        <v>371514.47755974071</v>
      </c>
      <c r="D14" s="45">
        <v>410467.7542264621</v>
      </c>
      <c r="E14" s="45">
        <v>406163.25829592097</v>
      </c>
      <c r="F14" s="45">
        <v>414291.64233685046</v>
      </c>
      <c r="G14" s="45">
        <v>434025.61552563123</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row>
    <row r="15" spans="1:114" ht="15" customHeight="1" x14ac:dyDescent="0.2">
      <c r="A15" s="61" t="s">
        <v>119</v>
      </c>
      <c r="B15" s="45">
        <v>77741.592000000004</v>
      </c>
      <c r="C15" s="25">
        <v>0</v>
      </c>
      <c r="D15" s="45">
        <v>0</v>
      </c>
      <c r="E15" s="45">
        <v>0</v>
      </c>
      <c r="F15" s="88" t="s">
        <v>152</v>
      </c>
      <c r="G15" s="88" t="s">
        <v>152</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row>
    <row r="16" spans="1:114" ht="15" customHeight="1" x14ac:dyDescent="0.2">
      <c r="A16" s="61" t="s">
        <v>41</v>
      </c>
      <c r="B16" s="45">
        <v>788682.34765209991</v>
      </c>
      <c r="C16" s="25">
        <v>638873.47924783989</v>
      </c>
      <c r="D16" s="45">
        <v>646516.48982400005</v>
      </c>
      <c r="E16" s="45">
        <v>653687.06344000006</v>
      </c>
      <c r="F16" s="45">
        <v>658797.82935899997</v>
      </c>
      <c r="G16" s="45">
        <v>673864.76360499999</v>
      </c>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row>
    <row r="17" spans="1:114" ht="15" customHeight="1" x14ac:dyDescent="0.2">
      <c r="A17" s="59" t="s">
        <v>120</v>
      </c>
      <c r="B17" s="87">
        <v>17051854.26475865</v>
      </c>
      <c r="C17" s="66">
        <v>18309660.102453578</v>
      </c>
      <c r="D17" s="87">
        <v>18531579.494829465</v>
      </c>
      <c r="E17" s="87">
        <v>18806083.961683918</v>
      </c>
      <c r="F17" s="87">
        <v>18701460.789598849</v>
      </c>
      <c r="G17" s="87">
        <v>18675324.825475629</v>
      </c>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row>
    <row r="18" spans="1:114" ht="15" customHeight="1" x14ac:dyDescent="0.2">
      <c r="A18" s="61" t="s">
        <v>116</v>
      </c>
      <c r="B18" s="45">
        <v>4017035.095557</v>
      </c>
      <c r="C18" s="25">
        <v>4061553.522444</v>
      </c>
      <c r="D18" s="45">
        <v>4096409.6207369999</v>
      </c>
      <c r="E18" s="45">
        <v>3920327.3990759999</v>
      </c>
      <c r="F18" s="45">
        <v>3741633.822803</v>
      </c>
      <c r="G18" s="45">
        <v>3136290.9980830001</v>
      </c>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row>
    <row r="19" spans="1:114" ht="15" customHeight="1" x14ac:dyDescent="0.2">
      <c r="A19" s="61" t="s">
        <v>118</v>
      </c>
      <c r="B19" s="45">
        <v>12002336.648094</v>
      </c>
      <c r="C19" s="25">
        <v>14079197.512901999</v>
      </c>
      <c r="D19" s="45">
        <v>14508331.838042</v>
      </c>
      <c r="E19" s="45">
        <v>14944778.420871999</v>
      </c>
      <c r="F19" s="45">
        <v>15097987.197099999</v>
      </c>
      <c r="G19" s="45">
        <v>15427749.175261999</v>
      </c>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row>
    <row r="20" spans="1:114" ht="15" customHeight="1" x14ac:dyDescent="0.2">
      <c r="A20" s="61" t="s">
        <v>174</v>
      </c>
      <c r="B20" s="45"/>
      <c r="C20" s="25"/>
      <c r="D20" s="45"/>
      <c r="E20" s="45"/>
      <c r="F20" s="88"/>
      <c r="G20" s="88">
        <v>15500</v>
      </c>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row>
    <row r="21" spans="1:114" ht="15" customHeight="1" x14ac:dyDescent="0.2">
      <c r="A21" s="61" t="s">
        <v>184</v>
      </c>
      <c r="B21" s="45">
        <v>566866.42284659995</v>
      </c>
      <c r="C21" s="25">
        <v>371514.47755974071</v>
      </c>
      <c r="D21" s="45">
        <v>410467.7542264621</v>
      </c>
      <c r="E21" s="45">
        <v>406163.25829592097</v>
      </c>
      <c r="F21" s="45">
        <v>414291.64233685046</v>
      </c>
      <c r="G21" s="45">
        <v>434025.61552563123</v>
      </c>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row>
    <row r="22" spans="1:114" ht="15" customHeight="1" x14ac:dyDescent="0.2">
      <c r="A22" s="61" t="s">
        <v>175</v>
      </c>
      <c r="B22" s="45">
        <v>465616.09826104902</v>
      </c>
      <c r="C22" s="25">
        <v>-202605.41045216098</v>
      </c>
      <c r="D22" s="45">
        <v>-483629.71817599609</v>
      </c>
      <c r="E22" s="45">
        <v>-465185.11656000093</v>
      </c>
      <c r="F22" s="45">
        <v>-552451.87264099717</v>
      </c>
      <c r="G22" s="45">
        <v>-338240.68339500204</v>
      </c>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row>
    <row r="23" spans="1:114" ht="15" customHeight="1" x14ac:dyDescent="0.2">
      <c r="A23" s="59" t="s">
        <v>194</v>
      </c>
      <c r="B23" s="87">
        <v>17051854.264106553</v>
      </c>
      <c r="C23" s="66">
        <v>18309660.102453578</v>
      </c>
      <c r="D23" s="87">
        <v>18531579.494829465</v>
      </c>
      <c r="E23" s="87">
        <v>18806083.961683918</v>
      </c>
      <c r="F23" s="87">
        <v>18701460.789598849</v>
      </c>
      <c r="G23" s="87">
        <v>18675324.825475629</v>
      </c>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row>
    <row r="24" spans="1:114" ht="15" customHeight="1" x14ac:dyDescent="0.2">
      <c r="A24" s="61" t="s">
        <v>121</v>
      </c>
      <c r="B24" s="45">
        <v>9102838.6990482807</v>
      </c>
      <c r="C24" s="25">
        <v>9411205.6913551856</v>
      </c>
      <c r="D24" s="45">
        <v>9380546.9328857958</v>
      </c>
      <c r="E24" s="45">
        <v>9518508.0347267911</v>
      </c>
      <c r="F24" s="45">
        <v>9914837.1912547238</v>
      </c>
      <c r="G24" s="45">
        <v>9183453.8504645061</v>
      </c>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row>
    <row r="25" spans="1:114" ht="15" customHeight="1" x14ac:dyDescent="0.2">
      <c r="A25" s="62" t="s">
        <v>122</v>
      </c>
      <c r="B25" s="45"/>
      <c r="C25" s="25"/>
      <c r="D25" s="45"/>
      <c r="E25" s="45"/>
      <c r="F25" s="45"/>
      <c r="G25" s="4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row>
    <row r="26" spans="1:114" ht="15" customHeight="1" x14ac:dyDescent="0.2">
      <c r="A26" s="63" t="s">
        <v>120</v>
      </c>
      <c r="B26" s="45">
        <v>2743620.630601</v>
      </c>
      <c r="C26" s="25">
        <v>2453609.437901</v>
      </c>
      <c r="D26" s="45">
        <v>2456287.2546009999</v>
      </c>
      <c r="E26" s="45">
        <v>2494221.7706010002</v>
      </c>
      <c r="F26" s="45">
        <v>2506015.1506010001</v>
      </c>
      <c r="G26" s="45">
        <v>2373017.2406009999</v>
      </c>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row>
    <row r="27" spans="1:114" ht="15" customHeight="1" x14ac:dyDescent="0.2">
      <c r="A27" s="64" t="s">
        <v>123</v>
      </c>
      <c r="B27" s="45">
        <v>220797</v>
      </c>
      <c r="C27" s="25">
        <v>0</v>
      </c>
      <c r="D27" s="45">
        <v>0</v>
      </c>
      <c r="E27" s="45">
        <v>0</v>
      </c>
      <c r="F27" s="88" t="s">
        <v>152</v>
      </c>
      <c r="G27" s="88" t="s">
        <v>152</v>
      </c>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row>
    <row r="28" spans="1:114" ht="15" customHeight="1" x14ac:dyDescent="0.2">
      <c r="A28" s="64" t="s">
        <v>132</v>
      </c>
      <c r="B28" s="45">
        <v>2522823.630601</v>
      </c>
      <c r="C28" s="25">
        <v>2515620.630601</v>
      </c>
      <c r="D28" s="45">
        <v>2511920.630601</v>
      </c>
      <c r="E28" s="45">
        <v>2508920.630601</v>
      </c>
      <c r="F28" s="45">
        <v>2508920.630601</v>
      </c>
      <c r="G28" s="45">
        <v>2508920.630601</v>
      </c>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row>
    <row r="29" spans="1:114" ht="15" customHeight="1" x14ac:dyDescent="0.2">
      <c r="A29" s="64" t="s">
        <v>175</v>
      </c>
      <c r="B29" s="45">
        <v>-174011.11310508999</v>
      </c>
      <c r="C29" s="25">
        <v>-62011.192700000007</v>
      </c>
      <c r="D29" s="45">
        <v>-55633.376000000004</v>
      </c>
      <c r="E29" s="45">
        <v>-14698.86</v>
      </c>
      <c r="F29" s="45">
        <v>-2905.4800000000005</v>
      </c>
      <c r="G29" s="45">
        <v>-135903.38999999998</v>
      </c>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row>
    <row r="30" spans="1:114" ht="15" customHeight="1" x14ac:dyDescent="0.2">
      <c r="A30" s="62" t="s">
        <v>124</v>
      </c>
      <c r="B30" s="45"/>
      <c r="C30" s="25"/>
      <c r="D30" s="45"/>
      <c r="E30" s="45"/>
      <c r="F30" s="45"/>
      <c r="G30" s="4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row>
    <row r="31" spans="1:114" ht="15" customHeight="1" x14ac:dyDescent="0.2">
      <c r="A31" s="63" t="s">
        <v>120</v>
      </c>
      <c r="B31" s="45">
        <v>6359218.0684472807</v>
      </c>
      <c r="C31" s="25">
        <v>6957596.2534541851</v>
      </c>
      <c r="D31" s="45">
        <v>6924259.6782847969</v>
      </c>
      <c r="E31" s="45">
        <v>7024286.2641257914</v>
      </c>
      <c r="F31" s="45">
        <v>7408822.0406537233</v>
      </c>
      <c r="G31" s="45">
        <v>6810436.6098635057</v>
      </c>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row>
    <row r="32" spans="1:114" ht="15" customHeight="1" x14ac:dyDescent="0.2">
      <c r="A32" s="64" t="s">
        <v>126</v>
      </c>
      <c r="B32" s="45">
        <v>1997773.2953229996</v>
      </c>
      <c r="C32" s="25">
        <v>2707569.126627</v>
      </c>
      <c r="D32" s="45">
        <v>2860083.7143183332</v>
      </c>
      <c r="E32" s="45">
        <v>2823449.8437948688</v>
      </c>
      <c r="F32" s="45">
        <v>2749761.13397587</v>
      </c>
      <c r="G32" s="45">
        <v>2344255.0294438717</v>
      </c>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row>
    <row r="33" spans="1:114" ht="15" customHeight="1" x14ac:dyDescent="0.2">
      <c r="A33" s="64" t="s">
        <v>127</v>
      </c>
      <c r="B33" s="45">
        <v>3338017.3774150009</v>
      </c>
      <c r="C33" s="25">
        <v>4027356.5250196052</v>
      </c>
      <c r="D33" s="45">
        <v>4089752.268916002</v>
      </c>
      <c r="E33" s="45">
        <v>4253005.6585950013</v>
      </c>
      <c r="F33" s="45">
        <v>4158019.0897700037</v>
      </c>
      <c r="G33" s="45">
        <v>4226436.8232890032</v>
      </c>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row>
    <row r="34" spans="1:114" ht="15" customHeight="1" x14ac:dyDescent="0.2">
      <c r="A34" s="64" t="s">
        <v>174</v>
      </c>
      <c r="B34" s="45"/>
      <c r="C34" s="25"/>
      <c r="D34" s="45"/>
      <c r="E34" s="45"/>
      <c r="F34" s="88"/>
      <c r="G34" s="88">
        <v>15500</v>
      </c>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row>
    <row r="35" spans="1:114" ht="15" customHeight="1" x14ac:dyDescent="0.2">
      <c r="A35" s="64" t="s">
        <v>185</v>
      </c>
      <c r="B35" s="45">
        <v>566866.42284659995</v>
      </c>
      <c r="C35" s="25">
        <v>371514.47755974071</v>
      </c>
      <c r="D35" s="45">
        <v>410467.7542264621</v>
      </c>
      <c r="E35" s="45">
        <v>406163.25829592097</v>
      </c>
      <c r="F35" s="45">
        <v>414291.64233685046</v>
      </c>
      <c r="G35" s="45">
        <v>434025.61552563123</v>
      </c>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row>
    <row r="36" spans="1:114" ht="15" customHeight="1" x14ac:dyDescent="0.2">
      <c r="A36" s="64" t="s">
        <v>175</v>
      </c>
      <c r="B36" s="45">
        <v>456560.97286267998</v>
      </c>
      <c r="C36" s="25">
        <v>-148843.87575216003</v>
      </c>
      <c r="D36" s="45">
        <v>-436044.05917600007</v>
      </c>
      <c r="E36" s="45">
        <v>-458332.49656000006</v>
      </c>
      <c r="F36" s="45">
        <v>86750.17457100004</v>
      </c>
      <c r="G36" s="45">
        <v>-209780.57839500014</v>
      </c>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row>
    <row r="37" spans="1:114" ht="15" customHeight="1" x14ac:dyDescent="0.2">
      <c r="A37" s="61" t="s">
        <v>125</v>
      </c>
      <c r="B37" s="45"/>
      <c r="C37" s="25"/>
      <c r="D37" s="45"/>
      <c r="E37" s="45"/>
      <c r="F37" s="45"/>
      <c r="G37" s="4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row>
    <row r="38" spans="1:114" ht="15" customHeight="1" x14ac:dyDescent="0.2">
      <c r="A38" s="62" t="s">
        <v>120</v>
      </c>
      <c r="B38" s="45">
        <v>7506288.9043352734</v>
      </c>
      <c r="C38" s="25">
        <v>8158549.975747359</v>
      </c>
      <c r="D38" s="45">
        <v>8189975.1823656783</v>
      </c>
      <c r="E38" s="45">
        <v>8267198.9666430904</v>
      </c>
      <c r="F38" s="45">
        <v>8438244.7748320904</v>
      </c>
      <c r="G38" s="45">
        <v>8490762.8791910894</v>
      </c>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row>
    <row r="39" spans="1:114" ht="15" customHeight="1" x14ac:dyDescent="0.2">
      <c r="A39" s="63" t="s">
        <v>126</v>
      </c>
      <c r="B39" s="45">
        <v>1735925.0874590015</v>
      </c>
      <c r="C39" s="25">
        <v>1258161.0469709998</v>
      </c>
      <c r="D39" s="45">
        <v>1054127.9063546704</v>
      </c>
      <c r="E39" s="45">
        <v>901849.7775631292</v>
      </c>
      <c r="F39" s="45">
        <v>881786.14793612948</v>
      </c>
      <c r="G39" s="45">
        <v>698731.9412801296</v>
      </c>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row>
    <row r="40" spans="1:114" ht="15" customHeight="1" x14ac:dyDescent="0.2">
      <c r="A40" s="63" t="s">
        <v>127</v>
      </c>
      <c r="B40" s="45">
        <v>5761308.6921300022</v>
      </c>
      <c r="C40" s="25">
        <v>6892139.7247763593</v>
      </c>
      <c r="D40" s="45">
        <v>7127799.5560110081</v>
      </c>
      <c r="E40" s="45">
        <v>7357502.9490799606</v>
      </c>
      <c r="F40" s="45">
        <v>7548813.8668959606</v>
      </c>
      <c r="G40" s="45">
        <v>7784587.6579109607</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row>
    <row r="41" spans="1:114" ht="15" customHeight="1" x14ac:dyDescent="0.2">
      <c r="A41" s="63" t="s">
        <v>41</v>
      </c>
      <c r="B41" s="45">
        <v>9055.1247462699994</v>
      </c>
      <c r="C41" s="25">
        <v>8249.2039999999997</v>
      </c>
      <c r="D41" s="45">
        <v>8047.72</v>
      </c>
      <c r="E41" s="45">
        <v>7846.24</v>
      </c>
      <c r="F41" s="45">
        <v>7644.76</v>
      </c>
      <c r="G41" s="45">
        <v>7443.28</v>
      </c>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row>
    <row r="42" spans="1:114" ht="15" customHeight="1" x14ac:dyDescent="0.2">
      <c r="A42" s="62" t="s">
        <v>194</v>
      </c>
      <c r="B42" s="45">
        <v>7506288.9043352716</v>
      </c>
      <c r="C42" s="25">
        <v>8158549.975747359</v>
      </c>
      <c r="D42" s="45">
        <v>8189975.1823656792</v>
      </c>
      <c r="E42" s="45">
        <v>8267198.9666430904</v>
      </c>
      <c r="F42" s="45">
        <v>8438244.7748320904</v>
      </c>
      <c r="G42" s="45">
        <v>8490762.8791910913</v>
      </c>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row>
    <row r="43" spans="1:114" ht="15" customHeight="1" x14ac:dyDescent="0.2">
      <c r="A43" s="63" t="s">
        <v>128</v>
      </c>
      <c r="B43" s="45">
        <v>1008618.1693112697</v>
      </c>
      <c r="C43" s="25">
        <v>1016863.5861679998</v>
      </c>
      <c r="D43" s="45">
        <v>1050283.9743789998</v>
      </c>
      <c r="E43" s="45">
        <v>1052792.8569990001</v>
      </c>
      <c r="F43" s="45">
        <v>1051422.8151600002</v>
      </c>
      <c r="G43" s="45">
        <v>1077370.0271089999</v>
      </c>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row>
    <row r="44" spans="1:114" ht="15" customHeight="1" x14ac:dyDescent="0.2">
      <c r="A44" s="63" t="s">
        <v>129</v>
      </c>
      <c r="B44" s="45">
        <v>101661.393702</v>
      </c>
      <c r="C44" s="25">
        <v>60798.536070000009</v>
      </c>
      <c r="D44" s="45">
        <v>53203.539056999995</v>
      </c>
      <c r="E44" s="45">
        <v>46592.986590000008</v>
      </c>
      <c r="F44" s="45">
        <v>33377.11277900001</v>
      </c>
      <c r="G44" s="45">
        <v>33698.090054000015</v>
      </c>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row>
    <row r="45" spans="1:114" ht="15" customHeight="1" x14ac:dyDescent="0.3">
      <c r="A45" s="63" t="s">
        <v>203</v>
      </c>
      <c r="B45" s="45">
        <v>742772.54040900071</v>
      </c>
      <c r="C45" s="25">
        <v>716155.51293200022</v>
      </c>
      <c r="D45" s="45">
        <v>609702.20823554019</v>
      </c>
      <c r="E45" s="45">
        <v>512737.7011015403</v>
      </c>
      <c r="F45" s="45">
        <v>560159.87159953988</v>
      </c>
      <c r="G45" s="45">
        <v>435815.55840554024</v>
      </c>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row>
    <row r="46" spans="1:114" ht="15" customHeight="1" x14ac:dyDescent="0.2">
      <c r="A46" s="63" t="s">
        <v>130</v>
      </c>
      <c r="B46" s="45">
        <v>494335.00289500004</v>
      </c>
      <c r="C46" s="25">
        <v>539397.0867634</v>
      </c>
      <c r="D46" s="45">
        <v>548156.09871339996</v>
      </c>
      <c r="E46" s="45">
        <v>564872.70723339985</v>
      </c>
      <c r="F46" s="45">
        <v>543521.00968439993</v>
      </c>
      <c r="G46" s="45">
        <v>555495.72940439999</v>
      </c>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row>
    <row r="47" spans="1:114" ht="15" customHeight="1" x14ac:dyDescent="0.2">
      <c r="A47" s="63" t="s">
        <v>204</v>
      </c>
      <c r="B47" s="45">
        <v>4505425.5129910009</v>
      </c>
      <c r="C47" s="25">
        <v>5085561.0294109602</v>
      </c>
      <c r="D47" s="45">
        <v>5226086.1021170085</v>
      </c>
      <c r="E47" s="45">
        <v>5396046.7441611513</v>
      </c>
      <c r="F47" s="45">
        <v>5477780.0212211506</v>
      </c>
      <c r="G47" s="45">
        <v>5641449.5708691515</v>
      </c>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row>
    <row r="48" spans="1:114" ht="15" customHeight="1" x14ac:dyDescent="0.2">
      <c r="A48" s="63" t="s">
        <v>205</v>
      </c>
      <c r="B48" s="45">
        <v>288560.85870000045</v>
      </c>
      <c r="C48" s="25">
        <v>388625.77964799944</v>
      </c>
      <c r="D48" s="45">
        <v>400467.65221800032</v>
      </c>
      <c r="E48" s="45">
        <v>410524.16552099958</v>
      </c>
      <c r="F48" s="45">
        <v>498560.82948899921</v>
      </c>
      <c r="G48" s="45">
        <v>496863.84819599916</v>
      </c>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row>
    <row r="49" spans="1:114" ht="15" customHeight="1" x14ac:dyDescent="0.2">
      <c r="A49" s="63" t="s">
        <v>131</v>
      </c>
      <c r="B49" s="45">
        <v>327355.26970600086</v>
      </c>
      <c r="C49" s="25">
        <v>305963.0009999997</v>
      </c>
      <c r="D49" s="45">
        <v>257996.22997373046</v>
      </c>
      <c r="E49" s="45">
        <v>239669.75242499958</v>
      </c>
      <c r="F49" s="45">
        <v>231003.08375399979</v>
      </c>
      <c r="G49" s="45">
        <v>207866.62388199972</v>
      </c>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row>
    <row r="50" spans="1:114" ht="15" customHeight="1" x14ac:dyDescent="0.25">
      <c r="A50" s="63" t="s">
        <v>206</v>
      </c>
      <c r="B50" s="45">
        <v>37560.156620999995</v>
      </c>
      <c r="C50" s="25">
        <v>45185.443755</v>
      </c>
      <c r="D50" s="45">
        <v>44079.377672000002</v>
      </c>
      <c r="E50" s="45">
        <v>43962.052611999999</v>
      </c>
      <c r="F50" s="45">
        <v>42420.031145000008</v>
      </c>
      <c r="G50" s="45">
        <v>42203.431270999994</v>
      </c>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row>
    <row r="51" spans="1:114" ht="15" customHeight="1" x14ac:dyDescent="0.2">
      <c r="A51" s="61" t="s">
        <v>207</v>
      </c>
      <c r="B51" s="45">
        <v>442727</v>
      </c>
      <c r="C51" s="27">
        <v>739904</v>
      </c>
      <c r="D51" s="45">
        <v>961057.38274800254</v>
      </c>
      <c r="E51" s="45">
        <v>1020376.9603139991</v>
      </c>
      <c r="F51" s="45">
        <v>992320.15072399774</v>
      </c>
      <c r="G51" s="45">
        <v>1001108.0908199989</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row>
    <row r="52" spans="1:114" ht="15" customHeight="1" x14ac:dyDescent="0.2">
      <c r="A52" s="62" t="s">
        <v>123</v>
      </c>
      <c r="B52" s="45">
        <v>62539.712774999985</v>
      </c>
      <c r="C52" s="25">
        <v>95823.348846000052</v>
      </c>
      <c r="D52" s="45">
        <v>182198.00023399995</v>
      </c>
      <c r="E52" s="45">
        <v>195027.77771800014</v>
      </c>
      <c r="F52" s="45">
        <v>110086.54089100007</v>
      </c>
      <c r="G52" s="45">
        <v>93304.027358999883</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row>
    <row r="53" spans="1:114" ht="15" customHeight="1" x14ac:dyDescent="0.2">
      <c r="A53" s="62" t="s">
        <v>132</v>
      </c>
      <c r="B53" s="45">
        <v>380186.94794800045</v>
      </c>
      <c r="C53" s="25">
        <v>644080.63250500034</v>
      </c>
      <c r="D53" s="45">
        <v>778859.38251400262</v>
      </c>
      <c r="E53" s="45">
        <v>825349.18259599898</v>
      </c>
      <c r="F53" s="45">
        <v>882233.60983299767</v>
      </c>
      <c r="G53" s="45">
        <v>907804.06346099905</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row>
    <row r="54" spans="1:114" ht="15" customHeight="1" x14ac:dyDescent="0.2">
      <c r="A54" s="59" t="s">
        <v>208</v>
      </c>
      <c r="B54" s="87">
        <v>11644094.293081401</v>
      </c>
      <c r="C54" s="66">
        <v>10429043.537389258</v>
      </c>
      <c r="D54" s="87">
        <v>10721587.559126537</v>
      </c>
      <c r="E54" s="87">
        <v>10828696.79194608</v>
      </c>
      <c r="F54" s="87">
        <v>10974344.938515149</v>
      </c>
      <c r="G54" s="87">
        <v>11319363.048697369</v>
      </c>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row>
    <row r="55" spans="1:114" ht="15" customHeight="1" x14ac:dyDescent="0.2">
      <c r="A55" s="60" t="s">
        <v>133</v>
      </c>
      <c r="B55" s="45">
        <v>11644094.293081401</v>
      </c>
      <c r="C55" s="25">
        <v>10429043.537389258</v>
      </c>
      <c r="D55" s="45">
        <v>10721587.559126537</v>
      </c>
      <c r="E55" s="45">
        <v>10828696.79194608</v>
      </c>
      <c r="F55" s="45">
        <v>10974344.938515149</v>
      </c>
      <c r="G55" s="45">
        <v>11319363.048697369</v>
      </c>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row>
    <row r="56" spans="1:114" ht="15" customHeight="1" x14ac:dyDescent="0.2">
      <c r="A56" s="61" t="s">
        <v>134</v>
      </c>
      <c r="B56" s="45">
        <v>6893849.5013669999</v>
      </c>
      <c r="C56" s="25">
        <v>6218727.2739569992</v>
      </c>
      <c r="D56" s="45">
        <v>5663416.232934</v>
      </c>
      <c r="E56" s="45">
        <v>6734103.6187020009</v>
      </c>
      <c r="F56" s="45">
        <v>6740585.7875250001</v>
      </c>
      <c r="G56" s="45">
        <v>6991496.2714849999</v>
      </c>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row>
    <row r="57" spans="1:114" ht="15" customHeight="1" x14ac:dyDescent="0.2">
      <c r="A57" s="61" t="s">
        <v>135</v>
      </c>
      <c r="B57" s="45">
        <v>4750244.791714401</v>
      </c>
      <c r="C57" s="25">
        <v>4210316.2634322587</v>
      </c>
      <c r="D57" s="45">
        <v>5058171.3261925383</v>
      </c>
      <c r="E57" s="45">
        <v>4094593.1732440786</v>
      </c>
      <c r="F57" s="45">
        <v>4233759.1509901499</v>
      </c>
      <c r="G57" s="45">
        <v>4327866.7772123693</v>
      </c>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row>
    <row r="58" spans="1:114" ht="15" customHeight="1" x14ac:dyDescent="0.2">
      <c r="A58" s="63" t="s">
        <v>136</v>
      </c>
      <c r="B58" s="45">
        <v>208723.510458</v>
      </c>
      <c r="C58" s="25">
        <v>188055.35979299998</v>
      </c>
      <c r="D58" s="45">
        <v>185140.639639</v>
      </c>
      <c r="E58" s="45">
        <v>128003.673297</v>
      </c>
      <c r="F58" s="45">
        <v>98844.882973</v>
      </c>
      <c r="G58" s="45">
        <v>85693.17465999999</v>
      </c>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row>
    <row r="59" spans="1:114" ht="15" customHeight="1" x14ac:dyDescent="0.2">
      <c r="A59" s="63" t="s">
        <v>41</v>
      </c>
      <c r="B59" s="45">
        <v>4541521.281256401</v>
      </c>
      <c r="C59" s="25">
        <v>4022260.9036392588</v>
      </c>
      <c r="D59" s="45">
        <v>4873030.6865535378</v>
      </c>
      <c r="E59" s="45">
        <v>3966589.4999470785</v>
      </c>
      <c r="F59" s="45">
        <v>4134914.2680171495</v>
      </c>
      <c r="G59" s="45">
        <v>4242173.6025523692</v>
      </c>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row>
    <row r="60" spans="1:114" ht="15" customHeight="1" x14ac:dyDescent="0.2">
      <c r="A60" s="60" t="s">
        <v>137</v>
      </c>
      <c r="B60" s="45">
        <v>11644094.062413398</v>
      </c>
      <c r="C60" s="25">
        <v>10429043.537389258</v>
      </c>
      <c r="D60" s="45">
        <v>10721587.559126537</v>
      </c>
      <c r="E60" s="45">
        <v>10828696.791946076</v>
      </c>
      <c r="F60" s="45">
        <v>10974344.938515149</v>
      </c>
      <c r="G60" s="45">
        <v>11319363.048697369</v>
      </c>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row>
    <row r="61" spans="1:114" ht="15" customHeight="1" x14ac:dyDescent="0.2">
      <c r="A61" s="63" t="s">
        <v>138</v>
      </c>
      <c r="B61" s="45">
        <v>3816949.8</v>
      </c>
      <c r="C61" s="25">
        <v>3773452.7</v>
      </c>
      <c r="D61" s="45">
        <v>3937318.7000000007</v>
      </c>
      <c r="E61" s="45">
        <v>4035090.9</v>
      </c>
      <c r="F61" s="45">
        <v>4157827</v>
      </c>
      <c r="G61" s="45">
        <v>4374005.3</v>
      </c>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row>
    <row r="62" spans="1:114" ht="15" customHeight="1" x14ac:dyDescent="0.2">
      <c r="A62" s="63" t="s">
        <v>139</v>
      </c>
      <c r="B62" s="45">
        <v>7827144.2624133993</v>
      </c>
      <c r="C62" s="25">
        <v>6655590.4578802586</v>
      </c>
      <c r="D62" s="45">
        <v>6784268.7193995379</v>
      </c>
      <c r="E62" s="45">
        <v>6793606.1012540795</v>
      </c>
      <c r="F62" s="45">
        <v>6816518.3076731488</v>
      </c>
      <c r="G62" s="45">
        <v>6945357.9386423687</v>
      </c>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row>
    <row r="63" spans="1:114" ht="15" customHeight="1" x14ac:dyDescent="0.2">
      <c r="A63" s="63" t="s">
        <v>140</v>
      </c>
      <c r="B63" s="45"/>
      <c r="C63" s="25"/>
      <c r="D63" s="45"/>
      <c r="E63" s="45"/>
      <c r="F63" s="45"/>
      <c r="G63" s="4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row>
    <row r="64" spans="1:114" ht="15" customHeight="1" x14ac:dyDescent="0.2">
      <c r="A64" s="63" t="s">
        <v>186</v>
      </c>
      <c r="B64" s="45">
        <v>3498370.9771534</v>
      </c>
      <c r="C64" s="25">
        <v>2725388.6224402594</v>
      </c>
      <c r="D64" s="45">
        <v>2726274.9457735382</v>
      </c>
      <c r="E64" s="45">
        <v>2670044.8417040789</v>
      </c>
      <c r="F64" s="45">
        <v>2689013.6576631493</v>
      </c>
      <c r="G64" s="45">
        <v>2745010.8844743688</v>
      </c>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row>
    <row r="65" spans="1:114" ht="15" customHeight="1" x14ac:dyDescent="0.2">
      <c r="A65" s="63" t="s">
        <v>187</v>
      </c>
      <c r="B65" s="45">
        <v>709740.6</v>
      </c>
      <c r="C65" s="25">
        <v>715519.6</v>
      </c>
      <c r="D65" s="45">
        <v>725104.2</v>
      </c>
      <c r="E65" s="45">
        <v>729031.9</v>
      </c>
      <c r="F65" s="45">
        <v>735894.1</v>
      </c>
      <c r="G65" s="45">
        <v>749024</v>
      </c>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row>
    <row r="66" spans="1:114" ht="15" customHeight="1" x14ac:dyDescent="0.2">
      <c r="A66" s="63" t="s">
        <v>141</v>
      </c>
      <c r="B66" s="45">
        <v>75418.904443000007</v>
      </c>
      <c r="C66" s="25">
        <v>8860.4775559999998</v>
      </c>
      <c r="D66" s="45">
        <v>4516.3792629999998</v>
      </c>
      <c r="E66" s="45">
        <v>283.60092400000002</v>
      </c>
      <c r="F66" s="45">
        <v>4364.177197</v>
      </c>
      <c r="G66" s="45">
        <v>1583.001917</v>
      </c>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row>
    <row r="67" spans="1:114" ht="15" customHeight="1" x14ac:dyDescent="0.2">
      <c r="A67" s="63" t="s">
        <v>142</v>
      </c>
      <c r="B67" s="45">
        <v>42022.580817000002</v>
      </c>
      <c r="C67" s="25">
        <v>59664.557884000002</v>
      </c>
      <c r="D67" s="45">
        <v>91009.694363000002</v>
      </c>
      <c r="E67" s="45">
        <v>94283.458626000007</v>
      </c>
      <c r="F67" s="45">
        <v>116213.472813</v>
      </c>
      <c r="G67" s="45">
        <v>139728.352251</v>
      </c>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row>
    <row r="68" spans="1:114" ht="15" customHeight="1" x14ac:dyDescent="0.2">
      <c r="A68" s="65" t="s">
        <v>143</v>
      </c>
      <c r="B68" s="89">
        <v>28695948.557840049</v>
      </c>
      <c r="C68" s="56">
        <v>28738703.639842838</v>
      </c>
      <c r="D68" s="89">
        <v>29253167.053956002</v>
      </c>
      <c r="E68" s="89">
        <v>29634780.753629997</v>
      </c>
      <c r="F68" s="89">
        <v>29675805.728113998</v>
      </c>
      <c r="G68" s="89">
        <v>29994687.874173</v>
      </c>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row>
    <row r="69" spans="1:114" ht="15" customHeight="1" x14ac:dyDescent="0.2">
      <c r="D69" s="112" t="s">
        <v>30</v>
      </c>
      <c r="E69" s="112"/>
      <c r="F69" s="112"/>
      <c r="G69" s="112"/>
    </row>
    <row r="71" spans="1:114" ht="45.75" customHeight="1" x14ac:dyDescent="0.2">
      <c r="A71" s="119" t="s">
        <v>155</v>
      </c>
      <c r="B71" s="119"/>
      <c r="C71" s="119"/>
      <c r="D71" s="119"/>
      <c r="E71" s="119"/>
      <c r="F71" s="119"/>
      <c r="G71" s="119"/>
      <c r="H71" s="67"/>
      <c r="I71" s="67"/>
      <c r="J71" s="67"/>
      <c r="K71" s="67"/>
    </row>
    <row r="72" spans="1:114" ht="45.75" customHeight="1" x14ac:dyDescent="0.2">
      <c r="A72" s="116" t="s">
        <v>190</v>
      </c>
      <c r="B72" s="116"/>
      <c r="C72" s="116"/>
      <c r="D72" s="116"/>
      <c r="E72" s="116"/>
      <c r="F72" s="116"/>
      <c r="G72" s="116"/>
      <c r="H72" s="68"/>
      <c r="I72" s="68"/>
      <c r="J72" s="68"/>
      <c r="K72" s="68"/>
    </row>
    <row r="73" spans="1:114" ht="45" customHeight="1" x14ac:dyDescent="0.2">
      <c r="A73" s="116" t="s">
        <v>181</v>
      </c>
      <c r="B73" s="116"/>
      <c r="C73" s="116"/>
      <c r="D73" s="116"/>
      <c r="E73" s="116"/>
      <c r="F73" s="116"/>
      <c r="G73" s="116"/>
      <c r="H73" s="68"/>
      <c r="I73" s="68"/>
      <c r="J73" s="68"/>
      <c r="K73" s="68"/>
    </row>
    <row r="74" spans="1:114" ht="15" customHeight="1" x14ac:dyDescent="0.2">
      <c r="A74" s="116" t="s">
        <v>145</v>
      </c>
      <c r="B74" s="116"/>
      <c r="C74" s="116"/>
      <c r="D74" s="116"/>
      <c r="E74" s="68"/>
      <c r="F74" s="68"/>
      <c r="G74" s="68"/>
      <c r="H74" s="68"/>
      <c r="I74" s="68"/>
      <c r="J74" s="68"/>
      <c r="K74" s="68"/>
    </row>
    <row r="75" spans="1:114" ht="19.5" customHeight="1" x14ac:dyDescent="0.2">
      <c r="A75" s="118" t="s">
        <v>188</v>
      </c>
      <c r="B75" s="118"/>
      <c r="C75" s="118"/>
      <c r="D75" s="118"/>
      <c r="E75" s="118"/>
      <c r="F75" s="118"/>
      <c r="G75" s="118"/>
      <c r="H75" s="67"/>
      <c r="I75" s="67"/>
      <c r="J75" s="67"/>
      <c r="K75" s="67"/>
    </row>
    <row r="76" spans="1:114" ht="23.25" customHeight="1" x14ac:dyDescent="0.2">
      <c r="A76" s="116" t="s">
        <v>182</v>
      </c>
      <c r="B76" s="116"/>
      <c r="C76" s="116"/>
      <c r="D76" s="116"/>
      <c r="E76" s="68"/>
      <c r="F76" s="68"/>
      <c r="G76" s="68"/>
      <c r="H76" s="68"/>
      <c r="I76" s="68"/>
      <c r="J76" s="68"/>
      <c r="K76" s="68"/>
    </row>
    <row r="77" spans="1:114" ht="36" customHeight="1" x14ac:dyDescent="0.2">
      <c r="A77" s="116" t="s">
        <v>189</v>
      </c>
      <c r="B77" s="116"/>
      <c r="C77" s="116"/>
      <c r="D77" s="116"/>
      <c r="E77" s="116"/>
      <c r="F77" s="116"/>
      <c r="G77" s="116"/>
      <c r="H77" s="68"/>
      <c r="I77" s="68"/>
      <c r="J77" s="68"/>
      <c r="K77" s="68"/>
    </row>
    <row r="78" spans="1:114" ht="27" customHeight="1" x14ac:dyDescent="0.2">
      <c r="A78" s="116" t="s">
        <v>191</v>
      </c>
      <c r="B78" s="116"/>
      <c r="C78" s="116"/>
      <c r="D78" s="116"/>
      <c r="E78" s="68"/>
      <c r="F78" s="68"/>
      <c r="G78" s="68"/>
      <c r="H78" s="68"/>
      <c r="I78" s="68"/>
      <c r="J78" s="68"/>
      <c r="K78" s="68"/>
    </row>
    <row r="79" spans="1:114" ht="18" customHeight="1" x14ac:dyDescent="0.2">
      <c r="A79" s="116" t="s">
        <v>195</v>
      </c>
      <c r="B79" s="116"/>
      <c r="C79" s="116"/>
      <c r="D79" s="116"/>
      <c r="E79" s="68"/>
      <c r="F79" s="68"/>
      <c r="G79" s="68"/>
      <c r="H79" s="68"/>
      <c r="I79" s="68"/>
      <c r="J79" s="68"/>
      <c r="K79" s="68"/>
    </row>
    <row r="80" spans="1:114" ht="18.75" customHeight="1" x14ac:dyDescent="0.2">
      <c r="A80" s="116" t="s">
        <v>196</v>
      </c>
      <c r="B80" s="116"/>
      <c r="C80" s="116"/>
      <c r="D80" s="116"/>
      <c r="E80" s="68"/>
      <c r="F80" s="68"/>
      <c r="G80" s="68"/>
      <c r="H80" s="68"/>
      <c r="I80" s="68"/>
      <c r="J80" s="68"/>
      <c r="K80" s="68"/>
    </row>
    <row r="81" spans="1:11" ht="18.75" customHeight="1" x14ac:dyDescent="0.2">
      <c r="A81" s="116" t="s">
        <v>197</v>
      </c>
      <c r="B81" s="116"/>
      <c r="C81" s="116"/>
      <c r="D81" s="116"/>
      <c r="E81" s="68"/>
      <c r="F81" s="68"/>
      <c r="G81" s="68"/>
      <c r="H81" s="68"/>
      <c r="I81" s="68"/>
      <c r="J81" s="68"/>
      <c r="K81" s="68"/>
    </row>
    <row r="82" spans="1:11" ht="15.75" customHeight="1" x14ac:dyDescent="0.2">
      <c r="A82" s="116" t="s">
        <v>198</v>
      </c>
      <c r="B82" s="116"/>
      <c r="C82" s="116"/>
      <c r="D82" s="116"/>
      <c r="E82" s="68"/>
      <c r="F82" s="68"/>
      <c r="G82" s="68"/>
      <c r="H82" s="68"/>
      <c r="I82" s="68"/>
      <c r="J82" s="68"/>
      <c r="K82" s="68"/>
    </row>
    <row r="83" spans="1:11" ht="21" customHeight="1" x14ac:dyDescent="0.2">
      <c r="A83" s="116" t="s">
        <v>199</v>
      </c>
      <c r="B83" s="116"/>
      <c r="C83" s="116"/>
      <c r="D83" s="116"/>
      <c r="E83" s="68"/>
      <c r="F83" s="68"/>
      <c r="G83" s="68"/>
      <c r="H83" s="68"/>
      <c r="I83" s="68"/>
      <c r="J83" s="68"/>
      <c r="K83" s="68"/>
    </row>
    <row r="84" spans="1:11" ht="31.5" customHeight="1" x14ac:dyDescent="0.2">
      <c r="A84" s="116" t="s">
        <v>200</v>
      </c>
      <c r="B84" s="116"/>
      <c r="C84" s="116"/>
      <c r="D84" s="116"/>
      <c r="E84" s="116"/>
      <c r="F84" s="116"/>
      <c r="G84" s="116"/>
      <c r="H84" s="68"/>
      <c r="I84" s="68"/>
      <c r="J84" s="68"/>
      <c r="K84" s="68"/>
    </row>
    <row r="85" spans="1:11" ht="39" customHeight="1" x14ac:dyDescent="0.2">
      <c r="A85" s="117" t="s">
        <v>201</v>
      </c>
      <c r="B85" s="117"/>
      <c r="C85" s="117"/>
      <c r="D85" s="117"/>
      <c r="E85" s="117"/>
      <c r="F85" s="117"/>
      <c r="G85" s="117"/>
      <c r="H85" s="68"/>
      <c r="I85" s="68"/>
      <c r="J85" s="68"/>
      <c r="K85" s="68"/>
    </row>
    <row r="86" spans="1:11" ht="20.25" customHeight="1" x14ac:dyDescent="0.2">
      <c r="A86" s="116" t="s">
        <v>202</v>
      </c>
      <c r="B86" s="116"/>
      <c r="C86" s="116"/>
      <c r="D86" s="116"/>
      <c r="E86" s="68"/>
      <c r="F86" s="68"/>
      <c r="G86" s="68"/>
      <c r="H86" s="68"/>
      <c r="I86" s="68"/>
      <c r="J86" s="68"/>
      <c r="K86" s="68"/>
    </row>
  </sheetData>
  <mergeCells count="18">
    <mergeCell ref="A4:G4"/>
    <mergeCell ref="A71:G71"/>
    <mergeCell ref="D69:G69"/>
    <mergeCell ref="A72:G72"/>
    <mergeCell ref="A73:G73"/>
    <mergeCell ref="A74:D74"/>
    <mergeCell ref="A76:D76"/>
    <mergeCell ref="A77:G77"/>
    <mergeCell ref="A85:G85"/>
    <mergeCell ref="A75:G75"/>
    <mergeCell ref="A84:G84"/>
    <mergeCell ref="A78:D78"/>
    <mergeCell ref="A86:D86"/>
    <mergeCell ref="A79:D79"/>
    <mergeCell ref="A80:D80"/>
    <mergeCell ref="A83:D83"/>
    <mergeCell ref="A81:D81"/>
    <mergeCell ref="A82:D82"/>
  </mergeCells>
  <phoneticPr fontId="18" type="noConversion"/>
  <conditionalFormatting sqref="C5:G5 A6:A68">
    <cfRule type="cellIs" dxfId="0" priority="3" operator="equal">
      <formula>0</formula>
    </cfRule>
  </conditionalFormatting>
  <hyperlinks>
    <hyperlink ref="G2" location="Contents!A1" display="Back to Contents ç" xr:uid="{61B00F40-0DAB-43F3-A5F3-385F06F50F19}"/>
  </hyperlinks>
  <printOptions horizontalCentered="1"/>
  <pageMargins left="0.75" right="0.75" top="1" bottom="1" header="0.5" footer="0.5"/>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24</vt:lpstr>
      <vt:lpstr>TABLE 25</vt:lpstr>
      <vt:lpstr>TABLE 26</vt:lpstr>
      <vt:lpstr>TABLE 27</vt:lpstr>
      <vt:lpstr>TABLE 28</vt:lpstr>
      <vt:lpstr>'TABLE 24'!Print_Area</vt:lpstr>
      <vt:lpstr>'TABLE 25'!Print_Area</vt:lpstr>
      <vt:lpstr>'TABLE 26'!Print_Area</vt:lpstr>
      <vt:lpstr>'TABLE 27'!Print_Area</vt:lpstr>
      <vt:lpstr>'TABLE 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2026-05-11T05:27:03Z</cp:lastPrinted>
  <dcterms:created xsi:type="dcterms:W3CDTF">2024-04-22T03:50:41Z</dcterms:created>
  <dcterms:modified xsi:type="dcterms:W3CDTF">2026-05-21T08:45:36Z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