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datastore-a\std$\EI Division\ESS Publication\ESS_2026\ESS_Final\Sec. 1\"/>
    </mc:Choice>
  </mc:AlternateContent>
  <xr:revisionPtr revIDLastSave="0" documentId="13_ncr:1_{E5BAC925-3952-43C9-AC16-5625C821EC3D}" xr6:coauthVersionLast="47" xr6:coauthVersionMax="47" xr10:uidLastSave="{00000000-0000-0000-0000-000000000000}"/>
  <bookViews>
    <workbookView xWindow="-120" yWindow="-120" windowWidth="29040" windowHeight="15720" tabRatio="869" xr2:uid="{00000000-000D-0000-FFFF-FFFF00000000}"/>
  </bookViews>
  <sheets>
    <sheet name="Contents" sheetId="57" r:id="rId1"/>
    <sheet name="Table 1.1" sheetId="1" r:id="rId2"/>
    <sheet name="Table 1.2" sheetId="2" r:id="rId3"/>
    <sheet name="Table 1.3" sheetId="3" r:id="rId4"/>
    <sheet name="Table 1.4" sheetId="4" r:id="rId5"/>
    <sheet name="Table 1.5" sheetId="5" r:id="rId6"/>
    <sheet name="Table 1.6" sheetId="6" r:id="rId7"/>
    <sheet name="Table 1.7" sheetId="7" r:id="rId8"/>
    <sheet name="Table 1.8" sheetId="8" r:id="rId9"/>
    <sheet name="Table 1.9" sheetId="9" r:id="rId10"/>
    <sheet name="Table 1.10" sheetId="10" r:id="rId11"/>
    <sheet name="Table 1.11" sheetId="11" r:id="rId12"/>
    <sheet name="Table 1.12" sheetId="12" r:id="rId13"/>
    <sheet name="Table 1.13" sheetId="16" r:id="rId14"/>
    <sheet name="Table 1.14" sheetId="17" r:id="rId15"/>
    <sheet name="Table 1.15" sheetId="18" r:id="rId16"/>
    <sheet name="Table 1.16" sheetId="20" r:id="rId17"/>
    <sheet name="Table 1.17" sheetId="21" r:id="rId18"/>
    <sheet name="Table 1.18" sheetId="22" r:id="rId19"/>
    <sheet name="Table 1.19" sheetId="23" r:id="rId20"/>
    <sheet name="Table 1.20" sheetId="24" r:id="rId21"/>
    <sheet name="Table 1.21" sheetId="28" r:id="rId22"/>
    <sheet name="Table 1.22" sheetId="29" r:id="rId23"/>
    <sheet name="Table 1.23" sheetId="30" r:id="rId24"/>
    <sheet name="Table 1.24" sheetId="31" r:id="rId25"/>
    <sheet name="Table 1.25" sheetId="53" r:id="rId26"/>
    <sheet name="Table 1.26" sheetId="32" r:id="rId27"/>
    <sheet name="Table 1.27" sheetId="33" r:id="rId28"/>
    <sheet name="Table 1.28" sheetId="34" r:id="rId29"/>
    <sheet name="Table 1.29" sheetId="35" r:id="rId30"/>
    <sheet name="Table 1.30" sheetId="36" r:id="rId31"/>
    <sheet name="Table 1.31" sheetId="37" r:id="rId32"/>
    <sheet name="Table 1.32" sheetId="38" r:id="rId33"/>
    <sheet name="Table 1.33" sheetId="39" r:id="rId34"/>
    <sheet name="Table 1.34" sheetId="40" r:id="rId35"/>
    <sheet name="Table 1.35" sheetId="41" r:id="rId36"/>
    <sheet name="Table 1.36" sheetId="42" r:id="rId37"/>
    <sheet name="Table 1.37" sheetId="43" r:id="rId38"/>
    <sheet name="Table 1.38" sheetId="44" r:id="rId39"/>
    <sheet name="Table 1.39" sheetId="54" r:id="rId40"/>
    <sheet name="Table 1.40" sheetId="46" r:id="rId41"/>
    <sheet name="Table 1.41" sheetId="47" r:id="rId42"/>
    <sheet name="Table 1.42" sheetId="48" r:id="rId43"/>
    <sheet name="Table 1.43" sheetId="50" r:id="rId4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40" i="33" l="1"/>
  <c r="M40" i="33"/>
  <c r="N48" i="33"/>
  <c r="M48" i="33"/>
  <c r="L48" i="33"/>
  <c r="K48" i="33"/>
  <c r="J48" i="33"/>
  <c r="I48" i="33"/>
  <c r="G48" i="33"/>
  <c r="F48" i="33"/>
  <c r="E48" i="33"/>
  <c r="D48" i="33"/>
  <c r="N45" i="33"/>
  <c r="M45" i="33"/>
  <c r="L45" i="33"/>
  <c r="K45" i="33"/>
  <c r="J45" i="33"/>
  <c r="I45" i="33"/>
  <c r="F45" i="33"/>
  <c r="E45" i="33"/>
  <c r="D45" i="33"/>
  <c r="J40" i="33"/>
  <c r="H40" i="33"/>
  <c r="E40" i="33"/>
  <c r="F40" i="33"/>
  <c r="G40" i="33"/>
  <c r="I40" i="33"/>
  <c r="K40" i="33"/>
  <c r="L40" i="33"/>
  <c r="D40" i="33"/>
  <c r="L12" i="33" l="1"/>
  <c r="L11" i="33"/>
  <c r="L51" i="23"/>
  <c r="L52" i="23"/>
  <c r="L13" i="33" l="1"/>
  <c r="N11" i="33"/>
  <c r="N12" i="33"/>
  <c r="M12" i="33"/>
  <c r="D12" i="33"/>
  <c r="F12" i="33"/>
  <c r="G12" i="33"/>
  <c r="H12" i="33"/>
  <c r="H13" i="33" s="1"/>
  <c r="I12" i="33"/>
  <c r="J12" i="33"/>
  <c r="J13" i="33" s="1"/>
  <c r="K12" i="33"/>
  <c r="K13" i="33" s="1"/>
  <c r="E12" i="33"/>
  <c r="E11" i="33"/>
  <c r="F11" i="33"/>
  <c r="G11" i="33"/>
  <c r="H11" i="33"/>
  <c r="I11" i="33"/>
  <c r="J11" i="33"/>
  <c r="K11" i="33"/>
  <c r="M11" i="33"/>
  <c r="D11" i="33"/>
  <c r="D23" i="39"/>
  <c r="E23" i="39"/>
  <c r="J23" i="39"/>
  <c r="K23" i="39"/>
  <c r="M23" i="39"/>
  <c r="C23" i="39"/>
  <c r="N23" i="39"/>
  <c r="L23" i="39"/>
  <c r="L50" i="23"/>
  <c r="F23" i="39"/>
  <c r="G23" i="39"/>
  <c r="H23" i="39"/>
  <c r="I23" i="39"/>
  <c r="I13" i="33" l="1"/>
  <c r="D13" i="33"/>
  <c r="M13" i="33"/>
  <c r="G13" i="33"/>
  <c r="E13" i="33"/>
  <c r="F13" i="33"/>
  <c r="N13" i="33"/>
</calcChain>
</file>

<file path=xl/sharedStrings.xml><?xml version="1.0" encoding="utf-8"?>
<sst xmlns="http://schemas.openxmlformats.org/spreadsheetml/2006/main" count="5588" uniqueCount="1190">
  <si>
    <t>Item</t>
  </si>
  <si>
    <t>Gross National Income (GNI), Rs. mn</t>
  </si>
  <si>
    <t>GNI at Constant (2015) Prices</t>
  </si>
  <si>
    <t>GNI at Current Market Prices</t>
  </si>
  <si>
    <t>Gross Domestic Product (GDP), Rs. mn</t>
  </si>
  <si>
    <t>GDP at Constant (2015) Prices</t>
  </si>
  <si>
    <t>GDP at Current Market Prices</t>
  </si>
  <si>
    <t>Economic Growth Rates (In Real Terms), %</t>
  </si>
  <si>
    <t>Growth of GDP</t>
  </si>
  <si>
    <t>Growth of GNI</t>
  </si>
  <si>
    <t>Expenditure (Current Market Prices), Rs. mn</t>
  </si>
  <si>
    <t>Consumption</t>
  </si>
  <si>
    <t>Investment</t>
  </si>
  <si>
    <t>Savings (Current Market Prices), Rs. mn</t>
  </si>
  <si>
    <t>Domestic Savings</t>
  </si>
  <si>
    <t>National Savings</t>
  </si>
  <si>
    <t>Export of Goods and Services</t>
  </si>
  <si>
    <t>Import of Goods and Services</t>
  </si>
  <si>
    <t>Primary Income from Rest of the World (Net)</t>
  </si>
  <si>
    <t>Base Year 1970</t>
  </si>
  <si>
    <t>Base Year 1982</t>
  </si>
  <si>
    <t>Base Year 1996</t>
  </si>
  <si>
    <t>Base Year  2002</t>
  </si>
  <si>
    <t>Base Year 2010</t>
  </si>
  <si>
    <t>Base Year  2015</t>
  </si>
  <si>
    <t>Base  Year  1970</t>
  </si>
  <si>
    <t>Base  Year  1982</t>
  </si>
  <si>
    <t>Year</t>
  </si>
  <si>
    <t>Manufacturing</t>
  </si>
  <si>
    <t>Construction</t>
  </si>
  <si>
    <t>Domestic</t>
  </si>
  <si>
    <t>Services</t>
  </si>
  <si>
    <t>Base  Year 1996</t>
  </si>
  <si>
    <t>Government</t>
  </si>
  <si>
    <t>Private</t>
  </si>
  <si>
    <t>Trade</t>
  </si>
  <si>
    <t>Base  Year  2002</t>
  </si>
  <si>
    <t>Insurance</t>
  </si>
  <si>
    <t>Education</t>
  </si>
  <si>
    <t>Base  Year  2010</t>
  </si>
  <si>
    <t>Base  Year  2015</t>
  </si>
  <si>
    <t>Electricity</t>
  </si>
  <si>
    <t>Other</t>
  </si>
  <si>
    <t>Economic Activity</t>
  </si>
  <si>
    <t>Agriculture, Forestry and Fishing</t>
  </si>
  <si>
    <t>Growing of Cereals (Except Rice)</t>
  </si>
  <si>
    <t>Growing of Rice</t>
  </si>
  <si>
    <t>Growing of Vegetables</t>
  </si>
  <si>
    <t>Growing of Sugar Cane, Tobacco And Other Non-perennial Crops</t>
  </si>
  <si>
    <t>Growing of Fruits</t>
  </si>
  <si>
    <t>Growing of Oleaginous Fruits (Coconut, King Coconut, Oil Palm)</t>
  </si>
  <si>
    <t>Growing of Tea (Green Leaves)</t>
  </si>
  <si>
    <t>Growing of Other Beverage Crops (Coffee, Cocoa etc..)</t>
  </si>
  <si>
    <t>Growing of Spices, Aromatic, Drug and Pharmaceutical Crops</t>
  </si>
  <si>
    <t>Growing of Rubber</t>
  </si>
  <si>
    <t>Growing of Other Perennial Crops</t>
  </si>
  <si>
    <t>Animal Production</t>
  </si>
  <si>
    <t>Plant Propagation</t>
  </si>
  <si>
    <t>Agricultural Supporting Activities</t>
  </si>
  <si>
    <t>Forestry and Logging</t>
  </si>
  <si>
    <t>Marine Fishing and Marine Aquaculture</t>
  </si>
  <si>
    <t>Fresh Water Fishing and Fresh Water Aquaculture</t>
  </si>
  <si>
    <t>Industries</t>
  </si>
  <si>
    <t>Mining and quarrying</t>
  </si>
  <si>
    <t>Manufacture of paper &amp; paper products, printing and reproduction of media products</t>
  </si>
  <si>
    <t>Manufacture of coke and refined petroleum products</t>
  </si>
  <si>
    <t>Manufacture of rubber and plastic products</t>
  </si>
  <si>
    <t>Manufacture of other non- metallic mineral products</t>
  </si>
  <si>
    <t>Manufacture of basic metals and fabricated metal products (except machinery and equipment)</t>
  </si>
  <si>
    <t>Manufacture of machinery and equipment i.e..</t>
  </si>
  <si>
    <t>Manufacture of furniture</t>
  </si>
  <si>
    <t>Other manufacturing and Repair and installation of machinery and equipment</t>
  </si>
  <si>
    <t>Electricity, gas, steam and air conditioning supply</t>
  </si>
  <si>
    <t>Water collection, treatment and supply</t>
  </si>
  <si>
    <t>Wholesale and retail trade</t>
  </si>
  <si>
    <t>Transportation of goods and passengers (Land, Water and Air) &amp; Warehousing activities</t>
  </si>
  <si>
    <t>Postal and courier activities</t>
  </si>
  <si>
    <t>Accommodation, Food and beverage service activities</t>
  </si>
  <si>
    <t>Programming and broadcasting activities and audio video productions</t>
  </si>
  <si>
    <t>Telecommunication</t>
  </si>
  <si>
    <t>Computer programming consultancy and related activities, Information service activities</t>
  </si>
  <si>
    <t>Financial Service activities, except insurance and pension funding and auxiliary financial services</t>
  </si>
  <si>
    <t>Insurance, reinsurance and pension funding except compulsory social security</t>
  </si>
  <si>
    <t>Real estate activities, Including Ownership of dwelling</t>
  </si>
  <si>
    <t>Professional services</t>
  </si>
  <si>
    <t>Public administration and defense; compulsory social security</t>
  </si>
  <si>
    <t>Human health activities and Residential care activities, social work activities</t>
  </si>
  <si>
    <t>Other personal service activities</t>
  </si>
  <si>
    <t>Equals Gross Value Added (GVA) at Basic Prices</t>
  </si>
  <si>
    <t>(+) Taxes less Subsidies on products</t>
  </si>
  <si>
    <t>Equals GDP</t>
  </si>
  <si>
    <t>Net Primary Income from Rest of the World</t>
  </si>
  <si>
    <t>Gross National Income</t>
  </si>
  <si>
    <t>Rs. mn</t>
  </si>
  <si>
    <t>Growth Rates (%)</t>
  </si>
  <si>
    <t>Gross Domestic Product</t>
  </si>
  <si>
    <t>Agriculture, Forestry &amp; Fishing</t>
  </si>
  <si>
    <t>Mining &amp; Quarrying</t>
  </si>
  <si>
    <t>Electricity, Gas, Water and Sewerage</t>
  </si>
  <si>
    <t>Transportation &amp; Storage, Postal &amp; Courier Activities</t>
  </si>
  <si>
    <t>Wholesale &amp; Retail Trade</t>
  </si>
  <si>
    <t>Financial Services, Insurance &amp; Reinsurance</t>
  </si>
  <si>
    <t>Real Estate including Ownership of Dwellings</t>
  </si>
  <si>
    <t>Information &amp; Communication</t>
  </si>
  <si>
    <t>Professional &amp; Other Personal Services</t>
  </si>
  <si>
    <t>Taxes less Subsidies on Products</t>
  </si>
  <si>
    <t>Gross Domestic Product by Expenditure</t>
  </si>
  <si>
    <t>Net Export of Goods and  Services</t>
  </si>
  <si>
    <t>Net Export of Goods &amp; Services</t>
  </si>
  <si>
    <t>Financing the Gap</t>
  </si>
  <si>
    <t>Capital Transfers (Net)</t>
  </si>
  <si>
    <t>Financial Account (Net)</t>
  </si>
  <si>
    <t>Direct Investment</t>
  </si>
  <si>
    <t>Portfolio Investment</t>
  </si>
  <si>
    <t>-</t>
  </si>
  <si>
    <t>...</t>
  </si>
  <si>
    <t>Other Investment</t>
  </si>
  <si>
    <t>Reserve Assets</t>
  </si>
  <si>
    <t>Errors and Omissions</t>
  </si>
  <si>
    <t>GDP (%)</t>
  </si>
  <si>
    <t>National Savings-Investment Gap</t>
  </si>
  <si>
    <t>Sector</t>
  </si>
  <si>
    <t>Agriculture</t>
  </si>
  <si>
    <t>Industry</t>
  </si>
  <si>
    <t>Gross Domestic Product (GDP)</t>
  </si>
  <si>
    <t>Gross National Income (GNI)</t>
  </si>
  <si>
    <t>Current Market Prices (Rs.mn)</t>
  </si>
  <si>
    <t>Constant (2015) Prices (Rs.mn)</t>
  </si>
  <si>
    <t>Domestic Demand</t>
  </si>
  <si>
    <t>Industrial</t>
  </si>
  <si>
    <t>Eastern</t>
  </si>
  <si>
    <t>Uva</t>
  </si>
  <si>
    <t>Sri Lanka</t>
  </si>
  <si>
    <t>Western</t>
  </si>
  <si>
    <t>Central</t>
  </si>
  <si>
    <t>GDP  (Rs. mn)</t>
  </si>
  <si>
    <t>GDP Shares (%)</t>
  </si>
  <si>
    <t>GDP by Sector (Rs. mn)</t>
  </si>
  <si>
    <t>Year 2016</t>
  </si>
  <si>
    <t>GDP</t>
  </si>
  <si>
    <t>Year 2017</t>
  </si>
  <si>
    <t>Southern</t>
  </si>
  <si>
    <t>Northern</t>
  </si>
  <si>
    <t>Wholesale and Retail Trade</t>
  </si>
  <si>
    <t>Postal and Courier Activities</t>
  </si>
  <si>
    <t>Accommodation, Food and Beverage Service Activities</t>
  </si>
  <si>
    <t>IT Programming Consultancy and Related Activities</t>
  </si>
  <si>
    <t>Financial Service Activities and Auxiliary Financial Services</t>
  </si>
  <si>
    <t>Insurance, Reinsurance and Pension Funding</t>
  </si>
  <si>
    <t>Real Estate Activities, including Ownership of Dwelling</t>
  </si>
  <si>
    <t>Professional Services</t>
  </si>
  <si>
    <t>Other Personal Service Activities</t>
  </si>
  <si>
    <t>Gross Value Added (GVA) at Basic Prices</t>
  </si>
  <si>
    <t>Taxes Less Subsidies on Products</t>
  </si>
  <si>
    <t>Gross Domestic Product (GDP) at Market Price</t>
  </si>
  <si>
    <t>Percent of GDP Contribution</t>
  </si>
  <si>
    <t>Major Division</t>
  </si>
  <si>
    <t>Growing of Other Beverage Crops (Coffee, Cocoa etc.)</t>
  </si>
  <si>
    <t>Mining and Quarrying</t>
  </si>
  <si>
    <t>Manufacture of Food, Beverages &amp; Tobacco Products</t>
  </si>
  <si>
    <t>Manufacture of Coke and Refined Petroleum Products</t>
  </si>
  <si>
    <t>Manufacture of Rubber and Plastic Products</t>
  </si>
  <si>
    <t>Manufacture of Other Non-metallic Mineral Products</t>
  </si>
  <si>
    <t>Manufacture of Machinery and Equipment</t>
  </si>
  <si>
    <t>Manufacture of Furniture</t>
  </si>
  <si>
    <t>Electricity, Gas, Steam and Air Conditioning Supply</t>
  </si>
  <si>
    <t>Water Collection, Treatment and Supply</t>
  </si>
  <si>
    <t>Sewerage, Waste, Treatment and Disposal Activities</t>
  </si>
  <si>
    <t>Tea</t>
  </si>
  <si>
    <t>Area,'000 Hectares</t>
  </si>
  <si>
    <t>Replanted Area, Hectares</t>
  </si>
  <si>
    <t>Fertiliser Issues (wholesale), MT ’000</t>
  </si>
  <si>
    <t>n.a.</t>
  </si>
  <si>
    <t>High Grown</t>
  </si>
  <si>
    <t>Medium Grown</t>
  </si>
  <si>
    <t>Low Grown</t>
  </si>
  <si>
    <t>Colombo Auction Price, Rs./kg.</t>
  </si>
  <si>
    <t>Value, Rs. mn</t>
  </si>
  <si>
    <t>Quantity, mn kgs.</t>
  </si>
  <si>
    <t>F.O.B. Price, Rs./kg.</t>
  </si>
  <si>
    <t>Bulk Tea</t>
  </si>
  <si>
    <t>Packeted Tea</t>
  </si>
  <si>
    <t>Tea Bags</t>
  </si>
  <si>
    <t>Total</t>
  </si>
  <si>
    <t>Rubber</t>
  </si>
  <si>
    <t>Area, Hectares ’000</t>
  </si>
  <si>
    <t>Under Cultivation</t>
  </si>
  <si>
    <t>Under Tapping</t>
  </si>
  <si>
    <t>Subsidies for Replanting, Rs. ’000 per ha.</t>
  </si>
  <si>
    <t>Fertiliser Issues (wholesale), MT</t>
  </si>
  <si>
    <t>Average Yield per Hectare, kg</t>
  </si>
  <si>
    <t>Cost of Production , Rs. / kg</t>
  </si>
  <si>
    <t>Total Production, mn kg</t>
  </si>
  <si>
    <t>Smoked Sheet</t>
  </si>
  <si>
    <t>Sole Crepe</t>
  </si>
  <si>
    <t>Scrap Crepe</t>
  </si>
  <si>
    <t>Latex Crepe</t>
  </si>
  <si>
    <t>Local Consumption, mn kg</t>
  </si>
  <si>
    <t>Stocks, mn kg</t>
  </si>
  <si>
    <t>Volume, mn kg</t>
  </si>
  <si>
    <t>F.O.B. Price, Rs. / kg.</t>
  </si>
  <si>
    <t>Export Distribution, mn kg</t>
  </si>
  <si>
    <t>India</t>
  </si>
  <si>
    <t>Japan</t>
  </si>
  <si>
    <t>Malaysia</t>
  </si>
  <si>
    <t>Pakistan</t>
  </si>
  <si>
    <t>USA</t>
  </si>
  <si>
    <t>Other Countries</t>
  </si>
  <si>
    <t>Coconut</t>
  </si>
  <si>
    <t>Coconut Production, mn Nuts</t>
  </si>
  <si>
    <t>Copra</t>
  </si>
  <si>
    <t>Coconut Oil</t>
  </si>
  <si>
    <t>Desiccated Coconut</t>
  </si>
  <si>
    <t>Poonac</t>
  </si>
  <si>
    <t>Cost of Production, Rs. per Nut</t>
  </si>
  <si>
    <t>Export Volume</t>
  </si>
  <si>
    <t>Three Major Coconut Products, mn Nuts</t>
  </si>
  <si>
    <t>Copra, MT ’000</t>
  </si>
  <si>
    <t>Coconut Oil, MT ’000</t>
  </si>
  <si>
    <t>Desiccated Coconut, MT ’000</t>
  </si>
  <si>
    <t>Coconut Non-Kernel Products, MT ’000</t>
  </si>
  <si>
    <t>Fresh Coconuts, MT ’000</t>
  </si>
  <si>
    <t>Fibres, MT ’000</t>
  </si>
  <si>
    <t>Yarn, MT ’000</t>
  </si>
  <si>
    <t>Coconut Shells and Ekels, MT ’000</t>
  </si>
  <si>
    <t>Export Value, Rs. mn</t>
  </si>
  <si>
    <t>Three Major Coconut Products</t>
  </si>
  <si>
    <t>Coconut Non-Kernel Products</t>
  </si>
  <si>
    <t>Fresh Coconuts</t>
  </si>
  <si>
    <t>Fibres</t>
  </si>
  <si>
    <t>Yarn</t>
  </si>
  <si>
    <t>Coconut Shells and Ekels</t>
  </si>
  <si>
    <t>F.O.B. Price, Rs. per kg</t>
  </si>
  <si>
    <t>Fresh Coconut</t>
  </si>
  <si>
    <t>Local Market Price, Rs. per kg</t>
  </si>
  <si>
    <t>Copra No. 1</t>
  </si>
  <si>
    <t>Domestic Consumption, mn Nuts</t>
  </si>
  <si>
    <t>(c)</t>
  </si>
  <si>
    <t>(d)</t>
  </si>
  <si>
    <t>Cocoa</t>
  </si>
  <si>
    <t>Cinnamon</t>
  </si>
  <si>
    <t>Cardamoms</t>
  </si>
  <si>
    <t>Cloves</t>
  </si>
  <si>
    <t>Pepper</t>
  </si>
  <si>
    <t>Production, MT</t>
  </si>
  <si>
    <t>Coffee</t>
  </si>
  <si>
    <t>Cashew Nuts</t>
  </si>
  <si>
    <t>Nutmeg and Mace</t>
  </si>
  <si>
    <t>Unmanufactured Tobacco</t>
  </si>
  <si>
    <t>Paddy</t>
  </si>
  <si>
    <t>Area Sown, Ha. ’000</t>
  </si>
  <si>
    <t>Maha</t>
  </si>
  <si>
    <t>Yala</t>
  </si>
  <si>
    <t>Irrigated Area, Ha. ’000</t>
  </si>
  <si>
    <t>Major</t>
  </si>
  <si>
    <t>Minor</t>
  </si>
  <si>
    <t>Gross Area Harvested, Ha. ’000</t>
  </si>
  <si>
    <t>Production, MT ’000</t>
  </si>
  <si>
    <t>Fertiliser Issues, MT ’000</t>
  </si>
  <si>
    <t>Credit Granted for Paddy</t>
  </si>
  <si>
    <t>Prices, Rs. per Bushel</t>
  </si>
  <si>
    <t>Guaranteed Price</t>
  </si>
  <si>
    <t>Open Market Price</t>
  </si>
  <si>
    <t>Area Insured, Ha. ’000</t>
  </si>
  <si>
    <t>Collected, Rs. mn</t>
  </si>
  <si>
    <t>Total Indemnities Paid, Rs. mn</t>
  </si>
  <si>
    <t>Crop</t>
  </si>
  <si>
    <t>Area, Hectares</t>
  </si>
  <si>
    <t>Big Onions</t>
  </si>
  <si>
    <t>Black Gram</t>
  </si>
  <si>
    <t>Chillies</t>
  </si>
  <si>
    <t>Cowpea</t>
  </si>
  <si>
    <t>Gingelly</t>
  </si>
  <si>
    <t>Green Gram</t>
  </si>
  <si>
    <t>Ground Nuts</t>
  </si>
  <si>
    <t>Kurakkan</t>
  </si>
  <si>
    <t>Maize</t>
  </si>
  <si>
    <t>Manioc</t>
  </si>
  <si>
    <t>Meneri</t>
  </si>
  <si>
    <t>Potatoes</t>
  </si>
  <si>
    <t>Red Onions</t>
  </si>
  <si>
    <t>Soya Beans</t>
  </si>
  <si>
    <t>North Central</t>
  </si>
  <si>
    <t>Estimated Production, mn kg.</t>
  </si>
  <si>
    <t>No. of Tea Factories (in operation)</t>
  </si>
  <si>
    <t>Rubber - Estimated Production mn kg</t>
  </si>
  <si>
    <t>Estimated Production mn kg.</t>
  </si>
  <si>
    <t>Coconut - Estimated Production, mn nuts</t>
  </si>
  <si>
    <t>Estimated Production, mn nuts</t>
  </si>
  <si>
    <t>Average Producer Price, Rs. per 100 nuts</t>
  </si>
  <si>
    <t>District / Area</t>
  </si>
  <si>
    <t>Season</t>
  </si>
  <si>
    <t>IR</t>
  </si>
  <si>
    <t>Ampara - East</t>
  </si>
  <si>
    <t>Ampara - West</t>
  </si>
  <si>
    <t>Anuradhapura</t>
  </si>
  <si>
    <t>Hambantota</t>
  </si>
  <si>
    <t>Kurunegala</t>
  </si>
  <si>
    <t>Polonnaruwa</t>
  </si>
  <si>
    <t>Mahaweli B</t>
  </si>
  <si>
    <t>Mahaweli C</t>
  </si>
  <si>
    <t>2022 Yala</t>
  </si>
  <si>
    <t>Mahaweli H</t>
  </si>
  <si>
    <t>Trincomalee</t>
  </si>
  <si>
    <t>RF</t>
  </si>
  <si>
    <t>Gampaha</t>
  </si>
  <si>
    <t>Kalutara</t>
  </si>
  <si>
    <t>Whole Island</t>
  </si>
  <si>
    <t>Badulla</t>
  </si>
  <si>
    <t>Ampara</t>
  </si>
  <si>
    <t>Big Onion</t>
  </si>
  <si>
    <t>Matale</t>
  </si>
  <si>
    <t>Green Chilli</t>
  </si>
  <si>
    <t>Red Onion</t>
  </si>
  <si>
    <t>Puttlam</t>
  </si>
  <si>
    <t>Soya bean</t>
  </si>
  <si>
    <t>System H</t>
  </si>
  <si>
    <t>Potato</t>
  </si>
  <si>
    <t>Nuwera Eliya</t>
  </si>
  <si>
    <t>Sweet Potato</t>
  </si>
  <si>
    <t>Bitter gourd</t>
  </si>
  <si>
    <t>Brinjal</t>
  </si>
  <si>
    <t>Cabbage</t>
  </si>
  <si>
    <t>Carrot</t>
  </si>
  <si>
    <t>Pole Bean</t>
  </si>
  <si>
    <t>Tomato</t>
  </si>
  <si>
    <t>Kandy</t>
  </si>
  <si>
    <t>Monaragala</t>
  </si>
  <si>
    <t>Black gram</t>
  </si>
  <si>
    <t>Vavuniya</t>
  </si>
  <si>
    <t>Green gram</t>
  </si>
  <si>
    <t>Livestock</t>
  </si>
  <si>
    <t>Fish Production, MT</t>
  </si>
  <si>
    <t>Coastal</t>
  </si>
  <si>
    <t>Deep Sea and Off-shore</t>
  </si>
  <si>
    <t>Inland</t>
  </si>
  <si>
    <t>Import of Fish Products</t>
  </si>
  <si>
    <t>Cattle</t>
  </si>
  <si>
    <t>Population, ’000</t>
  </si>
  <si>
    <t>Production of Milk, Litres mn</t>
  </si>
  <si>
    <t>Buffaloes</t>
  </si>
  <si>
    <t>Sheep and Goats</t>
  </si>
  <si>
    <t>Sheep</t>
  </si>
  <si>
    <t>Goats</t>
  </si>
  <si>
    <t>Pigs</t>
  </si>
  <si>
    <t>Poultry</t>
  </si>
  <si>
    <t>Duck</t>
  </si>
  <si>
    <t>Chicken</t>
  </si>
  <si>
    <t>Production of Eggs, ’000</t>
  </si>
  <si>
    <t>Province</t>
  </si>
  <si>
    <t>District</t>
  </si>
  <si>
    <t>Buffalo</t>
  </si>
  <si>
    <t>Neat Cattle</t>
  </si>
  <si>
    <t>Colombo</t>
  </si>
  <si>
    <t>Nuwara Eliya</t>
  </si>
  <si>
    <t>Galle</t>
  </si>
  <si>
    <t>Matara</t>
  </si>
  <si>
    <t>Jaffna</t>
  </si>
  <si>
    <t>Kilinochchi</t>
  </si>
  <si>
    <t>Mannar</t>
  </si>
  <si>
    <t>Mullaitivu</t>
  </si>
  <si>
    <t>Batticaloa</t>
  </si>
  <si>
    <t>North Western</t>
  </si>
  <si>
    <t>Puttalam</t>
  </si>
  <si>
    <t>Moneragala</t>
  </si>
  <si>
    <t>Ratnapura</t>
  </si>
  <si>
    <t>Sabaragamuwa</t>
  </si>
  <si>
    <t>Kegalle</t>
  </si>
  <si>
    <t>Average Price</t>
  </si>
  <si>
    <t>Rupees</t>
  </si>
  <si>
    <t>Inland Fish</t>
  </si>
  <si>
    <t>Numbers</t>
  </si>
  <si>
    <t>Year \ Province</t>
  </si>
  <si>
    <t>Traditional Mechanised</t>
  </si>
  <si>
    <t>Per cent of Recoveries</t>
  </si>
  <si>
    <t>Other Crops</t>
  </si>
  <si>
    <t>All Crops</t>
  </si>
  <si>
    <t>1991 / 92</t>
  </si>
  <si>
    <t>1992 / 93</t>
  </si>
  <si>
    <t>1993 / 94</t>
  </si>
  <si>
    <t>1994 / 95</t>
  </si>
  <si>
    <t>1995 / 96</t>
  </si>
  <si>
    <t>1996 / 97</t>
  </si>
  <si>
    <t>1997 / 98</t>
  </si>
  <si>
    <t>1998 / 99</t>
  </si>
  <si>
    <t>1999 / 2000</t>
  </si>
  <si>
    <t>2000 / 01</t>
  </si>
  <si>
    <t>2001 / 02</t>
  </si>
  <si>
    <t>2002 / 03</t>
  </si>
  <si>
    <t>2003 / 04</t>
  </si>
  <si>
    <t>2004 Yala</t>
  </si>
  <si>
    <t>2004 / 2005 Maha</t>
  </si>
  <si>
    <t>2005 Yala</t>
  </si>
  <si>
    <t>2005 / 2006 Maha</t>
  </si>
  <si>
    <t>2006 Yala</t>
  </si>
  <si>
    <t>2006 / 2007 Maha</t>
  </si>
  <si>
    <t>2007 Yala</t>
  </si>
  <si>
    <t>2007 / 2008 Maha</t>
  </si>
  <si>
    <t>2008 Yala</t>
  </si>
  <si>
    <t>2008 / 2009 Maha</t>
  </si>
  <si>
    <t>2009 Yala</t>
  </si>
  <si>
    <t>2009 / 2010 Maha</t>
  </si>
  <si>
    <t>2010 Yala</t>
  </si>
  <si>
    <t>2010 / 2011 Maha</t>
  </si>
  <si>
    <t>2011 Yala</t>
  </si>
  <si>
    <t>2011 / 2012 Maha</t>
  </si>
  <si>
    <t>2012 Yala</t>
  </si>
  <si>
    <t>2012 / 2013 Maha</t>
  </si>
  <si>
    <t>2013 Yala</t>
  </si>
  <si>
    <t>2013 / 2014 Maha</t>
  </si>
  <si>
    <t>2014 Yala</t>
  </si>
  <si>
    <t>2014 / 2015 Maha</t>
  </si>
  <si>
    <t>2015 Yala</t>
  </si>
  <si>
    <t>2015/ 2016 Maha</t>
  </si>
  <si>
    <t>2016 Yala</t>
  </si>
  <si>
    <t>2016/ 2017 Maha</t>
  </si>
  <si>
    <t>2017 Yala</t>
  </si>
  <si>
    <t>2017/2018 Maha</t>
  </si>
  <si>
    <t>2018 Yala</t>
  </si>
  <si>
    <t>2018/2019 Maha</t>
  </si>
  <si>
    <t>2019 Yala</t>
  </si>
  <si>
    <t>2019/2020 Maha</t>
  </si>
  <si>
    <t>2020 Yala</t>
  </si>
  <si>
    <t>2020/2021 Maha</t>
  </si>
  <si>
    <t>2021 Season I</t>
  </si>
  <si>
    <t>Category \ Year</t>
  </si>
  <si>
    <t>Manpower</t>
  </si>
  <si>
    <t>JEDB</t>
  </si>
  <si>
    <t>Staff Grades</t>
  </si>
  <si>
    <t>Labour Grades</t>
  </si>
  <si>
    <t>SLSPC</t>
  </si>
  <si>
    <t>Total Extent and Average Manpower</t>
  </si>
  <si>
    <t>Total Extent Bearing, Ha</t>
  </si>
  <si>
    <t>Production ('000 mt)</t>
  </si>
  <si>
    <t>Plantation Companies</t>
  </si>
  <si>
    <t>Yield (kg./ha)</t>
  </si>
  <si>
    <t>National</t>
  </si>
  <si>
    <t>Coconut(Nuts/ha.)</t>
  </si>
  <si>
    <t>System B (LB)</t>
  </si>
  <si>
    <t>System C</t>
  </si>
  <si>
    <t>System D</t>
  </si>
  <si>
    <t>System E</t>
  </si>
  <si>
    <t>System G</t>
  </si>
  <si>
    <t>System L</t>
  </si>
  <si>
    <t>Udawalawe ( LB + RB)</t>
  </si>
  <si>
    <t>Victoria / Kotmale / Rambakenoya</t>
  </si>
  <si>
    <t>Land Cultivated (Hectares)</t>
  </si>
  <si>
    <t>System B</t>
  </si>
  <si>
    <t>Huruluwewa</t>
  </si>
  <si>
    <t>Udawalawe</t>
  </si>
  <si>
    <t>Rambakan Oya</t>
  </si>
  <si>
    <t>Meteorological Station</t>
  </si>
  <si>
    <t>Bandarawela</t>
  </si>
  <si>
    <t>Katugastota</t>
  </si>
  <si>
    <t>Katunayake</t>
  </si>
  <si>
    <t>Maha Illuppallama</t>
  </si>
  <si>
    <t>Pottuvil</t>
  </si>
  <si>
    <t>Ratmalana</t>
  </si>
  <si>
    <t>Station</t>
  </si>
  <si>
    <t>Annual Rainfall, mm</t>
  </si>
  <si>
    <t>Canyon</t>
  </si>
  <si>
    <t>Castlereigh</t>
  </si>
  <si>
    <t>Kothmale Power Station</t>
  </si>
  <si>
    <t>Laxapana</t>
  </si>
  <si>
    <t>Maussakele</t>
  </si>
  <si>
    <t>Norton</t>
  </si>
  <si>
    <t>Samanala Power Station</t>
  </si>
  <si>
    <t>Wimalasurendra Power Station</t>
  </si>
  <si>
    <t>Annual Rainy Days</t>
  </si>
  <si>
    <t>Jan</t>
  </si>
  <si>
    <t>Feb</t>
  </si>
  <si>
    <t>Mar</t>
  </si>
  <si>
    <t>Apr</t>
  </si>
  <si>
    <t>May</t>
  </si>
  <si>
    <t>Jun</t>
  </si>
  <si>
    <t>Jul</t>
  </si>
  <si>
    <t>Aug</t>
  </si>
  <si>
    <t>Sep</t>
  </si>
  <si>
    <t>Oct</t>
  </si>
  <si>
    <t>Nov</t>
  </si>
  <si>
    <t>Dec</t>
  </si>
  <si>
    <t>D</t>
  </si>
  <si>
    <t>N</t>
  </si>
  <si>
    <t>Mattala</t>
  </si>
  <si>
    <t>Total Area (with ratoons), Ha.</t>
  </si>
  <si>
    <t>Average Yield per Hectare, MT</t>
  </si>
  <si>
    <t>Sevanagala</t>
  </si>
  <si>
    <t>Pelwatta</t>
  </si>
  <si>
    <t>Galoya</t>
  </si>
  <si>
    <t>Ethimale</t>
  </si>
  <si>
    <t>Cost of Sugar Production, Rs./kg</t>
  </si>
  <si>
    <t>Volume, MT ’000</t>
  </si>
  <si>
    <t>Import Price (CIF), Rs./MT</t>
  </si>
  <si>
    <t>Sugar Availability, MT ’000</t>
  </si>
  <si>
    <t>Per Capita, kg</t>
  </si>
  <si>
    <t>Neat Cattle and Buffalo Herd, (No.) mn.</t>
  </si>
  <si>
    <t>Cow and Buffalo Milk Production, Litres mn.</t>
  </si>
  <si>
    <t>Cow Milk</t>
  </si>
  <si>
    <t>Buffalo Milk</t>
  </si>
  <si>
    <t>Imports of Milk Products</t>
  </si>
  <si>
    <t>Infant Milk Food, MT '000</t>
  </si>
  <si>
    <t>Other Milk Food, MT ’000</t>
  </si>
  <si>
    <t>Garments Rs. mn</t>
  </si>
  <si>
    <t>Total Exports Rs. mn</t>
  </si>
  <si>
    <t>Germany</t>
  </si>
  <si>
    <t>UK</t>
  </si>
  <si>
    <t>France</t>
  </si>
  <si>
    <t>Netherland</t>
  </si>
  <si>
    <t>Canada</t>
  </si>
  <si>
    <t>Italy</t>
  </si>
  <si>
    <t>Petroleum</t>
  </si>
  <si>
    <t>Crude Oil Imports</t>
  </si>
  <si>
    <t>Quantity, MT ’000</t>
  </si>
  <si>
    <t>Value (CIF), Rs.mn</t>
  </si>
  <si>
    <t>Processed in Sri Lanka, MT ’000</t>
  </si>
  <si>
    <t>Petrol</t>
  </si>
  <si>
    <t>Kerosene</t>
  </si>
  <si>
    <t>Furnace Oil</t>
  </si>
  <si>
    <t>Auto Diesel</t>
  </si>
  <si>
    <t>Aviation Fuel (Avtur)</t>
  </si>
  <si>
    <t>Liquid Petroleum Gas</t>
  </si>
  <si>
    <t>Asphalts (Bitumen)</t>
  </si>
  <si>
    <t>Solvents</t>
  </si>
  <si>
    <t>Exports, Rs. mn</t>
  </si>
  <si>
    <t>Precious &amp; Semi Precious Stones</t>
  </si>
  <si>
    <t>Gem Exports</t>
  </si>
  <si>
    <t>Geuda Exports</t>
  </si>
  <si>
    <t>Cement</t>
  </si>
  <si>
    <t>Local Production</t>
  </si>
  <si>
    <t>Production Volume, MT ’000</t>
  </si>
  <si>
    <t>Imports</t>
  </si>
  <si>
    <t>Imports Price (CIF), Rs. per MT</t>
  </si>
  <si>
    <t>Installed Capacity, MW</t>
  </si>
  <si>
    <t>Fuel Oil</t>
  </si>
  <si>
    <t>Coal</t>
  </si>
  <si>
    <t>Maximum Demand, MW</t>
  </si>
  <si>
    <t>Units Generated, GWh</t>
  </si>
  <si>
    <t>Sales, GWh</t>
  </si>
  <si>
    <t>Domestic and Religious</t>
  </si>
  <si>
    <t>Small Units</t>
  </si>
  <si>
    <t>Medium Units</t>
  </si>
  <si>
    <t>Large Units</t>
  </si>
  <si>
    <t>General Purpose, Government and Hotel</t>
  </si>
  <si>
    <t>LECO</t>
  </si>
  <si>
    <t>Street Lighting</t>
  </si>
  <si>
    <t>Power Station</t>
  </si>
  <si>
    <t>Capacity MW</t>
  </si>
  <si>
    <t>CEB</t>
  </si>
  <si>
    <t>Generation in 2021, GWh</t>
  </si>
  <si>
    <t>Hydro</t>
  </si>
  <si>
    <t>Laxapana Complex</t>
  </si>
  <si>
    <t>Wimalasurendra</t>
  </si>
  <si>
    <t>Polpitiya</t>
  </si>
  <si>
    <t>Sub Total</t>
  </si>
  <si>
    <t>Mahaweli Complex</t>
  </si>
  <si>
    <t>Ukuwela</t>
  </si>
  <si>
    <t>Bowetanne</t>
  </si>
  <si>
    <t>Victoria</t>
  </si>
  <si>
    <t>Upper Kotmale</t>
  </si>
  <si>
    <t>Kotmale</t>
  </si>
  <si>
    <t>Randenigala</t>
  </si>
  <si>
    <t>Rantambe</t>
  </si>
  <si>
    <t>Nilambe</t>
  </si>
  <si>
    <t>Mini Hydro (CEB)</t>
  </si>
  <si>
    <t>Samanalawewa</t>
  </si>
  <si>
    <t>Kukule</t>
  </si>
  <si>
    <t>Inginiyagala</t>
  </si>
  <si>
    <t>Uda Walawe</t>
  </si>
  <si>
    <t>Total Hydro</t>
  </si>
  <si>
    <t>Wind Power</t>
  </si>
  <si>
    <t>Thermal</t>
  </si>
  <si>
    <t>Kelanitissa: Steam</t>
  </si>
  <si>
    <t>Gas</t>
  </si>
  <si>
    <t>Gas (New)</t>
  </si>
  <si>
    <t>Combined Cycle</t>
  </si>
  <si>
    <t>Sapugaskanda</t>
  </si>
  <si>
    <t>Sapugaskanda Ext.</t>
  </si>
  <si>
    <t>Burge Mounted</t>
  </si>
  <si>
    <t>Uthuru Janani</t>
  </si>
  <si>
    <t>Lakvijaya Coal</t>
  </si>
  <si>
    <t>CEB Emergency Thermal</t>
  </si>
  <si>
    <t>CEMPP(Thulhiriya)</t>
  </si>
  <si>
    <t>CEMPP(Kolonnawa)</t>
  </si>
  <si>
    <t>CEMPP(Mathugama)</t>
  </si>
  <si>
    <t>SmallIslands</t>
  </si>
  <si>
    <t>Total Thermal</t>
  </si>
  <si>
    <t>Total CEB</t>
  </si>
  <si>
    <t>Mini Hydro (Private)</t>
  </si>
  <si>
    <t>Total Private</t>
  </si>
  <si>
    <t>Grand Total</t>
  </si>
  <si>
    <t>Generation in 2022, GWh</t>
  </si>
  <si>
    <t>Old Laxapana</t>
  </si>
  <si>
    <t>New Laxapana</t>
  </si>
  <si>
    <t>Broadlands</t>
  </si>
  <si>
    <t>Puttalam Coal</t>
  </si>
  <si>
    <t>No. of Consumers</t>
  </si>
  <si>
    <t>Revenue Billed (Rs. mn)</t>
  </si>
  <si>
    <t>Revenue Collected (Rs. mn)</t>
  </si>
  <si>
    <t>Province \ Year</t>
  </si>
  <si>
    <t>Govt.</t>
  </si>
  <si>
    <t>Board of Investment (BOI) Enterprises</t>
  </si>
  <si>
    <t>Industrial Category</t>
  </si>
  <si>
    <t>Employment (End December)</t>
  </si>
  <si>
    <t>Food, Beverages and Tobacco Products</t>
  </si>
  <si>
    <t>Wood and Wood Products</t>
  </si>
  <si>
    <t>Non-Metallic Mineral Products</t>
  </si>
  <si>
    <t>Services (includes Agriculture)</t>
  </si>
  <si>
    <t>Gross Export Earnings (F.O.B.), Rs. mn.</t>
  </si>
  <si>
    <t>Services and Infrastructure</t>
  </si>
  <si>
    <t>Gross Domestic Product, Gross National Income and Deflators</t>
  </si>
  <si>
    <t>Rs. mn at Current Prices</t>
  </si>
  <si>
    <t>Growth Rate %</t>
  </si>
  <si>
    <t>GDP Deflator</t>
  </si>
  <si>
    <t>Rs. mn. at Current Prices</t>
  </si>
  <si>
    <t>GNI Deflator</t>
  </si>
  <si>
    <t>Electricity Gas &amp; Water</t>
  </si>
  <si>
    <t>Transport, Storage &amp; Communication</t>
  </si>
  <si>
    <t>Banking, Insurance &amp; Real Estate</t>
  </si>
  <si>
    <t>Ownership of Dwellings</t>
  </si>
  <si>
    <t>Public Administration &amp; Defence</t>
  </si>
  <si>
    <t>Services (n.e.c.)</t>
  </si>
  <si>
    <t>Wholesale and Retail Trade, Hotels and Resturants</t>
  </si>
  <si>
    <t>Financial Services, Real Estate and Business Services</t>
  </si>
  <si>
    <t>Public Administration, Other Govt. Services and Defence</t>
  </si>
  <si>
    <t>Electricity, Gas &amp; Water</t>
  </si>
  <si>
    <t>Transport &amp; Communication</t>
  </si>
  <si>
    <t>Whole sale &amp; Retail Trade</t>
  </si>
  <si>
    <t>Hotels &amp; Restaurants</t>
  </si>
  <si>
    <t>Government Services</t>
  </si>
  <si>
    <t>Private Services</t>
  </si>
  <si>
    <t>Agriculture Forestry &amp; Fishing</t>
  </si>
  <si>
    <t>Electricity, Gas, Water &amp; Sewerage</t>
  </si>
  <si>
    <t>Transportation, Storage, Postal &amp; Courier Activities</t>
  </si>
  <si>
    <t>Accommodation, Food and Beverage Services</t>
  </si>
  <si>
    <t>Real Estate including Ownership of Dwelling</t>
  </si>
  <si>
    <t>Public Administration, Defence, Education &amp; Human Health</t>
  </si>
  <si>
    <t>Gross Domestic Product at Current Prices</t>
  </si>
  <si>
    <t>Manufaturing</t>
  </si>
  <si>
    <t>Hotels &amp;
Restaurants</t>
  </si>
  <si>
    <t>Manufacture of chemicals and chemical products, basic pharmaceutical products and pharmaceutical preparations</t>
  </si>
  <si>
    <t>Manufacture of wood and of products of wood and cork, except furniture; manufacture of articles of straw and plaiting material</t>
  </si>
  <si>
    <t>External Demand</t>
  </si>
  <si>
    <t>(% Change)</t>
  </si>
  <si>
    <t>Total Domestic Demand</t>
  </si>
  <si>
    <t>Exports of Goods and Services</t>
  </si>
  <si>
    <t>Imports of Goods and Services</t>
  </si>
  <si>
    <t>Net External Demand</t>
  </si>
  <si>
    <t>Total Demand</t>
  </si>
  <si>
    <t>Manufacture of Textiles, Wearing Apparel and Leather Related Products</t>
  </si>
  <si>
    <t xml:space="preserve">Manufacture of Wood and of Products of Wood and Cork,except Furniture </t>
  </si>
  <si>
    <t>Manufacture of  Paper Products, Printing and Reproduction of Media Products</t>
  </si>
  <si>
    <t>Manufacture of Chemical  Products and Basic Pharmaceutical  Products</t>
  </si>
  <si>
    <t>Manufacture of Basic Metals and Fabricated Metal Products</t>
  </si>
  <si>
    <t>Other Manufacturing, and Repair and Installation of Machinery and Equipment</t>
  </si>
  <si>
    <t>Growing of Sugar Cane, Tobacco and Other Non-perennial Crops</t>
  </si>
  <si>
    <t>Transportation of Goods and Passengers including Warehousing</t>
  </si>
  <si>
    <t>Programming and Broadcasting Activities and Audio Video Productions</t>
  </si>
  <si>
    <t>Public Administration and Defense, Compulsory Social Security</t>
  </si>
  <si>
    <t>Human Health Activities, Residential Care and Social Work Activities</t>
  </si>
  <si>
    <t>Manufacture of Wood and of Products of Wood and Cork, except Furniture</t>
  </si>
  <si>
    <t>Manufacture of Major Coconut Products, MT ’000</t>
  </si>
  <si>
    <t>Minor Export Crops</t>
  </si>
  <si>
    <t>Subsidiary Food Crops</t>
  </si>
  <si>
    <t>Principal Crops by Province</t>
  </si>
  <si>
    <t>All Island</t>
  </si>
  <si>
    <t>Yield kg/ha</t>
  </si>
  <si>
    <t xml:space="preserve">Farmgate Price Rs/kg </t>
  </si>
  <si>
    <t>Unit Cost Rs/kg</t>
  </si>
  <si>
    <t>Net Return Rs/ha</t>
  </si>
  <si>
    <t>Ampara-East</t>
  </si>
  <si>
    <t>Ampara-West</t>
  </si>
  <si>
    <t>Fish and Livestock</t>
  </si>
  <si>
    <t>Goat and Sheep</t>
  </si>
  <si>
    <t>Number of Cattle</t>
  </si>
  <si>
    <t>Cows Milking at Present</t>
  </si>
  <si>
    <t>Avg. Daily Milk Production, Ltrs</t>
  </si>
  <si>
    <t>Number of Buffaloes</t>
  </si>
  <si>
    <t>Avg. Daily Milk Production, Ltrs.</t>
  </si>
  <si>
    <t>Number of Chickens</t>
  </si>
  <si>
    <t>Avg. Monthly Egg Production, '000</t>
  </si>
  <si>
    <t>Number of Ducks</t>
  </si>
  <si>
    <t>Number of Swine</t>
  </si>
  <si>
    <t>Number of Goats and Sheep</t>
  </si>
  <si>
    <t>Cow Milk 1 Ltr.</t>
  </si>
  <si>
    <t>Buffalo Milk 1 Ltr.</t>
  </si>
  <si>
    <t>Eggs each (average)</t>
  </si>
  <si>
    <t>High Bred</t>
  </si>
  <si>
    <t>Category</t>
  </si>
  <si>
    <t>Marine Fish</t>
  </si>
  <si>
    <t>Fish Production by Province</t>
  </si>
  <si>
    <t>Metric Tons</t>
  </si>
  <si>
    <t>Operating Fishing Craft by Province and Type</t>
  </si>
  <si>
    <t>Cultivation Year</t>
  </si>
  <si>
    <t>Loans Granted, Rs. Mn</t>
  </si>
  <si>
    <t>Recoveries, Rs. Mn</t>
  </si>
  <si>
    <t>Total Land Extent, Ha Managed by</t>
  </si>
  <si>
    <t>Average extent, Ha per Estate</t>
  </si>
  <si>
    <t>Average Manpower per Estate</t>
  </si>
  <si>
    <t>Made Tea Production by</t>
  </si>
  <si>
    <t>Rubber Production by</t>
  </si>
  <si>
    <t>Coconut Mn/Nuts Production by</t>
  </si>
  <si>
    <t>Settlements and Land Cultivated under Mahaweli Programme</t>
  </si>
  <si>
    <t>Mean Temperature</t>
  </si>
  <si>
    <t>Humidity</t>
  </si>
  <si>
    <t>Milk and Milk Products</t>
  </si>
  <si>
    <t>Export Markets (% of Value of Garment Exports)</t>
  </si>
  <si>
    <t>mn kgs</t>
  </si>
  <si>
    <t>Other Made Up Textile Articles</t>
  </si>
  <si>
    <t>Fibre</t>
  </si>
  <si>
    <t>Fabric</t>
  </si>
  <si>
    <t>Total Value of Imports</t>
  </si>
  <si>
    <t>Rs. Mn</t>
  </si>
  <si>
    <t>Clothing Accessories</t>
  </si>
  <si>
    <t>Silk, Wool, Cotton, etc.,</t>
  </si>
  <si>
    <t>Textile Articles</t>
  </si>
  <si>
    <t>Textiles</t>
  </si>
  <si>
    <t>Minerals</t>
  </si>
  <si>
    <t>Hydro - Small</t>
  </si>
  <si>
    <t>Textile, Wearing Apparel and Leather Products</t>
  </si>
  <si>
    <t>Paper, Paper Products, Printing and Publishing</t>
  </si>
  <si>
    <t>Chemicals, Petroleum, Coal, Rubber and Plastic Products</t>
  </si>
  <si>
    <t>Fabricated Metal, Machinery and Transport Equipment</t>
  </si>
  <si>
    <t>Manufactured Products (Not Elsewhere Specified)</t>
  </si>
  <si>
    <t>Units in GWh</t>
  </si>
  <si>
    <t>No. of Consumer Accounts</t>
  </si>
  <si>
    <t>Electricity  Sales  by  Province</t>
  </si>
  <si>
    <t>Province
&amp; Type of Sale</t>
  </si>
  <si>
    <t>Revenue, Rs. mn</t>
  </si>
  <si>
    <t>Colombo City</t>
  </si>
  <si>
    <t>Religious</t>
  </si>
  <si>
    <t>Commercial</t>
  </si>
  <si>
    <t>Central Province</t>
  </si>
  <si>
    <t>Southern Province</t>
  </si>
  <si>
    <t>Northern Province</t>
  </si>
  <si>
    <t>Eastern Province</t>
  </si>
  <si>
    <t>North Western Province</t>
  </si>
  <si>
    <t>North Central Province</t>
  </si>
  <si>
    <t>Uva Province</t>
  </si>
  <si>
    <t>Sabaragamuwa Province</t>
  </si>
  <si>
    <t>Transmission Bulk Supply to LECO</t>
  </si>
  <si>
    <t>Note : Base year 1959 series from 1960 to 1970 can be obtained from previous publications</t>
  </si>
  <si>
    <t>Central Bank of Sri Lanka</t>
  </si>
  <si>
    <t>Department of Census and Statistics</t>
  </si>
  <si>
    <t>... - Negligible</t>
  </si>
  <si>
    <t>Year 2022</t>
  </si>
  <si>
    <t>Note : Since the tax and subsidies on product adjustment is not included, the addition of Agriculture, Industry and Services sectors will not be equal to GDP.</t>
  </si>
  <si>
    <t>Ministry of Plantation</t>
  </si>
  <si>
    <t>The Colombo Tea Brokers’ Association</t>
  </si>
  <si>
    <t>National Fertiliser Secretariat</t>
  </si>
  <si>
    <t>Sri Lanka Customs</t>
  </si>
  <si>
    <t>The Colombo Rubber Traders’ Association</t>
  </si>
  <si>
    <t>Paddy Marketing Board</t>
  </si>
  <si>
    <t>Agricultural and Agrarian Insurance Board</t>
  </si>
  <si>
    <t>Ceylinco Insurance Company Limited</t>
  </si>
  <si>
    <t>Selected Banks</t>
  </si>
  <si>
    <t>Coconut Research Institute</t>
  </si>
  <si>
    <t>Rubber Development Department</t>
  </si>
  <si>
    <t>Ministry of Fisheries</t>
  </si>
  <si>
    <t>People’s Bank</t>
  </si>
  <si>
    <t>JEDB - Janatha Estate Development Board</t>
  </si>
  <si>
    <t>SLSPC - Sri Lanka State Plantation Corporation</t>
  </si>
  <si>
    <t>Galoya (Hingurana) Sugar Industries Ltd.</t>
  </si>
  <si>
    <t>Ethimale plantation (Pvt) Ltd.</t>
  </si>
  <si>
    <t>National Gem and Jewellery Authority</t>
  </si>
  <si>
    <t>Bogala Graphite Lanka Ltd.</t>
  </si>
  <si>
    <t>Kahatagaha Graphite Lanka Ltd.</t>
  </si>
  <si>
    <t>Tokyo Cement Company (Lanka) PLC</t>
  </si>
  <si>
    <t>Tokyo Eastern Cement Company (Lanka) PLC</t>
  </si>
  <si>
    <t>Lanwa Sanstha Cement Corporation</t>
  </si>
  <si>
    <t>Note 1: Transmission Bulk Supply to LECO is accounted as one account.</t>
  </si>
  <si>
    <t>Note 2: Street Lighting Consumer Accounts are accounted as one account.</t>
  </si>
  <si>
    <t>… Negligible</t>
  </si>
  <si>
    <r>
      <t>Summary of National Accounts</t>
    </r>
    <r>
      <rPr>
        <b/>
        <vertAlign val="superscript"/>
        <sz val="11"/>
        <color theme="1"/>
        <rFont val="Calibri"/>
        <family val="2"/>
        <scheme val="minor"/>
      </rPr>
      <t>(a)</t>
    </r>
  </si>
  <si>
    <r>
      <t xml:space="preserve">Rs. mn at Constant Prices </t>
    </r>
    <r>
      <rPr>
        <vertAlign val="superscript"/>
        <sz val="11"/>
        <color theme="1"/>
        <rFont val="Calibri"/>
        <family val="2"/>
        <scheme val="minor"/>
      </rPr>
      <t>(a)</t>
    </r>
  </si>
  <si>
    <r>
      <t>Adjusted GDP Deflator 1959=100</t>
    </r>
    <r>
      <rPr>
        <vertAlign val="superscript"/>
        <sz val="11"/>
        <color theme="1"/>
        <rFont val="Calibri"/>
        <family val="2"/>
        <scheme val="minor"/>
      </rPr>
      <t>(b)</t>
    </r>
  </si>
  <si>
    <r>
      <t>Adjusted GNI Deflator 1959=100</t>
    </r>
    <r>
      <rPr>
        <vertAlign val="superscript"/>
        <sz val="11"/>
        <color theme="1"/>
        <rFont val="Calibri"/>
        <family val="2"/>
        <scheme val="minor"/>
      </rPr>
      <t>(b)</t>
    </r>
  </si>
  <si>
    <r>
      <t>Gross Domestic Product at Constant Prices</t>
    </r>
    <r>
      <rPr>
        <b/>
        <vertAlign val="superscript"/>
        <sz val="11"/>
        <color theme="1"/>
        <rFont val="Calibri"/>
        <family val="2"/>
        <scheme val="minor"/>
      </rPr>
      <t>(a)</t>
    </r>
  </si>
  <si>
    <r>
      <t>Gross National Income by Industrial Origin at Constant (2015) Prices</t>
    </r>
    <r>
      <rPr>
        <b/>
        <vertAlign val="superscript"/>
        <sz val="11"/>
        <color theme="1"/>
        <rFont val="Calibri"/>
        <family val="2"/>
        <scheme val="minor"/>
      </rPr>
      <t>(a)</t>
    </r>
  </si>
  <si>
    <r>
      <t>Gross National Income by Industrial Origin at Current Market Prices</t>
    </r>
    <r>
      <rPr>
        <b/>
        <vertAlign val="superscript"/>
        <sz val="11"/>
        <color theme="1"/>
        <rFont val="Calibri"/>
        <family val="2"/>
        <scheme val="minor"/>
      </rPr>
      <t>(a)</t>
    </r>
  </si>
  <si>
    <r>
      <t>Composition of Gross Domestic Product at Current Market Prices</t>
    </r>
    <r>
      <rPr>
        <b/>
        <vertAlign val="superscript"/>
        <sz val="11"/>
        <color theme="1"/>
        <rFont val="Calibri"/>
        <family val="2"/>
        <scheme val="minor"/>
      </rPr>
      <t>(a)</t>
    </r>
  </si>
  <si>
    <r>
      <t>Investment and Savings at (Current Market Prices)</t>
    </r>
    <r>
      <rPr>
        <b/>
        <vertAlign val="superscript"/>
        <sz val="11"/>
        <color theme="1"/>
        <rFont val="Calibri"/>
        <family val="2"/>
        <scheme val="minor"/>
      </rPr>
      <t>(a)</t>
    </r>
  </si>
  <si>
    <r>
      <t>Quarterly Estimates of GDP at Constant (2015) Prices</t>
    </r>
    <r>
      <rPr>
        <b/>
        <vertAlign val="superscript"/>
        <sz val="11"/>
        <color theme="1"/>
        <rFont val="Calibri"/>
        <family val="2"/>
        <scheme val="minor"/>
      </rPr>
      <t>(a)</t>
    </r>
  </si>
  <si>
    <r>
      <t>Aggregate Demand</t>
    </r>
    <r>
      <rPr>
        <b/>
        <vertAlign val="superscript"/>
        <sz val="11"/>
        <color theme="1"/>
        <rFont val="Calibri"/>
        <family val="2"/>
        <scheme val="minor"/>
      </rPr>
      <t>(a)</t>
    </r>
  </si>
  <si>
    <r>
      <t>Provincial Gross Domestic Product by Industrial Origin at Current Market Prices</t>
    </r>
    <r>
      <rPr>
        <b/>
        <vertAlign val="superscript"/>
        <sz val="11"/>
        <color theme="1"/>
        <rFont val="Calibri"/>
        <family val="2"/>
        <scheme val="minor"/>
      </rPr>
      <t>(a)</t>
    </r>
  </si>
  <si>
    <r>
      <t>Irrigation Type</t>
    </r>
    <r>
      <rPr>
        <b/>
        <vertAlign val="superscript"/>
        <sz val="11"/>
        <color theme="1"/>
        <rFont val="Calibri"/>
        <family val="2"/>
        <scheme val="minor"/>
      </rPr>
      <t>(b)</t>
    </r>
  </si>
  <si>
    <r>
      <rPr>
        <vertAlign val="superscript"/>
        <sz val="11"/>
        <color theme="1"/>
        <rFont val="Calibri"/>
        <family val="2"/>
        <scheme val="minor"/>
      </rPr>
      <t>o</t>
    </r>
    <r>
      <rPr>
        <sz val="11"/>
        <color theme="1"/>
        <rFont val="Calibri"/>
        <family val="2"/>
        <scheme val="minor"/>
      </rPr>
      <t>C</t>
    </r>
  </si>
  <si>
    <r>
      <t>2022</t>
    </r>
    <r>
      <rPr>
        <b/>
        <vertAlign val="superscript"/>
        <sz val="11"/>
        <rFont val="Calibri"/>
        <family val="2"/>
      </rPr>
      <t>(a)</t>
    </r>
  </si>
  <si>
    <t>Percent</t>
  </si>
  <si>
    <t>Estimated Area (2023 Census), ’000 Ha.</t>
  </si>
  <si>
    <t>Mullativu</t>
  </si>
  <si>
    <t>2021/22 maha</t>
  </si>
  <si>
    <t>Cow pea</t>
  </si>
  <si>
    <t>Green chilli</t>
  </si>
  <si>
    <t>Red onion</t>
  </si>
  <si>
    <t>Ground nut</t>
  </si>
  <si>
    <t>Pole bean</t>
  </si>
  <si>
    <t>Gingerlly</t>
  </si>
  <si>
    <t>Pumkin</t>
  </si>
  <si>
    <t>Capsicum</t>
  </si>
  <si>
    <t>Nuwaraeliya</t>
  </si>
  <si>
    <t>2022Yala</t>
  </si>
  <si>
    <t>Generation in 2023, GWh</t>
  </si>
  <si>
    <t>KCCP 2</t>
  </si>
  <si>
    <t>Dakunu Janani</t>
  </si>
  <si>
    <t>Mathugama</t>
  </si>
  <si>
    <t>Naphtha (Chemical)</t>
  </si>
  <si>
    <t>Ilmenite</t>
  </si>
  <si>
    <r>
      <t>2023</t>
    </r>
    <r>
      <rPr>
        <b/>
        <vertAlign val="superscript"/>
        <sz val="11"/>
        <color theme="1"/>
        <rFont val="Calibri"/>
        <family val="2"/>
        <scheme val="minor"/>
      </rPr>
      <t>(a)</t>
    </r>
  </si>
  <si>
    <t>Wind</t>
  </si>
  <si>
    <t xml:space="preserve">Provincial Gross Domestic Product by Industrial Origin at Current Prices </t>
  </si>
  <si>
    <r>
      <t>Quantity of Water (m</t>
    </r>
    <r>
      <rPr>
        <vertAlign val="superscript"/>
        <sz val="11"/>
        <color theme="1"/>
        <rFont val="Calibri"/>
        <family val="2"/>
        <scheme val="minor"/>
      </rPr>
      <t>3</t>
    </r>
    <r>
      <rPr>
        <sz val="11"/>
        <color theme="1"/>
        <rFont val="Calibri"/>
        <family val="2"/>
        <scheme val="minor"/>
      </rPr>
      <t xml:space="preserve"> mn)</t>
    </r>
  </si>
  <si>
    <t>National Livestock Statistics by District</t>
  </si>
  <si>
    <t>Latex and Other</t>
  </si>
  <si>
    <t> n.a. </t>
  </si>
  <si>
    <r>
      <t>2023</t>
    </r>
    <r>
      <rPr>
        <b/>
        <vertAlign val="superscript"/>
        <sz val="11"/>
        <rFont val="Calibri"/>
        <family val="2"/>
      </rPr>
      <t>(a)</t>
    </r>
  </si>
  <si>
    <t>Rs. Mn.</t>
  </si>
  <si>
    <t>2020</t>
  </si>
  <si>
    <t>  </t>
  </si>
  <si>
    <t> </t>
  </si>
  <si>
    <t> 1,718 </t>
  </si>
  <si>
    <t> 2,520 </t>
  </si>
  <si>
    <t> 5,022 </t>
  </si>
  <si>
    <t> 2,233 </t>
  </si>
  <si>
    <t> 7,255 </t>
  </si>
  <si>
    <t> 5,281 </t>
  </si>
  <si>
    <t> 2,324 </t>
  </si>
  <si>
    <t> 7,605 </t>
  </si>
  <si>
    <t>2021 Season II</t>
  </si>
  <si>
    <t>2022 Season I</t>
  </si>
  <si>
    <t>2022 Season II</t>
  </si>
  <si>
    <t>Growth,%</t>
  </si>
  <si>
    <r>
      <t>2</t>
    </r>
    <r>
      <rPr>
        <vertAlign val="superscript"/>
        <sz val="11"/>
        <color theme="1"/>
        <rFont val="Calibri"/>
        <family val="2"/>
        <scheme val="minor"/>
      </rPr>
      <t>nd</t>
    </r>
    <r>
      <rPr>
        <sz val="11"/>
        <color theme="1"/>
        <rFont val="Calibri"/>
        <family val="2"/>
        <scheme val="minor"/>
      </rPr>
      <t xml:space="preserve"> Quarter</t>
    </r>
  </si>
  <si>
    <r>
      <t>3</t>
    </r>
    <r>
      <rPr>
        <vertAlign val="superscript"/>
        <sz val="11"/>
        <color theme="1"/>
        <rFont val="Calibri"/>
        <family val="2"/>
        <scheme val="minor"/>
      </rPr>
      <t>rd</t>
    </r>
    <r>
      <rPr>
        <sz val="11"/>
        <color theme="1"/>
        <rFont val="Calibri"/>
        <family val="2"/>
        <scheme val="minor"/>
      </rPr>
      <t xml:space="preserve"> Quarter</t>
    </r>
  </si>
  <si>
    <r>
      <t>4</t>
    </r>
    <r>
      <rPr>
        <vertAlign val="superscript"/>
        <sz val="11"/>
        <color theme="1"/>
        <rFont val="Calibri"/>
        <family val="2"/>
        <scheme val="minor"/>
      </rPr>
      <t>th</t>
    </r>
    <r>
      <rPr>
        <sz val="11"/>
        <color theme="1"/>
        <rFont val="Calibri"/>
        <family val="2"/>
        <scheme val="minor"/>
      </rPr>
      <t xml:space="preserve"> Quarter</t>
    </r>
  </si>
  <si>
    <t> n.a.</t>
  </si>
  <si>
    <t>Copra Exports</t>
  </si>
  <si>
    <t>Area Harvested (with ratoons), Ha.</t>
  </si>
  <si>
    <t>Cane Harvested (with ratoons), ’000 MT</t>
  </si>
  <si>
    <t>Sugar Production (without Sweepings), MT</t>
  </si>
  <si>
    <t>(a)</t>
  </si>
  <si>
    <t>Based on the GDP estimates (base year 2015)</t>
  </si>
  <si>
    <t>(b)</t>
  </si>
  <si>
    <t>Revised</t>
  </si>
  <si>
    <t>Provisional</t>
  </si>
  <si>
    <t>(e)</t>
  </si>
  <si>
    <t>Based on quarterly GDP/GNI in USD terms calculated using quarterly average exchange rate from 2015 onwards</t>
  </si>
  <si>
    <t>(f)</t>
  </si>
  <si>
    <t>(g)</t>
  </si>
  <si>
    <t>Any difference with the BOP estimates is due to the time lag in compilation</t>
  </si>
  <si>
    <t>These values may differ from DCS published values due to differences in the use of quarterly average exchange rates in comparison to annual average exchange rate for derivation of GNI in USD terms.</t>
  </si>
  <si>
    <t>Figures from 2002 onwards are based on the estimates of the Department of Census and Statistics</t>
  </si>
  <si>
    <t>Figures from 2002 onwards are based on the estimates of the Department of Census and Statistics.</t>
  </si>
  <si>
    <t>Based on GDP estimates of base year 2015 compiled by the Department of Census and Statistics</t>
  </si>
  <si>
    <t>Estimates as per the latest population figures</t>
  </si>
  <si>
    <t>Registered in the Tea Commissioners' Division</t>
  </si>
  <si>
    <t>Including green tea</t>
  </si>
  <si>
    <t>The weighted average cost of production of public sector estates and private plantation companies, including green leaf suppliers' profit margin</t>
  </si>
  <si>
    <t>(h)</t>
  </si>
  <si>
    <t>Based on the GDP estimates under the new base year 2015 (2015=100)</t>
  </si>
  <si>
    <t>(i)</t>
  </si>
  <si>
    <t>Extents covered by cultivation assistance schemes of the Rubber Development Department.</t>
  </si>
  <si>
    <t>In growing and processing only</t>
  </si>
  <si>
    <t>Yield per hectare is calculated by dividing the production by the net extent harvested.</t>
  </si>
  <si>
    <t>RF - Rainfed, IR - Irrigated</t>
  </si>
  <si>
    <t>Including imputed cost of farmer owned labour</t>
  </si>
  <si>
    <t>Excluding imputed cost of farmer owned labour</t>
  </si>
  <si>
    <t>Only the number of animals slaughtered at licensed slaughter houses are included</t>
  </si>
  <si>
    <t>Includes Traditional Non-Motorised (Inland) crafts</t>
  </si>
  <si>
    <t>Credit Schemes: From 1973 to Yala 1986 Comprehensive Rural Credit Scheme. Since Yala 1986 New Comprehensive Rural Credit Scheme.</t>
  </si>
  <si>
    <t>Provisional Data - Recovery is in progress.</t>
  </si>
  <si>
    <t>The figures of Plantation Companies includes the data of Kurunegala, Chilaw &amp; Elkaduwa Plantations. Those Plantations are privatised but managed by the Government</t>
  </si>
  <si>
    <t>% of Labor= (Labor Grades/ (Labor Grades+ Staff Grades)) * 100</t>
  </si>
  <si>
    <t>In the year 2023, no new families have been settled, because no new land has been alienated.</t>
  </si>
  <si>
    <t>Includes Nucleus Estates and Allottees</t>
  </si>
  <si>
    <t>Excluding coal</t>
  </si>
  <si>
    <t>Ex-factory price per MT</t>
  </si>
  <si>
    <t>Inclusive of Independent Power Producers (IPP)</t>
  </si>
  <si>
    <t>Data from 2018 include rooftop solar power</t>
  </si>
  <si>
    <t>Excluding Colombo city.</t>
  </si>
  <si>
    <t>Gross Capital Formation</t>
  </si>
  <si>
    <t>Year 2018</t>
  </si>
  <si>
    <t>Year 2019</t>
  </si>
  <si>
    <t>2016-2018 data are based on GDP estimates of base year 2010. Data from 2019 onwards are based on GDP estimates of base year 2015 compiled by the Department of Census and Statistics.</t>
  </si>
  <si>
    <t>2009</t>
  </si>
  <si>
    <r>
      <t>1</t>
    </r>
    <r>
      <rPr>
        <vertAlign val="superscript"/>
        <sz val="11"/>
        <color theme="1"/>
        <rFont val="Calibri"/>
        <family val="2"/>
        <scheme val="minor"/>
      </rPr>
      <t>st</t>
    </r>
    <r>
      <rPr>
        <sz val="11"/>
        <color theme="1"/>
        <rFont val="Calibri"/>
        <family val="2"/>
        <scheme val="minor"/>
      </rPr>
      <t xml:space="preserve"> Quarter</t>
    </r>
  </si>
  <si>
    <r>
      <t>1</t>
    </r>
    <r>
      <rPr>
        <vertAlign val="superscript"/>
        <sz val="11"/>
        <color theme="1"/>
        <rFont val="Calibri"/>
        <family val="2"/>
        <scheme val="minor"/>
      </rPr>
      <t>st</t>
    </r>
    <r>
      <rPr>
        <sz val="11"/>
        <color theme="1"/>
        <rFont val="Calibri"/>
        <family val="2"/>
        <scheme val="minor"/>
      </rPr>
      <t xml:space="preserve"> Quarter</t>
    </r>
    <r>
      <rPr>
        <vertAlign val="superscript"/>
        <sz val="11"/>
        <color theme="1"/>
        <rFont val="Calibri"/>
        <family val="2"/>
        <scheme val="minor"/>
      </rPr>
      <t>(b)</t>
    </r>
  </si>
  <si>
    <r>
      <t>2</t>
    </r>
    <r>
      <rPr>
        <vertAlign val="superscript"/>
        <sz val="11"/>
        <color theme="1"/>
        <rFont val="Calibri"/>
        <family val="2"/>
        <scheme val="minor"/>
      </rPr>
      <t>nd</t>
    </r>
    <r>
      <rPr>
        <sz val="11"/>
        <color theme="1"/>
        <rFont val="Calibri"/>
        <family val="2"/>
        <scheme val="minor"/>
      </rPr>
      <t xml:space="preserve"> Quarter</t>
    </r>
    <r>
      <rPr>
        <vertAlign val="superscript"/>
        <sz val="11"/>
        <color theme="1"/>
        <rFont val="Calibri"/>
        <family val="2"/>
        <scheme val="minor"/>
      </rPr>
      <t>(b)</t>
    </r>
  </si>
  <si>
    <r>
      <t>3</t>
    </r>
    <r>
      <rPr>
        <vertAlign val="superscript"/>
        <sz val="11"/>
        <color theme="1"/>
        <rFont val="Calibri"/>
        <family val="2"/>
        <scheme val="minor"/>
      </rPr>
      <t>rd</t>
    </r>
    <r>
      <rPr>
        <sz val="11"/>
        <color theme="1"/>
        <rFont val="Calibri"/>
        <family val="2"/>
        <scheme val="minor"/>
      </rPr>
      <t xml:space="preserve"> Quarter</t>
    </r>
    <r>
      <rPr>
        <vertAlign val="superscript"/>
        <sz val="11"/>
        <color theme="1"/>
        <rFont val="Calibri"/>
        <family val="2"/>
        <scheme val="minor"/>
      </rPr>
      <t>(b)</t>
    </r>
  </si>
  <si>
    <t>TABLE 1.1</t>
  </si>
  <si>
    <r>
      <t xml:space="preserve">USD </t>
    </r>
    <r>
      <rPr>
        <vertAlign val="superscript"/>
        <sz val="10"/>
        <color theme="1"/>
        <rFont val="Calibri"/>
        <family val="2"/>
        <scheme val="minor"/>
      </rPr>
      <t>(e)</t>
    </r>
  </si>
  <si>
    <r>
      <t xml:space="preserve">USD </t>
    </r>
    <r>
      <rPr>
        <vertAlign val="superscript"/>
        <sz val="10"/>
        <color theme="1"/>
        <rFont val="Calibri"/>
        <family val="2"/>
        <scheme val="minor"/>
      </rPr>
      <t>(e)(f)</t>
    </r>
  </si>
  <si>
    <r>
      <t>(Current Prices), Rs. mn</t>
    </r>
    <r>
      <rPr>
        <vertAlign val="superscript"/>
        <sz val="10"/>
        <color theme="1"/>
        <rFont val="Calibri"/>
        <family val="2"/>
        <scheme val="minor"/>
      </rPr>
      <t>(g)</t>
    </r>
  </si>
  <si>
    <t>TABLE 1.2</t>
  </si>
  <si>
    <t>TABLE 1.3</t>
  </si>
  <si>
    <t>01. NATIONAL OUTPUT, EXPENDITURE AND INCOME</t>
  </si>
  <si>
    <t>TABLE 1.4</t>
  </si>
  <si>
    <t>TABLE 1.5</t>
  </si>
  <si>
    <t>TABLE 1.6</t>
  </si>
  <si>
    <t>TABLE 1.7</t>
  </si>
  <si>
    <t>TABLE 1.8</t>
  </si>
  <si>
    <t>TABLE 1.9</t>
  </si>
  <si>
    <t>TABLE 1.10</t>
  </si>
  <si>
    <t>TABLE 1.11</t>
  </si>
  <si>
    <t>TABLE 1.12</t>
  </si>
  <si>
    <t>TABLE 1.13</t>
  </si>
  <si>
    <t>TABLE 1.14</t>
  </si>
  <si>
    <t>TABLE 1.15</t>
  </si>
  <si>
    <t>TABLE 1.16</t>
  </si>
  <si>
    <t>TABLE 1.17</t>
  </si>
  <si>
    <t>TABLE 1.18</t>
  </si>
  <si>
    <t>TABLE 1.19</t>
  </si>
  <si>
    <t>TABLE 1.20</t>
  </si>
  <si>
    <t>TABLE 1.21</t>
  </si>
  <si>
    <t>TABLE 1.22</t>
  </si>
  <si>
    <t>TABLE 1.23</t>
  </si>
  <si>
    <t>TABLE 1.24</t>
  </si>
  <si>
    <t>TABLE 1.25</t>
  </si>
  <si>
    <t>TABLE 1.26</t>
  </si>
  <si>
    <t>TABLE 1.27</t>
  </si>
  <si>
    <t>TABLE 1.28</t>
  </si>
  <si>
    <t>TABLE 1.29</t>
  </si>
  <si>
    <t>TABLE 1.30</t>
  </si>
  <si>
    <t>TABLE 1.31</t>
  </si>
  <si>
    <t>TABLE 1.32</t>
  </si>
  <si>
    <t>TABLE 1.33</t>
  </si>
  <si>
    <t>TABLE 1.34</t>
  </si>
  <si>
    <t>TABLE 1.35</t>
  </si>
  <si>
    <t>TABLE 1.36</t>
  </si>
  <si>
    <t>TABLE 1.37</t>
  </si>
  <si>
    <t>TABLE 1.38</t>
  </si>
  <si>
    <t>TABLE 1.39</t>
  </si>
  <si>
    <t>TABLE 1.40</t>
  </si>
  <si>
    <t>TABLE 1.41</t>
  </si>
  <si>
    <t>TABLE 1.42</t>
  </si>
  <si>
    <t>TABLE 1.43</t>
  </si>
  <si>
    <t>n.a. - not available</t>
  </si>
  <si>
    <r>
      <t>2002</t>
    </r>
    <r>
      <rPr>
        <vertAlign val="superscript"/>
        <sz val="9"/>
        <color theme="1"/>
        <rFont val="Calibri"/>
        <family val="2"/>
        <scheme val="minor"/>
      </rPr>
      <t>(c)</t>
    </r>
  </si>
  <si>
    <t xml:space="preserve">Sources: </t>
  </si>
  <si>
    <r>
      <t>2002</t>
    </r>
    <r>
      <rPr>
        <vertAlign val="superscript"/>
        <sz val="10"/>
        <color theme="1"/>
        <rFont val="Calibri"/>
        <family val="2"/>
        <scheme val="minor"/>
      </rPr>
      <t>(b)</t>
    </r>
  </si>
  <si>
    <r>
      <t>2002</t>
    </r>
    <r>
      <rPr>
        <vertAlign val="superscript"/>
        <sz val="10"/>
        <color theme="1"/>
        <rFont val="Calibri"/>
        <family val="2"/>
        <scheme val="minor"/>
      </rPr>
      <t>(a)</t>
    </r>
  </si>
  <si>
    <t xml:space="preserve">Source: </t>
  </si>
  <si>
    <r>
      <t>Net Primary Income from Rest of the World</t>
    </r>
    <r>
      <rPr>
        <vertAlign val="superscript"/>
        <sz val="10"/>
        <color theme="1"/>
        <rFont val="Calibri"/>
        <family val="2"/>
        <scheme val="minor"/>
      </rPr>
      <t>(d)</t>
    </r>
  </si>
  <si>
    <r>
      <t>Per Capita GDP by Market Prices</t>
    </r>
    <r>
      <rPr>
        <b/>
        <vertAlign val="superscript"/>
        <sz val="10"/>
        <color theme="1"/>
        <rFont val="Calibri"/>
        <family val="2"/>
        <scheme val="minor"/>
      </rPr>
      <t>(c)</t>
    </r>
  </si>
  <si>
    <r>
      <t>Year 2022</t>
    </r>
    <r>
      <rPr>
        <b/>
        <vertAlign val="superscript"/>
        <sz val="10"/>
        <color theme="1"/>
        <rFont val="Calibri"/>
        <family val="2"/>
        <scheme val="minor"/>
      </rPr>
      <t>(a)(b)</t>
    </r>
  </si>
  <si>
    <r>
      <t>Cost of Production</t>
    </r>
    <r>
      <rPr>
        <b/>
        <vertAlign val="superscript"/>
        <sz val="10"/>
        <color theme="1"/>
        <rFont val="Calibri"/>
        <family val="2"/>
        <scheme val="minor"/>
      </rPr>
      <t>(e)</t>
    </r>
    <r>
      <rPr>
        <b/>
        <sz val="10"/>
        <color theme="1"/>
        <rFont val="Calibri"/>
        <family val="2"/>
        <scheme val="minor"/>
      </rPr>
      <t>, Rs./kg.</t>
    </r>
  </si>
  <si>
    <r>
      <t>Value added, % of GDP (Growing)</t>
    </r>
    <r>
      <rPr>
        <b/>
        <vertAlign val="superscript"/>
        <sz val="10"/>
        <color theme="1"/>
        <rFont val="Calibri"/>
        <family val="2"/>
        <scheme val="minor"/>
      </rPr>
      <t>(h)</t>
    </r>
  </si>
  <si>
    <r>
      <t>Domestic Consumption, mn kgs.</t>
    </r>
    <r>
      <rPr>
        <b/>
        <vertAlign val="superscript"/>
        <sz val="10"/>
        <color theme="1"/>
        <rFont val="Calibri"/>
        <family val="2"/>
        <scheme val="minor"/>
      </rPr>
      <t>(i)</t>
    </r>
  </si>
  <si>
    <t>Sri Lanka Tea Board</t>
  </si>
  <si>
    <r>
      <t>Area Replanted, Hectares</t>
    </r>
    <r>
      <rPr>
        <b/>
        <vertAlign val="superscript"/>
        <sz val="10"/>
        <color theme="1"/>
        <rFont val="Calibri"/>
        <family val="2"/>
        <scheme val="minor"/>
      </rPr>
      <t>(c)</t>
    </r>
  </si>
  <si>
    <r>
      <t>Area Newly Planted, Hectares</t>
    </r>
    <r>
      <rPr>
        <b/>
        <vertAlign val="superscript"/>
        <sz val="10"/>
        <color theme="1"/>
        <rFont val="Calibri"/>
        <family val="2"/>
        <scheme val="minor"/>
      </rPr>
      <t>(c)</t>
    </r>
  </si>
  <si>
    <r>
      <t>European Union</t>
    </r>
    <r>
      <rPr>
        <vertAlign val="superscript"/>
        <sz val="10"/>
        <color theme="1"/>
        <rFont val="Calibri"/>
        <family val="2"/>
        <scheme val="minor"/>
      </rPr>
      <t>(e)</t>
    </r>
  </si>
  <si>
    <r>
      <t>Value Added, % of GDP</t>
    </r>
    <r>
      <rPr>
        <b/>
        <vertAlign val="superscript"/>
        <sz val="10"/>
        <color theme="1"/>
        <rFont val="Calibri"/>
        <family val="2"/>
        <scheme val="minor"/>
      </rPr>
      <t>(c)(d)</t>
    </r>
  </si>
  <si>
    <t>Coconut Development Authority</t>
  </si>
  <si>
    <r>
      <t>Cultivation, Rs. mn</t>
    </r>
    <r>
      <rPr>
        <vertAlign val="superscript"/>
        <sz val="10"/>
        <color theme="1"/>
        <rFont val="Calibri"/>
        <family val="2"/>
        <scheme val="minor"/>
      </rPr>
      <t>(d)</t>
    </r>
  </si>
  <si>
    <r>
      <t>2,035</t>
    </r>
    <r>
      <rPr>
        <vertAlign val="superscript"/>
        <sz val="10"/>
        <color theme="1"/>
        <rFont val="Calibri"/>
        <family val="2"/>
        <scheme val="minor"/>
      </rPr>
      <t> (e)</t>
    </r>
  </si>
  <si>
    <r>
      <t>Percent of GDP</t>
    </r>
    <r>
      <rPr>
        <vertAlign val="superscript"/>
        <sz val="10"/>
        <color theme="1"/>
        <rFont val="Calibri"/>
        <family val="2"/>
        <scheme val="minor"/>
      </rPr>
      <t>(g)</t>
    </r>
  </si>
  <si>
    <t>Socio Economics and Planning Centre, Department of Agriculture</t>
  </si>
  <si>
    <r>
      <t>Slaughtered, ’000</t>
    </r>
    <r>
      <rPr>
        <vertAlign val="superscript"/>
        <sz val="10"/>
        <color theme="1"/>
        <rFont val="Calibri"/>
        <family val="2"/>
        <scheme val="minor"/>
      </rPr>
      <t>(c)</t>
    </r>
  </si>
  <si>
    <r>
      <t>Plantation Companies</t>
    </r>
    <r>
      <rPr>
        <vertAlign val="superscript"/>
        <sz val="10"/>
        <color theme="1"/>
        <rFont val="Calibri"/>
        <family val="2"/>
        <scheme val="minor"/>
      </rPr>
      <t>(c)</t>
    </r>
  </si>
  <si>
    <r>
      <t>% of Labour</t>
    </r>
    <r>
      <rPr>
        <vertAlign val="superscript"/>
        <sz val="10"/>
        <color theme="1"/>
        <rFont val="Calibri"/>
        <family val="2"/>
        <scheme val="minor"/>
      </rPr>
      <t>(d)</t>
    </r>
  </si>
  <si>
    <t>Ministry of Plantation Industries</t>
  </si>
  <si>
    <t>Mahaweli Authority of Sri Lanka</t>
  </si>
  <si>
    <t>Department of Meteorology</t>
  </si>
  <si>
    <r>
      <t>930,805</t>
    </r>
    <r>
      <rPr>
        <vertAlign val="superscript"/>
        <sz val="10"/>
        <color theme="1"/>
        <rFont val="Calibri"/>
        <family val="2"/>
        <scheme val="minor"/>
      </rPr>
      <t>(c)</t>
    </r>
  </si>
  <si>
    <t>Lanka Mineral Sands Ltd.</t>
  </si>
  <si>
    <t>Siam City Cement (Lanka) Limited</t>
  </si>
  <si>
    <r>
      <t>Price, Rs. per MT (Annual Avg.)</t>
    </r>
    <r>
      <rPr>
        <b/>
        <vertAlign val="superscript"/>
        <sz val="10"/>
        <color theme="1"/>
        <rFont val="Calibri"/>
        <family val="2"/>
        <scheme val="minor"/>
      </rPr>
      <t>(b)</t>
    </r>
  </si>
  <si>
    <r>
      <t>Fuel Oil</t>
    </r>
    <r>
      <rPr>
        <vertAlign val="superscript"/>
        <sz val="10"/>
        <color theme="1"/>
        <rFont val="Calibri"/>
        <family val="2"/>
        <scheme val="minor"/>
      </rPr>
      <t>(c)</t>
    </r>
  </si>
  <si>
    <r>
      <t>Other</t>
    </r>
    <r>
      <rPr>
        <vertAlign val="superscript"/>
        <sz val="10"/>
        <color theme="1"/>
        <rFont val="Calibri"/>
        <family val="2"/>
        <scheme val="minor"/>
      </rPr>
      <t>(d)</t>
    </r>
  </si>
  <si>
    <t>Ceylon Electricity Board</t>
  </si>
  <si>
    <r>
      <t>ORE</t>
    </r>
    <r>
      <rPr>
        <vertAlign val="superscript"/>
        <sz val="10"/>
        <color theme="1"/>
        <rFont val="Calibri"/>
        <family val="2"/>
        <scheme val="minor"/>
      </rPr>
      <t>(a)</t>
    </r>
  </si>
  <si>
    <r>
      <rPr>
        <b/>
        <sz val="10"/>
        <color theme="1"/>
        <rFont val="Calibri"/>
        <family val="2"/>
        <scheme val="minor"/>
      </rPr>
      <t xml:space="preserve">Western Province </t>
    </r>
    <r>
      <rPr>
        <b/>
        <vertAlign val="superscript"/>
        <sz val="10"/>
        <color theme="1"/>
        <rFont val="Calibri"/>
        <family val="2"/>
        <scheme val="minor"/>
      </rPr>
      <t>(a)</t>
    </r>
  </si>
  <si>
    <t>National Water Supply &amp; Drainage Board</t>
  </si>
  <si>
    <t>Board of Investment of Sri Lanka</t>
  </si>
  <si>
    <t>From 2021 onwards, the United Kingdom is excluded</t>
  </si>
  <si>
    <t>Fertiliser Issuances (wholesale), MT</t>
  </si>
  <si>
    <t>Estimated Domestic Consumption calculated based on the Household Income and Expenditure Surveys conducted by the Department of Census and Statistics.</t>
  </si>
  <si>
    <t xml:space="preserve">      Lakvijaya Coal</t>
  </si>
  <si>
    <t>Uma Oya</t>
  </si>
  <si>
    <t>2023 Season I</t>
  </si>
  <si>
    <t>2021</t>
  </si>
  <si>
    <r>
      <t>2024</t>
    </r>
    <r>
      <rPr>
        <vertAlign val="superscript"/>
        <sz val="10"/>
        <color theme="1"/>
        <rFont val="Calibri"/>
        <family val="2"/>
        <scheme val="minor"/>
      </rPr>
      <t>(b)(c)</t>
    </r>
  </si>
  <si>
    <r>
      <t xml:space="preserve">2024 </t>
    </r>
    <r>
      <rPr>
        <b/>
        <vertAlign val="superscript"/>
        <sz val="11"/>
        <rFont val="Calibri"/>
        <family val="2"/>
      </rPr>
      <t>(b)(c)</t>
    </r>
  </si>
  <si>
    <r>
      <t>2024</t>
    </r>
    <r>
      <rPr>
        <b/>
        <vertAlign val="superscript"/>
        <sz val="11"/>
        <color theme="1"/>
        <rFont val="Calibri"/>
        <family val="2"/>
        <scheme val="minor"/>
      </rPr>
      <t>(b)(c)</t>
    </r>
  </si>
  <si>
    <t>Year 2020</t>
  </si>
  <si>
    <r>
      <t>2023</t>
    </r>
    <r>
      <rPr>
        <vertAlign val="superscript"/>
        <sz val="10"/>
        <color theme="1"/>
        <rFont val="Calibri"/>
        <family val="2"/>
        <scheme val="minor"/>
      </rPr>
      <t>(c)</t>
    </r>
  </si>
  <si>
    <r>
      <t>Year 2023</t>
    </r>
    <r>
      <rPr>
        <b/>
        <vertAlign val="superscript"/>
        <sz val="10"/>
        <color theme="1"/>
        <rFont val="Calibri"/>
        <family val="2"/>
        <scheme val="minor"/>
      </rPr>
      <t>(a)(b)</t>
    </r>
  </si>
  <si>
    <r>
      <t>2024</t>
    </r>
    <r>
      <rPr>
        <b/>
        <vertAlign val="superscript"/>
        <sz val="11"/>
        <rFont val="Calibri"/>
        <family val="2"/>
      </rPr>
      <t>(a)</t>
    </r>
  </si>
  <si>
    <t>Year 2023</t>
  </si>
  <si>
    <t>2022/23 Maha</t>
  </si>
  <si>
    <t>Whole island</t>
  </si>
  <si>
    <t>Pumpkin</t>
  </si>
  <si>
    <t>Big onion</t>
  </si>
  <si>
    <t>Sweet potato</t>
  </si>
  <si>
    <t>Brijal</t>
  </si>
  <si>
    <t>2023/24 Maha</t>
  </si>
  <si>
    <t>2024 Yala</t>
  </si>
  <si>
    <t>Sugar</t>
  </si>
  <si>
    <r>
      <t>579</t>
    </r>
    <r>
      <rPr>
        <vertAlign val="superscript"/>
        <sz val="10"/>
        <color theme="1"/>
        <rFont val="Calibri"/>
        <family val="2"/>
        <scheme val="minor"/>
      </rPr>
      <t>(c)</t>
    </r>
  </si>
  <si>
    <t>Production, MT mn</t>
  </si>
  <si>
    <t>Net Extent Harvested, mn Ha.</t>
  </si>
  <si>
    <t>Ministry of Fisheries and Aquatic Resources</t>
  </si>
  <si>
    <t>Net Generation of Electricity by Power Station</t>
  </si>
  <si>
    <t>Summary of National Accounts</t>
  </si>
  <si>
    <t>Gross Domestic Product at Constant Prices</t>
  </si>
  <si>
    <t>Gross National Income by Industrial Origin at Constant (2015) Prices</t>
  </si>
  <si>
    <t>Gross National Income by Industrial Origin at Current Market Prices</t>
  </si>
  <si>
    <t>Composition of Gross Domestic Product at Current Market Prices</t>
  </si>
  <si>
    <t>Investment and Savings at (Current Market Prices)</t>
  </si>
  <si>
    <t>Quarterly Estimates of GDP at Constant (2015) Prices</t>
  </si>
  <si>
    <t>Provincial Gross Domestic Product by Industrial Origin at Current Market Prices</t>
  </si>
  <si>
    <t>Aggregate Demand</t>
  </si>
  <si>
    <t>Table/ Sheet no.</t>
  </si>
  <si>
    <t>Table Name</t>
  </si>
  <si>
    <r>
      <t>2.1</t>
    </r>
    <r>
      <rPr>
        <vertAlign val="superscript"/>
        <sz val="10"/>
        <color theme="1"/>
        <rFont val="Calibri"/>
        <family val="2"/>
        <scheme val="minor"/>
      </rPr>
      <t>(a)</t>
    </r>
  </si>
  <si>
    <r>
      <t>1.6</t>
    </r>
    <r>
      <rPr>
        <vertAlign val="superscript"/>
        <sz val="10"/>
        <color theme="1"/>
        <rFont val="Calibri"/>
        <family val="2"/>
        <scheme val="minor"/>
      </rPr>
      <t>(a)</t>
    </r>
  </si>
  <si>
    <r>
      <t>2024</t>
    </r>
    <r>
      <rPr>
        <vertAlign val="superscript"/>
        <sz val="11"/>
        <color theme="1"/>
        <rFont val="Calibri"/>
        <family val="2"/>
        <scheme val="minor"/>
      </rPr>
      <t>(a)</t>
    </r>
  </si>
  <si>
    <t>Quantity Sold at Colombo Auctions, mn kgs.</t>
  </si>
  <si>
    <t>Accommodation</t>
  </si>
  <si>
    <t>Public Administration, Defense, Education &amp; Human Health</t>
  </si>
  <si>
    <t>Net Secondary Income from Rest of the World</t>
  </si>
  <si>
    <t>2023 Yala</t>
  </si>
  <si>
    <t>Other State Agencies</t>
  </si>
  <si>
    <r>
      <t>848</t>
    </r>
    <r>
      <rPr>
        <vertAlign val="superscript"/>
        <sz val="10"/>
        <color theme="1"/>
        <rFont val="Calibri"/>
        <family val="2"/>
        <scheme val="minor"/>
      </rPr>
      <t>(c)</t>
    </r>
  </si>
  <si>
    <r>
      <t>722</t>
    </r>
    <r>
      <rPr>
        <vertAlign val="superscript"/>
        <sz val="10"/>
        <color theme="1"/>
        <rFont val="Calibri"/>
        <family val="2"/>
        <scheme val="minor"/>
      </rPr>
      <t>(c)</t>
    </r>
  </si>
  <si>
    <r>
      <t>710</t>
    </r>
    <r>
      <rPr>
        <vertAlign val="superscript"/>
        <sz val="10"/>
        <color theme="1"/>
        <rFont val="Calibri"/>
        <family val="2"/>
        <scheme val="minor"/>
      </rPr>
      <t>(c)</t>
    </r>
  </si>
  <si>
    <t>Year 2024</t>
  </si>
  <si>
    <t>                      200</t>
  </si>
  <si>
    <t>                      196</t>
  </si>
  <si>
    <r>
      <t>2024</t>
    </r>
    <r>
      <rPr>
        <vertAlign val="superscript"/>
        <sz val="10"/>
        <color theme="1"/>
        <rFont val="Calibri"/>
        <family val="2"/>
        <scheme val="minor"/>
      </rPr>
      <t>(a)</t>
    </r>
  </si>
  <si>
    <r>
      <t>Generation in 2024, GWh</t>
    </r>
    <r>
      <rPr>
        <b/>
        <vertAlign val="superscript"/>
        <sz val="10"/>
        <color theme="1"/>
        <rFont val="Calibri"/>
        <family val="2"/>
        <scheme val="minor"/>
      </rPr>
      <t>(b)</t>
    </r>
  </si>
  <si>
    <r>
      <t>2024</t>
    </r>
    <r>
      <rPr>
        <b/>
        <vertAlign val="superscript"/>
        <sz val="11"/>
        <rFont val="Calibri"/>
        <family val="2"/>
      </rPr>
      <t>(a)(b)</t>
    </r>
  </si>
  <si>
    <r>
      <t>2025</t>
    </r>
    <r>
      <rPr>
        <b/>
        <vertAlign val="superscript"/>
        <sz val="11"/>
        <rFont val="Calibri"/>
        <family val="2"/>
      </rPr>
      <t>(b)</t>
    </r>
  </si>
  <si>
    <t>2024 Season I</t>
  </si>
  <si>
    <t>2024 Season II</t>
  </si>
  <si>
    <t>2023 Season II</t>
  </si>
  <si>
    <t>Bank of Ceylon</t>
  </si>
  <si>
    <t>State Mortgage &amp; Investment Bank</t>
  </si>
  <si>
    <t xml:space="preserve">Agricultural Crops - Yields, Farmgate Prices and Costs of Cultivation </t>
  </si>
  <si>
    <t>Livestock and Poultry - Average Producer Prices</t>
  </si>
  <si>
    <t>Plantation Sector - Manpower, Extent, Production and Yield</t>
  </si>
  <si>
    <t>Rainfall and Rainy Days - Hydro Catchment Areas</t>
  </si>
  <si>
    <t>Rainfall and Rainy Days - Selected Stations</t>
  </si>
  <si>
    <t>Water - Consumers, Consumption and Revenue by Province</t>
  </si>
  <si>
    <t>Domestic Savings (GDP - Consumption)</t>
  </si>
  <si>
    <t>National Savings - Investment Gap</t>
  </si>
  <si>
    <t>Financial Account - Assets</t>
  </si>
  <si>
    <t>Financial Account - Liabilities</t>
  </si>
  <si>
    <t>Price of a Fresh Nut (Retail-Average), Rs.</t>
  </si>
  <si>
    <t>Rain-fed Area, Ha. ’000</t>
  </si>
  <si>
    <t>Yield - Bushels per Acre</t>
  </si>
  <si>
    <t>Yield - kg per Hectare</t>
  </si>
  <si>
    <t>Quantity, MT (’000) - Dried Fish</t>
  </si>
  <si>
    <t>Value, Rs. Mn - Dried Fish</t>
  </si>
  <si>
    <t>Livestock - Full Grown</t>
  </si>
  <si>
    <t>In board Engine - Multi Day</t>
  </si>
  <si>
    <t>In board Engine - Single Day</t>
  </si>
  <si>
    <t>Out board Engine - Fibre Glass</t>
  </si>
  <si>
    <t>Hurulu Wewa - Dambulla</t>
  </si>
  <si>
    <t>LB - Left Bank</t>
  </si>
  <si>
    <t>RB - Right Bank</t>
  </si>
  <si>
    <t>D - Day</t>
  </si>
  <si>
    <t>N - Night</t>
  </si>
  <si>
    <t>Lanka Sugar Company (Pvt) Ltd. - Pelwatta Unit</t>
  </si>
  <si>
    <t>Lanka Sugar Company (Pvt) Ltd. - Sevanagala Unit</t>
  </si>
  <si>
    <t>Graphite -</t>
  </si>
  <si>
    <t>Exports- Quantity, MT</t>
  </si>
  <si>
    <t>- Value, Rs. mn</t>
  </si>
  <si>
    <t>- Average Price, Rs./MT</t>
  </si>
  <si>
    <t>Rutile -</t>
  </si>
  <si>
    <t>Commercial Bank of Ceylon PLC.</t>
  </si>
  <si>
    <t>Housing Development Finance Corporation Bank of Sri Lanka</t>
  </si>
  <si>
    <t>DFCC Bank PLC</t>
  </si>
  <si>
    <t>Hatton National Bank PLC</t>
  </si>
  <si>
    <t>National Development  Bank PLC</t>
  </si>
  <si>
    <t>Pradeshiya Sanwardana Bank</t>
  </si>
  <si>
    <t>Sampath Bank PLC</t>
  </si>
  <si>
    <t>Sanasa Development Bank PLC</t>
  </si>
  <si>
    <t>Seylan Bank PLC</t>
  </si>
  <si>
    <t>Union Bank of Colombo PLC</t>
  </si>
  <si>
    <r>
      <t>2023</t>
    </r>
    <r>
      <rPr>
        <b/>
        <vertAlign val="superscript"/>
        <sz val="11"/>
        <color theme="1"/>
        <rFont val="Calibri"/>
        <family val="2"/>
        <scheme val="minor"/>
      </rPr>
      <t>(b)</t>
    </r>
  </si>
  <si>
    <r>
      <t>2025</t>
    </r>
    <r>
      <rPr>
        <b/>
        <vertAlign val="superscript"/>
        <sz val="11"/>
        <color theme="1"/>
        <rFont val="Calibri"/>
        <family val="2"/>
        <scheme val="minor"/>
      </rPr>
      <t>(c)</t>
    </r>
  </si>
  <si>
    <r>
      <t>2025</t>
    </r>
    <r>
      <rPr>
        <b/>
        <vertAlign val="superscript"/>
        <sz val="10"/>
        <color theme="1"/>
        <rFont val="Calibri"/>
        <family val="2"/>
        <scheme val="minor"/>
      </rPr>
      <t>(a)</t>
    </r>
  </si>
  <si>
    <r>
      <t>2025</t>
    </r>
    <r>
      <rPr>
        <b/>
        <vertAlign val="superscript"/>
        <sz val="11"/>
        <color theme="1"/>
        <rFont val="Calibri"/>
        <family val="2"/>
        <scheme val="minor"/>
      </rPr>
      <t>(b)</t>
    </r>
  </si>
  <si>
    <r>
      <t>Imports of Textiles and Textile Articles</t>
    </r>
    <r>
      <rPr>
        <b/>
        <vertAlign val="superscript"/>
        <sz val="10"/>
        <color theme="1"/>
        <rFont val="Calibri"/>
        <family val="2"/>
        <scheme val="minor"/>
      </rPr>
      <t>(c)</t>
    </r>
  </si>
  <si>
    <r>
      <t>Exports of Textiles and Garments</t>
    </r>
    <r>
      <rPr>
        <b/>
        <vertAlign val="superscript"/>
        <sz val="10"/>
        <color theme="1"/>
        <rFont val="Calibri"/>
        <family val="2"/>
        <scheme val="minor"/>
      </rPr>
      <t>(c)</t>
    </r>
  </si>
  <si>
    <r>
      <t>2025</t>
    </r>
    <r>
      <rPr>
        <b/>
        <vertAlign val="superscript"/>
        <sz val="11"/>
        <color theme="1"/>
        <rFont val="Calibri"/>
        <family val="2"/>
        <scheme val="minor"/>
      </rPr>
      <t>(a)</t>
    </r>
  </si>
  <si>
    <r>
      <t>2024</t>
    </r>
    <r>
      <rPr>
        <b/>
        <vertAlign val="superscript"/>
        <sz val="11"/>
        <color theme="1"/>
        <rFont val="Calibri"/>
        <family val="2"/>
        <scheme val="minor"/>
      </rPr>
      <t>(a)</t>
    </r>
  </si>
  <si>
    <t>–</t>
  </si>
  <si>
    <t>Season I</t>
  </si>
  <si>
    <t xml:space="preserve">Season II </t>
  </si>
  <si>
    <t>Commencing from 2022, data on cultivation loans granted by lending banks are available by Calendar Year seasons (season I-1st half and season II-2nd half of the year) and are not separately available for Maha and Yala seasons.</t>
  </si>
  <si>
    <t>From 2007 onwards categories are reclassified based on National Import Tariff Guide – 2010.</t>
  </si>
  <si>
    <r>
      <t>2025</t>
    </r>
    <r>
      <rPr>
        <b/>
        <vertAlign val="superscript"/>
        <sz val="11"/>
        <rFont val="Calibri"/>
        <family val="2"/>
      </rPr>
      <t>(a)</t>
    </r>
  </si>
  <si>
    <r>
      <t>Year 2025</t>
    </r>
    <r>
      <rPr>
        <b/>
        <vertAlign val="superscript"/>
        <sz val="10"/>
        <color theme="1"/>
        <rFont val="Calibri"/>
        <family val="2"/>
        <scheme val="minor"/>
      </rPr>
      <t>(a)</t>
    </r>
  </si>
  <si>
    <r>
      <t xml:space="preserve">2024 </t>
    </r>
    <r>
      <rPr>
        <b/>
        <vertAlign val="superscript"/>
        <sz val="11"/>
        <rFont val="Calibri"/>
        <family val="2"/>
      </rPr>
      <t>(a)</t>
    </r>
  </si>
  <si>
    <r>
      <t>2023</t>
    </r>
    <r>
      <rPr>
        <vertAlign val="superscript"/>
        <sz val="11"/>
        <color theme="1"/>
        <rFont val="Calibri"/>
        <family val="2"/>
        <scheme val="minor"/>
      </rPr>
      <t>(a)</t>
    </r>
  </si>
  <si>
    <r>
      <t>2025</t>
    </r>
    <r>
      <rPr>
        <vertAlign val="superscript"/>
        <sz val="11"/>
        <color theme="1"/>
        <rFont val="Calibri"/>
        <family val="2"/>
        <scheme val="minor"/>
      </rPr>
      <t>(b)</t>
    </r>
  </si>
  <si>
    <r>
      <t>2023</t>
    </r>
    <r>
      <rPr>
        <b/>
        <vertAlign val="superscript"/>
        <sz val="11"/>
        <rFont val="Calibri"/>
        <family val="2"/>
      </rPr>
      <t>(b)</t>
    </r>
  </si>
  <si>
    <r>
      <t>2024</t>
    </r>
    <r>
      <rPr>
        <b/>
        <vertAlign val="superscript"/>
        <sz val="11"/>
        <rFont val="Calibri"/>
        <family val="2"/>
      </rPr>
      <t>(b)(c)</t>
    </r>
  </si>
  <si>
    <r>
      <t>2025</t>
    </r>
    <r>
      <rPr>
        <b/>
        <vertAlign val="superscript"/>
        <sz val="11"/>
        <rFont val="Calibri"/>
        <family val="2"/>
      </rPr>
      <t>(c)</t>
    </r>
  </si>
  <si>
    <r>
      <t>2023</t>
    </r>
    <r>
      <rPr>
        <vertAlign val="superscript"/>
        <sz val="9"/>
        <color theme="1"/>
        <rFont val="Calibri"/>
        <family val="2"/>
        <scheme val="minor"/>
      </rPr>
      <t>(d)</t>
    </r>
  </si>
  <si>
    <r>
      <t>2024</t>
    </r>
    <r>
      <rPr>
        <vertAlign val="superscript"/>
        <sz val="9"/>
        <color theme="1"/>
        <rFont val="Calibri"/>
        <family val="2"/>
        <scheme val="minor"/>
      </rPr>
      <t>(d)(e)</t>
    </r>
  </si>
  <si>
    <r>
      <t>2025</t>
    </r>
    <r>
      <rPr>
        <vertAlign val="superscript"/>
        <sz val="9"/>
        <color theme="1"/>
        <rFont val="Calibri"/>
        <family val="2"/>
        <scheme val="minor"/>
      </rPr>
      <t>(e)</t>
    </r>
  </si>
  <si>
    <r>
      <t>2024</t>
    </r>
    <r>
      <rPr>
        <vertAlign val="superscript"/>
        <sz val="10"/>
        <color theme="1"/>
        <rFont val="Calibri"/>
        <family val="2"/>
        <scheme val="minor"/>
      </rPr>
      <t>(c)(d)</t>
    </r>
  </si>
  <si>
    <r>
      <t>2025</t>
    </r>
    <r>
      <rPr>
        <vertAlign val="superscript"/>
        <sz val="10"/>
        <color theme="1"/>
        <rFont val="Calibri"/>
        <family val="2"/>
        <scheme val="minor"/>
      </rPr>
      <t>(d)</t>
    </r>
  </si>
  <si>
    <r>
      <t>2023</t>
    </r>
    <r>
      <rPr>
        <vertAlign val="superscript"/>
        <sz val="10"/>
        <color theme="1"/>
        <rFont val="Calibri"/>
        <family val="2"/>
        <scheme val="minor"/>
      </rPr>
      <t>(b)</t>
    </r>
  </si>
  <si>
    <r>
      <t>2025</t>
    </r>
    <r>
      <rPr>
        <vertAlign val="superscript"/>
        <sz val="10"/>
        <color theme="1"/>
        <rFont val="Calibri"/>
        <family val="2"/>
        <scheme val="minor"/>
      </rPr>
      <t>(c)</t>
    </r>
  </si>
  <si>
    <r>
      <t>2022</t>
    </r>
    <r>
      <rPr>
        <vertAlign val="superscript"/>
        <sz val="10"/>
        <color theme="1"/>
        <rFont val="Calibri"/>
        <family val="2"/>
        <scheme val="minor"/>
      </rPr>
      <t>(b)</t>
    </r>
  </si>
  <si>
    <r>
      <t>2024</t>
    </r>
    <r>
      <rPr>
        <vertAlign val="superscript"/>
        <sz val="10"/>
        <color theme="1"/>
        <rFont val="Calibri"/>
        <family val="2"/>
        <scheme val="minor"/>
      </rPr>
      <t>(c)</t>
    </r>
  </si>
  <si>
    <t>Year 2021</t>
  </si>
  <si>
    <r>
      <t>Year 2022</t>
    </r>
    <r>
      <rPr>
        <b/>
        <vertAlign val="superscript"/>
        <sz val="10"/>
        <color theme="1"/>
        <rFont val="Calibri"/>
        <family val="2"/>
        <scheme val="minor"/>
      </rPr>
      <t>(b)</t>
    </r>
  </si>
  <si>
    <r>
      <t>Year 2024</t>
    </r>
    <r>
      <rPr>
        <b/>
        <vertAlign val="superscript"/>
        <sz val="10"/>
        <color theme="1"/>
        <rFont val="Calibri"/>
        <family val="2"/>
        <scheme val="minor"/>
      </rPr>
      <t>(c)</t>
    </r>
  </si>
  <si>
    <r>
      <t>Year 2024</t>
    </r>
    <r>
      <rPr>
        <b/>
        <vertAlign val="superscript"/>
        <sz val="10"/>
        <color theme="1"/>
        <rFont val="Calibri"/>
        <family val="2"/>
        <scheme val="minor"/>
      </rPr>
      <t>(a)(b)</t>
    </r>
  </si>
  <si>
    <t>Cultivated Area, Hectares</t>
  </si>
  <si>
    <t>Department of Cinnamon Development</t>
  </si>
  <si>
    <t>Ceylon Petroleum Corporation and other Importers and Exporters of Petroleum</t>
  </si>
  <si>
    <t>Kahatagaha Graphite production only</t>
  </si>
  <si>
    <t>Categories are classified based on National Import Tariff Guide – 2010.</t>
  </si>
  <si>
    <t>Classification of value added tea is on the basis of Sri Lanka Tea Board classification applied in 2011. The same approach is applied to the bulk tea classification. Bags: less than 4g, Packets: 4g–10kg, Bulk: more than 10kg.</t>
  </si>
  <si>
    <t>Rice Imports, MT ’000</t>
  </si>
  <si>
    <t>Import Price (CIF), Rs. per MT</t>
  </si>
  <si>
    <t>The 2023 Yala season guaranteed price is only used for estimation.</t>
  </si>
  <si>
    <t>Categories are classified based on National Import Tariff Guide – 2010</t>
  </si>
  <si>
    <t>Ampara -East</t>
  </si>
  <si>
    <t>Mahaweli  C</t>
  </si>
  <si>
    <t>Mahaweli  H</t>
  </si>
  <si>
    <t>Batticalo</t>
  </si>
  <si>
    <t xml:space="preserve">Red Onion </t>
  </si>
  <si>
    <t>Kurunagala</t>
  </si>
  <si>
    <t>2024/25 maha</t>
  </si>
  <si>
    <t>2025 Yala</t>
  </si>
  <si>
    <r>
      <t>2025</t>
    </r>
    <r>
      <rPr>
        <b/>
        <vertAlign val="superscript"/>
        <sz val="10"/>
        <color theme="1"/>
        <rFont val="Calibri"/>
        <family val="2"/>
        <scheme val="minor"/>
      </rPr>
      <t xml:space="preserve"> (a)</t>
    </r>
  </si>
  <si>
    <t>Imputed cost</t>
  </si>
  <si>
    <r>
      <t>2025</t>
    </r>
    <r>
      <rPr>
        <vertAlign val="superscript"/>
        <sz val="10"/>
        <color theme="1"/>
        <rFont val="Calibri"/>
        <family val="2"/>
        <scheme val="minor"/>
      </rPr>
      <t xml:space="preserve"> (a)</t>
    </r>
  </si>
  <si>
    <r>
      <t>2025</t>
    </r>
    <r>
      <rPr>
        <vertAlign val="superscript"/>
        <sz val="10"/>
        <color theme="1"/>
        <rFont val="Calibri"/>
        <family val="2"/>
        <scheme val="minor"/>
      </rPr>
      <t>(a)</t>
    </r>
  </si>
  <si>
    <r>
      <t xml:space="preserve">Per Capita Income, (Current Market Prices) </t>
    </r>
    <r>
      <rPr>
        <b/>
        <vertAlign val="superscript"/>
        <sz val="10"/>
        <color theme="1"/>
        <rFont val="Calibri"/>
        <family val="2"/>
        <scheme val="minor"/>
      </rPr>
      <t>(d)</t>
    </r>
  </si>
  <si>
    <r>
      <t>Factories, No.</t>
    </r>
    <r>
      <rPr>
        <b/>
        <vertAlign val="superscript"/>
        <sz val="10"/>
        <color theme="1"/>
        <rFont val="Calibri"/>
        <family val="2"/>
        <scheme val="minor"/>
      </rPr>
      <t>(c)</t>
    </r>
  </si>
  <si>
    <r>
      <t>Production</t>
    </r>
    <r>
      <rPr>
        <b/>
        <vertAlign val="superscript"/>
        <sz val="10"/>
        <color theme="1"/>
        <rFont val="Calibri"/>
        <family val="2"/>
        <scheme val="minor"/>
      </rPr>
      <t>(d)</t>
    </r>
    <r>
      <rPr>
        <b/>
        <sz val="10"/>
        <color theme="1"/>
        <rFont val="Calibri"/>
        <family val="2"/>
        <scheme val="minor"/>
      </rPr>
      <t>, mn kgs.</t>
    </r>
  </si>
  <si>
    <r>
      <t>Export Volume by Different Type, mn kgs.</t>
    </r>
    <r>
      <rPr>
        <b/>
        <vertAlign val="superscript"/>
        <sz val="10"/>
        <color theme="1"/>
        <rFont val="Calibri"/>
        <family val="2"/>
        <scheme val="minor"/>
      </rPr>
      <t>(g)</t>
    </r>
  </si>
  <si>
    <r>
      <t>Export Value by Different Type, Rs. mn</t>
    </r>
    <r>
      <rPr>
        <b/>
        <vertAlign val="superscript"/>
        <sz val="10"/>
        <color theme="1"/>
        <rFont val="Calibri"/>
        <family val="2"/>
        <scheme val="minor"/>
      </rPr>
      <t>(g)</t>
    </r>
  </si>
  <si>
    <r>
      <t>Exports</t>
    </r>
    <r>
      <rPr>
        <b/>
        <vertAlign val="superscript"/>
        <sz val="10"/>
        <color theme="1"/>
        <rFont val="Calibri"/>
        <family val="2"/>
        <scheme val="minor"/>
      </rPr>
      <t>(d)</t>
    </r>
  </si>
  <si>
    <r>
      <t>Exports</t>
    </r>
    <r>
      <rPr>
        <b/>
        <vertAlign val="superscript"/>
        <sz val="10"/>
        <color theme="1"/>
        <rFont val="Calibri"/>
        <family val="2"/>
        <scheme val="minor"/>
      </rPr>
      <t>(c)</t>
    </r>
    <r>
      <rPr>
        <b/>
        <sz val="10"/>
        <color theme="1"/>
        <rFont val="Calibri"/>
        <family val="2"/>
        <scheme val="minor"/>
      </rPr>
      <t xml:space="preserve"> - Quantity, MT</t>
    </r>
  </si>
  <si>
    <r>
      <t>Exports</t>
    </r>
    <r>
      <rPr>
        <b/>
        <vertAlign val="superscript"/>
        <sz val="10"/>
        <color theme="1"/>
        <rFont val="Calibri"/>
        <family val="2"/>
        <scheme val="minor"/>
      </rPr>
      <t>(c)</t>
    </r>
    <r>
      <rPr>
        <b/>
        <sz val="10"/>
        <color theme="1"/>
        <rFont val="Calibri"/>
        <family val="2"/>
        <scheme val="minor"/>
      </rPr>
      <t xml:space="preserve"> - Value, Rs. mn</t>
    </r>
  </si>
  <si>
    <r>
      <t>Export Price</t>
    </r>
    <r>
      <rPr>
        <b/>
        <vertAlign val="superscript"/>
        <sz val="10"/>
        <color theme="1"/>
        <rFont val="Calibri"/>
        <family val="2"/>
        <scheme val="minor"/>
      </rPr>
      <t>(c)</t>
    </r>
    <r>
      <rPr>
        <b/>
        <sz val="10"/>
        <color theme="1"/>
        <rFont val="Calibri"/>
        <family val="2"/>
        <scheme val="minor"/>
      </rPr>
      <t xml:space="preserve"> (F.O.B), Rs. per kg</t>
    </r>
  </si>
  <si>
    <r>
      <t>Yield per Hectare, kg.</t>
    </r>
    <r>
      <rPr>
        <b/>
        <vertAlign val="superscript"/>
        <sz val="10"/>
        <color theme="1"/>
        <rFont val="Calibri"/>
        <family val="2"/>
        <scheme val="minor"/>
      </rPr>
      <t>(c)</t>
    </r>
  </si>
  <si>
    <r>
      <t>Value Added, Rs. mn</t>
    </r>
    <r>
      <rPr>
        <b/>
        <vertAlign val="superscript"/>
        <sz val="10"/>
        <color theme="1"/>
        <rFont val="Calibri"/>
        <family val="2"/>
        <scheme val="minor"/>
      </rPr>
      <t>(f)</t>
    </r>
  </si>
  <si>
    <r>
      <t>Settlements (Families)</t>
    </r>
    <r>
      <rPr>
        <b/>
        <vertAlign val="superscript"/>
        <sz val="10"/>
        <color theme="1"/>
        <rFont val="Calibri"/>
        <family val="2"/>
        <scheme val="minor"/>
      </rPr>
      <t>(c)</t>
    </r>
  </si>
  <si>
    <r>
      <t>Sugar Cane</t>
    </r>
    <r>
      <rPr>
        <b/>
        <vertAlign val="superscript"/>
        <sz val="10"/>
        <color theme="1"/>
        <rFont val="Calibri"/>
        <family val="2"/>
        <scheme val="minor"/>
      </rPr>
      <t xml:space="preserve">(c) </t>
    </r>
  </si>
  <si>
    <r>
      <t>Sugar Imports</t>
    </r>
    <r>
      <rPr>
        <b/>
        <vertAlign val="superscript"/>
        <sz val="10"/>
        <color theme="1"/>
        <rFont val="Calibri"/>
        <family val="2"/>
        <scheme val="minor"/>
      </rPr>
      <t>(d)</t>
    </r>
  </si>
  <si>
    <r>
      <t>Refined Products Imports</t>
    </r>
    <r>
      <rPr>
        <b/>
        <vertAlign val="superscript"/>
        <sz val="10"/>
        <color theme="1"/>
        <rFont val="Calibri"/>
        <family val="2"/>
        <scheme val="minor"/>
      </rPr>
      <t>(c)</t>
    </r>
  </si>
  <si>
    <r>
      <t>Generation in 2025, GWh</t>
    </r>
    <r>
      <rPr>
        <b/>
        <vertAlign val="superscript"/>
        <sz val="10"/>
        <color theme="1"/>
        <rFont val="Calibri"/>
        <family val="2"/>
        <scheme val="minor"/>
      </rPr>
      <t>(c)</t>
    </r>
  </si>
  <si>
    <r>
      <t>2025</t>
    </r>
    <r>
      <rPr>
        <vertAlign val="superscript"/>
        <sz val="10"/>
        <color theme="1"/>
        <rFont val="Calibri"/>
        <family val="2"/>
        <scheme val="minor"/>
      </rPr>
      <t>(a)(b)</t>
    </r>
  </si>
  <si>
    <t>Traditional Non-Mechanised (Marine)</t>
  </si>
  <si>
    <r>
      <t>Total Craft</t>
    </r>
    <r>
      <rPr>
        <b/>
        <vertAlign val="superscript"/>
        <sz val="10"/>
        <color theme="1"/>
        <rFont val="Calibri"/>
        <family val="2"/>
        <scheme val="minor"/>
      </rPr>
      <t>(b)</t>
    </r>
  </si>
  <si>
    <t>GDP Per Capita, Rs.</t>
  </si>
  <si>
    <t>GNI Per Capita, Rs.</t>
  </si>
  <si>
    <t>Net Exports of Goods and Services (Current Market Prices), Rs. mn</t>
  </si>
  <si>
    <t>Estimates updated with latest population figures</t>
  </si>
  <si>
    <r>
      <t>Including farmer owned labour</t>
    </r>
    <r>
      <rPr>
        <b/>
        <vertAlign val="superscript"/>
        <sz val="11"/>
        <color theme="1"/>
        <rFont val="Calibri"/>
        <family val="2"/>
        <scheme val="minor"/>
      </rPr>
      <t xml:space="preserve"> (c)</t>
    </r>
  </si>
  <si>
    <r>
      <t>Excluding farmer owned labour</t>
    </r>
    <r>
      <rPr>
        <b/>
        <vertAlign val="superscript"/>
        <sz val="11"/>
        <color theme="1"/>
        <rFont val="Calibri"/>
        <family val="2"/>
        <scheme val="minor"/>
      </rPr>
      <t xml:space="preserve"> (c)</t>
    </r>
  </si>
  <si>
    <r>
      <t>Cultivation Loans - Interest Subsidy and Credit Guarantee Loan Schemes</t>
    </r>
    <r>
      <rPr>
        <b/>
        <vertAlign val="superscript"/>
        <sz val="11"/>
        <color theme="1"/>
        <rFont val="Calibri"/>
        <family val="2"/>
        <scheme val="minor"/>
      </rPr>
      <t>(a)</t>
    </r>
    <r>
      <rPr>
        <b/>
        <sz val="11"/>
        <color theme="1"/>
        <rFont val="Calibri"/>
        <family val="2"/>
        <scheme val="minor"/>
      </rPr>
      <t>(Position as at end of December)</t>
    </r>
  </si>
  <si>
    <t>Manufacture of food, beverages &amp; tobacco products</t>
  </si>
  <si>
    <t>Manufacture of textiles, wearing apparel, leather and related products</t>
  </si>
  <si>
    <t>Sewerage, waste collection, treatment and disposal activities; materials recovery</t>
  </si>
  <si>
    <r>
      <t xml:space="preserve">2025 Season I </t>
    </r>
    <r>
      <rPr>
        <vertAlign val="superscript"/>
        <sz val="10"/>
        <color theme="1"/>
        <rFont val="Calibri"/>
        <family val="2"/>
        <scheme val="minor"/>
      </rPr>
      <t>(b)</t>
    </r>
  </si>
  <si>
    <r>
      <t xml:space="preserve">2025 Season II </t>
    </r>
    <r>
      <rPr>
        <vertAlign val="superscript"/>
        <sz val="10"/>
        <color theme="1"/>
        <rFont val="Calibri"/>
        <family val="2"/>
        <scheme val="minor"/>
      </rPr>
      <t>(b)</t>
    </r>
  </si>
  <si>
    <t>Other Renewable Energy (Solar-Grid Connected and Rooftop Solar, Dendro, Biomass, Wind &amp; Municipal Waste).</t>
  </si>
  <si>
    <t xml:space="preserve">(e) </t>
  </si>
  <si>
    <t>Includes other State coconut production</t>
  </si>
  <si>
    <r>
      <t>98.8</t>
    </r>
    <r>
      <rPr>
        <vertAlign val="superscript"/>
        <sz val="10"/>
        <rFont val="Calibri"/>
        <family val="2"/>
        <scheme val="minor"/>
      </rPr>
      <t>(a)</t>
    </r>
  </si>
  <si>
    <r>
      <t>97.3</t>
    </r>
    <r>
      <rPr>
        <vertAlign val="superscript"/>
        <sz val="10"/>
        <rFont val="Calibri"/>
        <family val="2"/>
        <scheme val="minor"/>
      </rPr>
      <t>(a)</t>
    </r>
  </si>
  <si>
    <r>
      <t>1.2</t>
    </r>
    <r>
      <rPr>
        <vertAlign val="superscript"/>
        <sz val="10"/>
        <color theme="1"/>
        <rFont val="Calibri"/>
        <family val="2"/>
        <scheme val="minor"/>
      </rPr>
      <t>(e)</t>
    </r>
  </si>
  <si>
    <r>
      <t>1.1</t>
    </r>
    <r>
      <rPr>
        <vertAlign val="superscript"/>
        <sz val="10"/>
        <color theme="1"/>
        <rFont val="Calibri"/>
        <family val="2"/>
        <scheme val="minor"/>
      </rPr>
      <t>(e)</t>
    </r>
  </si>
  <si>
    <r>
      <t>1.0</t>
    </r>
    <r>
      <rPr>
        <vertAlign val="superscript"/>
        <sz val="10"/>
        <color theme="1"/>
        <rFont val="Calibri"/>
        <family val="2"/>
        <scheme val="minor"/>
      </rPr>
      <t>(e)</t>
    </r>
  </si>
  <si>
    <r>
      <t>62</t>
    </r>
    <r>
      <rPr>
        <vertAlign val="superscript"/>
        <sz val="10"/>
        <rFont val="Calibri"/>
        <family val="2"/>
        <scheme val="minor"/>
      </rPr>
      <t>(f)</t>
    </r>
  </si>
  <si>
    <r>
      <t>41</t>
    </r>
    <r>
      <rPr>
        <vertAlign val="superscript"/>
        <sz val="10"/>
        <rFont val="Calibri"/>
        <family val="2"/>
        <scheme val="minor"/>
      </rPr>
      <t>(f)</t>
    </r>
  </si>
  <si>
    <r>
      <t>49</t>
    </r>
    <r>
      <rPr>
        <vertAlign val="superscript"/>
        <sz val="10"/>
        <rFont val="Calibri"/>
        <family val="2"/>
        <scheme val="minor"/>
      </rPr>
      <t>(f)</t>
    </r>
  </si>
  <si>
    <t>Includes tea production of both JEDB and SLSPC</t>
  </si>
  <si>
    <r>
      <t>Exports</t>
    </r>
    <r>
      <rPr>
        <b/>
        <vertAlign val="superscript"/>
        <sz val="10"/>
        <color theme="1"/>
        <rFont val="Calibri"/>
        <family val="2"/>
        <scheme val="minor"/>
      </rPr>
      <t>(f)</t>
    </r>
  </si>
  <si>
    <t xml:space="preserve">                                 - Other</t>
  </si>
  <si>
    <t xml:space="preserve"> </t>
  </si>
  <si>
    <r>
      <t xml:space="preserve">           </t>
    </r>
    <r>
      <rPr>
        <sz val="8"/>
        <color theme="1"/>
        <rFont val="Calibri"/>
        <family val="2"/>
        <scheme val="minor"/>
      </rPr>
      <t xml:space="preserve">          </t>
    </r>
    <r>
      <rPr>
        <sz val="11"/>
        <color theme="1"/>
        <rFont val="Calibri"/>
        <family val="2"/>
        <scheme val="minor"/>
      </rPr>
      <t xml:space="preserve">    </t>
    </r>
    <r>
      <rPr>
        <sz val="10"/>
        <color theme="1"/>
        <rFont val="Calibri"/>
        <family val="2"/>
        <scheme val="minor"/>
      </rPr>
      <t xml:space="preserve"> - Other</t>
    </r>
  </si>
  <si>
    <t>n.a..</t>
  </si>
  <si>
    <t>The continuous series on GDP and GNI (at 1996 Factor Cost Prices) for the period 1950 - 2002 are given in Table 7 of the special statistical appendix of the Central Bank's 2002 Annual Report.</t>
  </si>
  <si>
    <t>The continuous GDP deflator series (1996 = 100) are given in Table 2 of the special statistical appendix of the Central Bank's Annual Economic Review.</t>
  </si>
  <si>
    <t>The continuous series on GDP (at 1996 Factor Cost Prices) for the period 1950–2002 are given in Table 7 of the special statistical appendix of the Central Bank 2002 Annual Report.</t>
  </si>
  <si>
    <r>
      <t>2023</t>
    </r>
    <r>
      <rPr>
        <vertAlign val="superscript"/>
        <sz val="10"/>
        <color theme="1"/>
        <rFont val="Calibri"/>
        <family val="2"/>
        <scheme val="minor"/>
      </rPr>
      <t>(b)(c)</t>
    </r>
  </si>
  <si>
    <r>
      <t>Year 2023</t>
    </r>
    <r>
      <rPr>
        <b/>
        <vertAlign val="superscript"/>
        <sz val="10"/>
        <color theme="1"/>
        <rFont val="Calibri"/>
        <family val="2"/>
        <scheme val="minor"/>
      </rPr>
      <t>(b)(c)</t>
    </r>
  </si>
  <si>
    <t>Cultivation Loans - Refinance Credit Schemes (Position as at end of December)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</si>
</sst>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0.0"/>
    <numFmt numFmtId="165" formatCode="_(* #,##0_);_(* \(#,##0\);_(* &quot;-&quot;??_);_(@_)"/>
    <numFmt numFmtId="166" formatCode="#,##0.0"/>
    <numFmt numFmtId="167" formatCode="0.000"/>
    <numFmt numFmtId="168" formatCode="_(* #,##0.0_);_(* \(#,##0.0\);_(* &quot;-&quot;??_);_(@_)"/>
    <numFmt numFmtId="169" formatCode="#,##0.0_);\(#,##0.0\)"/>
    <numFmt numFmtId="170" formatCode="0.0_);\(0.0\)"/>
    <numFmt numFmtId="171" formatCode="#,##0\ [$€-1];[Red]\-#,##0\ [$€-1]"/>
  </numFmts>
  <fonts count="34" x14ac:knownFonts="1">
    <font>
      <sz val="11"/>
      <color theme="1"/>
      <name val="Calibri"/>
      <family val="2"/>
      <scheme val="minor"/>
    </font>
    <font>
      <b/>
      <sz val="11"/>
      <name val="Calibri"/>
      <family val="2"/>
    </font>
    <font>
      <b/>
      <sz val="11"/>
      <color theme="1"/>
      <name val="Calibri"/>
      <family val="2"/>
      <scheme val="minor"/>
    </font>
    <font>
      <b/>
      <sz val="11"/>
      <name val="Calibri"/>
      <family val="2"/>
    </font>
    <font>
      <sz val="8"/>
      <name val="Calibri"/>
      <family val="2"/>
      <scheme val="minor"/>
    </font>
    <font>
      <sz val="11"/>
      <color theme="1"/>
      <name val="Calibri"/>
      <family val="2"/>
      <scheme val="minor"/>
    </font>
    <font>
      <sz val="10"/>
      <color rgb="FF000000"/>
      <name val="Times New Roman"/>
      <family val="1"/>
    </font>
    <font>
      <b/>
      <vertAlign val="superscript"/>
      <sz val="11"/>
      <color theme="1"/>
      <name val="Calibri"/>
      <family val="2"/>
      <scheme val="minor"/>
    </font>
    <font>
      <b/>
      <sz val="10"/>
      <color theme="1"/>
      <name val="Calibri"/>
      <family val="2"/>
      <scheme val="minor"/>
    </font>
    <font>
      <vertAlign val="superscript"/>
      <sz val="11"/>
      <color theme="1"/>
      <name val="Calibri"/>
      <family val="2"/>
      <scheme val="minor"/>
    </font>
    <font>
      <b/>
      <vertAlign val="superscript"/>
      <sz val="11"/>
      <name val="Calibri"/>
      <family val="2"/>
    </font>
    <font>
      <i/>
      <sz val="10"/>
      <color theme="1"/>
      <name val="Calibri"/>
      <family val="2"/>
      <scheme val="minor"/>
    </font>
    <font>
      <sz val="10"/>
      <color rgb="FF000000"/>
      <name val="Calibri"/>
      <family val="2"/>
      <scheme val="minor"/>
    </font>
    <font>
      <sz val="12"/>
      <color theme="1"/>
      <name val="Calibri"/>
      <family val="2"/>
      <scheme val="minor"/>
    </font>
    <font>
      <b/>
      <sz val="12"/>
      <color theme="0"/>
      <name val="Calibri"/>
      <family val="2"/>
      <scheme val="minor"/>
    </font>
    <font>
      <sz val="12"/>
      <color theme="0"/>
      <name val="Calibri"/>
      <family val="2"/>
      <scheme val="minor"/>
    </font>
    <font>
      <sz val="10"/>
      <color theme="1"/>
      <name val="Calibri"/>
      <family val="2"/>
      <scheme val="minor"/>
    </font>
    <font>
      <b/>
      <u/>
      <sz val="10"/>
      <color theme="1"/>
      <name val="Calibri"/>
      <family val="2"/>
      <scheme val="minor"/>
    </font>
    <font>
      <vertAlign val="superscript"/>
      <sz val="10"/>
      <color theme="1"/>
      <name val="Calibri"/>
      <family val="2"/>
      <scheme val="minor"/>
    </font>
    <font>
      <b/>
      <sz val="10"/>
      <name val="Calibri"/>
      <family val="2"/>
    </font>
    <font>
      <sz val="9"/>
      <color theme="1"/>
      <name val="Calibri"/>
      <family val="2"/>
      <scheme val="minor"/>
    </font>
    <font>
      <b/>
      <sz val="9"/>
      <name val="Calibri"/>
      <family val="2"/>
    </font>
    <font>
      <b/>
      <sz val="9"/>
      <color theme="1"/>
      <name val="Calibri"/>
      <family val="2"/>
      <scheme val="minor"/>
    </font>
    <font>
      <vertAlign val="superscript"/>
      <sz val="9"/>
      <color theme="1"/>
      <name val="Calibri"/>
      <family val="2"/>
      <scheme val="minor"/>
    </font>
    <font>
      <i/>
      <sz val="9"/>
      <color theme="1"/>
      <name val="Calibri"/>
      <family val="2"/>
      <scheme val="minor"/>
    </font>
    <font>
      <b/>
      <vertAlign val="superscript"/>
      <sz val="10"/>
      <color theme="1"/>
      <name val="Calibri"/>
      <family val="2"/>
      <scheme val="minor"/>
    </font>
    <font>
      <sz val="10"/>
      <name val="Calibri"/>
      <family val="2"/>
    </font>
    <font>
      <u/>
      <sz val="11"/>
      <color theme="10"/>
      <name val="Calibri"/>
      <family val="2"/>
      <scheme val="minor"/>
    </font>
    <font>
      <b/>
      <u/>
      <sz val="11"/>
      <color theme="10"/>
      <name val="Calibri"/>
      <family val="2"/>
      <scheme val="minor"/>
    </font>
    <font>
      <sz val="10"/>
      <name val="Arial"/>
      <family val="2"/>
    </font>
    <font>
      <sz val="10"/>
      <name val="Calibri"/>
      <family val="2"/>
      <scheme val="minor"/>
    </font>
    <font>
      <vertAlign val="superscript"/>
      <sz val="10"/>
      <name val="Calibri"/>
      <family val="2"/>
      <scheme val="minor"/>
    </font>
    <font>
      <sz val="8"/>
      <color theme="1"/>
      <name val="Calibri"/>
      <family val="2"/>
      <scheme val="minor"/>
    </font>
    <font>
      <sz val="9"/>
      <color rgb="FF000000"/>
      <name val="Calibri"/>
      <family val="2"/>
      <charset val="204"/>
    </font>
  </fonts>
  <fills count="5">
    <fill>
      <patternFill patternType="none"/>
    </fill>
    <fill>
      <patternFill patternType="gray125"/>
    </fill>
    <fill>
      <patternFill patternType="solid">
        <fgColor theme="6" tint="0.39997558519241921"/>
        <bgColor indexed="64"/>
      </patternFill>
    </fill>
    <fill>
      <patternFill patternType="solid">
        <fgColor theme="6" tint="-0.499984740745262"/>
        <bgColor indexed="64"/>
      </patternFill>
    </fill>
    <fill>
      <patternFill patternType="solid">
        <fgColor rgb="FF4F6228"/>
        <bgColor indexed="64"/>
      </patternFill>
    </fill>
  </fills>
  <borders count="1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s>
  <cellStyleXfs count="5">
    <xf numFmtId="0" fontId="0" fillId="0" borderId="0"/>
    <xf numFmtId="0" fontId="6" fillId="0" borderId="0"/>
    <xf numFmtId="43" fontId="5" fillId="0" borderId="0" applyFont="0" applyFill="0" applyBorder="0" applyAlignment="0" applyProtection="0"/>
    <xf numFmtId="0" fontId="27" fillId="0" borderId="0" applyNumberFormat="0" applyFill="0" applyBorder="0" applyAlignment="0" applyProtection="0"/>
    <xf numFmtId="43" fontId="29" fillId="0" borderId="0" applyFont="0" applyFill="0" applyBorder="0" applyAlignment="0" applyProtection="0"/>
  </cellStyleXfs>
  <cellXfs count="383">
    <xf numFmtId="0" fontId="0" fillId="0" borderId="0" xfId="0"/>
    <xf numFmtId="3" fontId="0" fillId="0" borderId="0" xfId="0" applyNumberFormat="1"/>
    <xf numFmtId="49" fontId="0" fillId="0" borderId="0" xfId="0" applyNumberFormat="1" applyAlignment="1">
      <alignment horizontal="left"/>
    </xf>
    <xf numFmtId="0" fontId="2" fillId="0" borderId="0" xfId="0" applyFont="1"/>
    <xf numFmtId="49" fontId="0" fillId="0" borderId="0" xfId="0" applyNumberFormat="1"/>
    <xf numFmtId="0" fontId="0" fillId="0" borderId="0" xfId="0" applyAlignment="1">
      <alignment wrapText="1"/>
    </xf>
    <xf numFmtId="0" fontId="0" fillId="0" borderId="2" xfId="0" applyBorder="1"/>
    <xf numFmtId="0" fontId="0" fillId="0" borderId="0" xfId="0" applyAlignment="1">
      <alignment horizontal="left"/>
    </xf>
    <xf numFmtId="0" fontId="0" fillId="0" borderId="0" xfId="0" applyAlignment="1">
      <alignment horizontal="right"/>
    </xf>
    <xf numFmtId="0" fontId="5" fillId="0" borderId="0" xfId="0" applyFont="1"/>
    <xf numFmtId="0" fontId="2" fillId="2" borderId="1" xfId="0" applyFont="1" applyFill="1" applyBorder="1" applyAlignment="1">
      <alignment horizontal="center"/>
    </xf>
    <xf numFmtId="0" fontId="1" fillId="2" borderId="0" xfId="0" applyFont="1" applyFill="1" applyAlignment="1">
      <alignment horizontal="center" vertical="top"/>
    </xf>
    <xf numFmtId="0" fontId="0" fillId="2" borderId="0" xfId="0" applyFill="1" applyAlignment="1">
      <alignment horizontal="center" wrapText="1"/>
    </xf>
    <xf numFmtId="0" fontId="3" fillId="2" borderId="1" xfId="0" applyFont="1" applyFill="1" applyBorder="1" applyAlignment="1">
      <alignment horizontal="center" vertical="top"/>
    </xf>
    <xf numFmtId="0" fontId="0" fillId="0" borderId="0" xfId="0" applyAlignment="1">
      <alignment horizontal="center"/>
    </xf>
    <xf numFmtId="0" fontId="2" fillId="2" borderId="0" xfId="0" applyFont="1" applyFill="1" applyAlignment="1">
      <alignment horizontal="center"/>
    </xf>
    <xf numFmtId="0" fontId="2" fillId="2" borderId="3" xfId="0" applyFont="1" applyFill="1" applyBorder="1" applyAlignment="1">
      <alignment horizontal="right"/>
    </xf>
    <xf numFmtId="0" fontId="2" fillId="2" borderId="3" xfId="0" applyFont="1" applyFill="1" applyBorder="1" applyAlignment="1">
      <alignment horizontal="center" wrapText="1"/>
    </xf>
    <xf numFmtId="0" fontId="2" fillId="2" borderId="3" xfId="0" applyFont="1" applyFill="1" applyBorder="1"/>
    <xf numFmtId="0" fontId="2" fillId="2" borderId="1" xfId="0" applyFont="1" applyFill="1" applyBorder="1"/>
    <xf numFmtId="0" fontId="0" fillId="2" borderId="1" xfId="0" applyFill="1" applyBorder="1" applyAlignment="1">
      <alignment horizontal="center" wrapText="1"/>
    </xf>
    <xf numFmtId="0" fontId="0" fillId="2" borderId="3" xfId="0" applyFill="1" applyBorder="1"/>
    <xf numFmtId="0" fontId="1" fillId="2" borderId="1" xfId="0" applyFont="1" applyFill="1" applyBorder="1" applyAlignment="1">
      <alignment horizontal="center" vertical="top"/>
    </xf>
    <xf numFmtId="0" fontId="0" fillId="2" borderId="3" xfId="0" applyFill="1" applyBorder="1" applyAlignment="1">
      <alignment horizontal="center"/>
    </xf>
    <xf numFmtId="0" fontId="0" fillId="2" borderId="1" xfId="0" applyFill="1" applyBorder="1"/>
    <xf numFmtId="0" fontId="2" fillId="2" borderId="1" xfId="0" applyFont="1" applyFill="1" applyBorder="1" applyAlignment="1">
      <alignment horizontal="right"/>
    </xf>
    <xf numFmtId="0" fontId="2" fillId="2" borderId="1" xfId="0" applyFont="1" applyFill="1" applyBorder="1" applyAlignment="1">
      <alignment horizontal="center" wrapText="1"/>
    </xf>
    <xf numFmtId="0" fontId="0" fillId="0" borderId="0" xfId="0" applyAlignment="1">
      <alignment horizontal="left" wrapText="1"/>
    </xf>
    <xf numFmtId="0" fontId="0" fillId="0" borderId="0" xfId="0" applyAlignment="1">
      <alignment horizontal="center" wrapText="1"/>
    </xf>
    <xf numFmtId="0" fontId="2" fillId="2" borderId="0" xfId="0" applyFont="1" applyFill="1"/>
    <xf numFmtId="0" fontId="0" fillId="2" borderId="6" xfId="0" applyFill="1" applyBorder="1" applyAlignment="1">
      <alignment horizontal="center" wrapText="1"/>
    </xf>
    <xf numFmtId="0" fontId="0" fillId="2" borderId="7" xfId="0" applyFill="1" applyBorder="1" applyAlignment="1">
      <alignment horizontal="center" wrapText="1"/>
    </xf>
    <xf numFmtId="0" fontId="0" fillId="2" borderId="8" xfId="0" applyFill="1" applyBorder="1" applyAlignment="1">
      <alignment horizontal="center" wrapText="1"/>
    </xf>
    <xf numFmtId="0" fontId="0" fillId="2" borderId="9" xfId="0" applyFill="1" applyBorder="1" applyAlignment="1">
      <alignment horizontal="center" wrapText="1"/>
    </xf>
    <xf numFmtId="0" fontId="3" fillId="2" borderId="0" xfId="0" applyFont="1" applyFill="1" applyAlignment="1">
      <alignment horizontal="center" vertical="top"/>
    </xf>
    <xf numFmtId="0" fontId="0" fillId="2" borderId="5" xfId="0" applyFill="1" applyBorder="1"/>
    <xf numFmtId="0" fontId="0" fillId="2" borderId="10" xfId="0" applyFill="1" applyBorder="1"/>
    <xf numFmtId="0" fontId="11" fillId="0" borderId="0" xfId="0" applyFont="1"/>
    <xf numFmtId="0" fontId="12" fillId="0" borderId="0" xfId="0" applyFont="1" applyAlignment="1">
      <alignment vertical="center"/>
    </xf>
    <xf numFmtId="1" fontId="5" fillId="2" borderId="10" xfId="1" applyNumberFormat="1" applyFont="1" applyFill="1" applyBorder="1" applyAlignment="1">
      <alignment horizontal="center" vertical="top" shrinkToFit="1"/>
    </xf>
    <xf numFmtId="1" fontId="5" fillId="2" borderId="3" xfId="1" applyNumberFormat="1" applyFont="1" applyFill="1" applyBorder="1" applyAlignment="1">
      <alignment horizontal="center" vertical="top" shrinkToFit="1"/>
    </xf>
    <xf numFmtId="0" fontId="3" fillId="2" borderId="0" xfId="0" applyFont="1" applyFill="1" applyAlignment="1">
      <alignment horizontal="center" vertical="center"/>
    </xf>
    <xf numFmtId="0" fontId="0" fillId="2" borderId="3" xfId="0" applyFill="1" applyBorder="1" applyAlignment="1">
      <alignment horizontal="right"/>
    </xf>
    <xf numFmtId="0" fontId="1"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1" fillId="2" borderId="0" xfId="0" applyFont="1" applyFill="1" applyAlignment="1">
      <alignment horizontal="center" vertical="center"/>
    </xf>
    <xf numFmtId="0" fontId="0" fillId="2" borderId="11" xfId="0" applyFill="1" applyBorder="1" applyAlignment="1">
      <alignment horizontal="center"/>
    </xf>
    <xf numFmtId="0" fontId="0" fillId="2" borderId="2" xfId="0" applyFill="1" applyBorder="1" applyAlignment="1">
      <alignment horizontal="center"/>
    </xf>
    <xf numFmtId="0" fontId="0" fillId="2" borderId="4" xfId="0" applyFill="1" applyBorder="1" applyAlignment="1">
      <alignment horizontal="center"/>
    </xf>
    <xf numFmtId="0" fontId="0" fillId="0" borderId="0" xfId="0" applyAlignment="1">
      <alignment vertical="top"/>
    </xf>
    <xf numFmtId="0" fontId="0" fillId="2" borderId="0" xfId="0" applyFill="1" applyAlignment="1">
      <alignment wrapText="1"/>
    </xf>
    <xf numFmtId="0" fontId="13" fillId="0" borderId="0" xfId="0" applyFont="1"/>
    <xf numFmtId="0" fontId="14" fillId="3" borderId="0" xfId="0" applyFont="1" applyFill="1" applyAlignment="1">
      <alignment vertical="center"/>
    </xf>
    <xf numFmtId="0" fontId="15" fillId="3" borderId="0" xfId="0" applyFont="1" applyFill="1"/>
    <xf numFmtId="0" fontId="16" fillId="0" borderId="0" xfId="0" applyFont="1"/>
    <xf numFmtId="0" fontId="17" fillId="0" borderId="0" xfId="0" applyFont="1"/>
    <xf numFmtId="3" fontId="16" fillId="0" borderId="0" xfId="0" applyNumberFormat="1" applyFont="1"/>
    <xf numFmtId="170" fontId="16" fillId="0" borderId="0" xfId="0" applyNumberFormat="1" applyFont="1"/>
    <xf numFmtId="0" fontId="8" fillId="0" borderId="0" xfId="0" applyFont="1"/>
    <xf numFmtId="37" fontId="8" fillId="0" borderId="0" xfId="0" applyNumberFormat="1" applyFont="1"/>
    <xf numFmtId="0" fontId="16" fillId="0" borderId="0" xfId="0" applyFont="1" applyAlignment="1">
      <alignment vertical="top"/>
    </xf>
    <xf numFmtId="0" fontId="14" fillId="3" borderId="0" xfId="0" applyFont="1" applyFill="1" applyAlignment="1">
      <alignment horizontal="right" vertical="center"/>
    </xf>
    <xf numFmtId="49" fontId="16" fillId="0" borderId="0" xfId="0" applyNumberFormat="1" applyFont="1" applyAlignment="1">
      <alignment horizontal="right"/>
    </xf>
    <xf numFmtId="3" fontId="16" fillId="0" borderId="0" xfId="0" applyNumberFormat="1" applyFont="1" applyAlignment="1">
      <alignment horizontal="right"/>
    </xf>
    <xf numFmtId="0" fontId="16" fillId="0" borderId="0" xfId="0" applyFont="1" applyAlignment="1">
      <alignment horizontal="right"/>
    </xf>
    <xf numFmtId="4" fontId="16" fillId="0" borderId="0" xfId="0" applyNumberFormat="1" applyFont="1"/>
    <xf numFmtId="4" fontId="16" fillId="0" borderId="0" xfId="0" applyNumberFormat="1" applyFont="1" applyAlignment="1">
      <alignment horizontal="right"/>
    </xf>
    <xf numFmtId="164" fontId="16" fillId="0" borderId="0" xfId="0" applyNumberFormat="1" applyFont="1"/>
    <xf numFmtId="0" fontId="20" fillId="0" borderId="0" xfId="0" applyFont="1"/>
    <xf numFmtId="49" fontId="20" fillId="0" borderId="0" xfId="0" applyNumberFormat="1" applyFont="1" applyAlignment="1">
      <alignment horizontal="right"/>
    </xf>
    <xf numFmtId="3" fontId="20" fillId="0" borderId="0" xfId="0" applyNumberFormat="1" applyFont="1" applyAlignment="1">
      <alignment horizontal="right"/>
    </xf>
    <xf numFmtId="0" fontId="20" fillId="0" borderId="0" xfId="0" applyFont="1" applyAlignment="1">
      <alignment horizontal="right"/>
    </xf>
    <xf numFmtId="3" fontId="20" fillId="0" borderId="0" xfId="0" applyNumberFormat="1" applyFont="1"/>
    <xf numFmtId="4" fontId="20" fillId="0" borderId="0" xfId="0" applyNumberFormat="1" applyFont="1"/>
    <xf numFmtId="4" fontId="20" fillId="0" borderId="0" xfId="0" applyNumberFormat="1" applyFont="1" applyAlignment="1">
      <alignment horizontal="right"/>
    </xf>
    <xf numFmtId="164" fontId="20" fillId="0" borderId="0" xfId="0" applyNumberFormat="1" applyFont="1"/>
    <xf numFmtId="49" fontId="20" fillId="0" borderId="0" xfId="0" applyNumberFormat="1" applyFont="1" applyAlignment="1">
      <alignment horizontal="left"/>
    </xf>
    <xf numFmtId="0" fontId="20" fillId="0" borderId="0" xfId="0" applyFont="1" applyAlignment="1">
      <alignment vertical="top"/>
    </xf>
    <xf numFmtId="49" fontId="20" fillId="0" borderId="0" xfId="0" applyNumberFormat="1" applyFont="1" applyAlignment="1">
      <alignment horizontal="left" wrapText="1"/>
    </xf>
    <xf numFmtId="3" fontId="16" fillId="0" borderId="1" xfId="0" applyNumberFormat="1" applyFont="1" applyBorder="1"/>
    <xf numFmtId="49" fontId="16" fillId="0" borderId="2" xfId="0" applyNumberFormat="1" applyFont="1" applyBorder="1"/>
    <xf numFmtId="3" fontId="16" fillId="0" borderId="2" xfId="0" applyNumberFormat="1" applyFont="1" applyBorder="1"/>
    <xf numFmtId="0" fontId="16" fillId="2" borderId="0" xfId="0" applyFont="1" applyFill="1" applyAlignment="1">
      <alignment horizontal="center" wrapText="1"/>
    </xf>
    <xf numFmtId="0" fontId="16" fillId="0" borderId="2" xfId="0" applyFont="1" applyBorder="1"/>
    <xf numFmtId="49" fontId="16" fillId="0" borderId="0" xfId="0" applyNumberFormat="1" applyFont="1"/>
    <xf numFmtId="49" fontId="11" fillId="0" borderId="0" xfId="0" applyNumberFormat="1" applyFont="1"/>
    <xf numFmtId="0" fontId="16" fillId="0" borderId="0" xfId="0" applyFont="1" applyAlignment="1">
      <alignment wrapText="1"/>
    </xf>
    <xf numFmtId="0" fontId="11" fillId="0" borderId="0" xfId="0" applyFont="1" applyAlignment="1">
      <alignment wrapText="1"/>
    </xf>
    <xf numFmtId="0" fontId="16" fillId="0" borderId="0" xfId="0" applyFont="1" applyAlignment="1">
      <alignment horizontal="center"/>
    </xf>
    <xf numFmtId="3" fontId="20" fillId="0" borderId="1" xfId="0" applyNumberFormat="1" applyFont="1" applyBorder="1"/>
    <xf numFmtId="37" fontId="16" fillId="0" borderId="0" xfId="0" applyNumberFormat="1" applyFont="1"/>
    <xf numFmtId="0" fontId="8" fillId="0" borderId="1" xfId="0" applyFont="1" applyBorder="1"/>
    <xf numFmtId="37" fontId="22" fillId="0" borderId="0" xfId="0" applyNumberFormat="1" applyFont="1"/>
    <xf numFmtId="37" fontId="20" fillId="0" borderId="0" xfId="0" applyNumberFormat="1" applyFont="1"/>
    <xf numFmtId="0" fontId="22" fillId="0" borderId="1" xfId="0" applyFont="1" applyBorder="1"/>
    <xf numFmtId="37" fontId="22" fillId="0" borderId="1" xfId="0" applyNumberFormat="1" applyFont="1" applyBorder="1"/>
    <xf numFmtId="0" fontId="20" fillId="0" borderId="0" xfId="0" applyFont="1" applyAlignment="1">
      <alignment wrapText="1"/>
    </xf>
    <xf numFmtId="0" fontId="24" fillId="0" borderId="0" xfId="0" applyFont="1" applyAlignment="1">
      <alignment wrapText="1"/>
    </xf>
    <xf numFmtId="3" fontId="8" fillId="0" borderId="0" xfId="0" applyNumberFormat="1" applyFont="1"/>
    <xf numFmtId="0" fontId="8" fillId="0" borderId="1" xfId="0" applyFont="1" applyBorder="1" applyAlignment="1">
      <alignment wrapText="1"/>
    </xf>
    <xf numFmtId="3" fontId="8" fillId="0" borderId="1" xfId="0" applyNumberFormat="1" applyFont="1" applyBorder="1"/>
    <xf numFmtId="170" fontId="8" fillId="0" borderId="0" xfId="0" applyNumberFormat="1" applyFont="1"/>
    <xf numFmtId="0" fontId="16" fillId="0" borderId="0" xfId="0" applyFont="1" applyAlignment="1">
      <alignment horizontal="left" wrapText="1" indent="1"/>
    </xf>
    <xf numFmtId="0" fontId="16" fillId="0" borderId="1" xfId="0" applyFont="1" applyBorder="1" applyAlignment="1">
      <alignment horizontal="left" wrapText="1" indent="1"/>
    </xf>
    <xf numFmtId="37" fontId="16" fillId="0" borderId="1" xfId="0" applyNumberFormat="1" applyFont="1" applyBorder="1"/>
    <xf numFmtId="170" fontId="16" fillId="0" borderId="1" xfId="0" applyNumberFormat="1" applyFont="1" applyBorder="1"/>
    <xf numFmtId="0" fontId="16" fillId="0" borderId="0" xfId="0" applyFont="1" applyAlignment="1">
      <alignment horizontal="left" indent="1"/>
    </xf>
    <xf numFmtId="37" fontId="16" fillId="0" borderId="0" xfId="0" applyNumberFormat="1" applyFont="1" applyAlignment="1">
      <alignment horizontal="right"/>
    </xf>
    <xf numFmtId="169" fontId="16" fillId="0" borderId="0" xfId="0" applyNumberFormat="1" applyFont="1"/>
    <xf numFmtId="0" fontId="16" fillId="0" borderId="1" xfId="0" applyFont="1" applyBorder="1"/>
    <xf numFmtId="169" fontId="16" fillId="0" borderId="1" xfId="0" applyNumberFormat="1" applyFont="1" applyBorder="1"/>
    <xf numFmtId="0" fontId="8" fillId="0" borderId="0" xfId="0" applyFont="1" applyAlignment="1">
      <alignment horizontal="left" indent="1"/>
    </xf>
    <xf numFmtId="0" fontId="8" fillId="0" borderId="1" xfId="0" applyFont="1" applyBorder="1" applyAlignment="1">
      <alignment horizontal="left" indent="1"/>
    </xf>
    <xf numFmtId="170" fontId="8" fillId="0" borderId="1" xfId="0" applyNumberFormat="1" applyFont="1" applyBorder="1"/>
    <xf numFmtId="0" fontId="16" fillId="0" borderId="0" xfId="0" applyFont="1" applyAlignment="1">
      <alignment horizontal="left"/>
    </xf>
    <xf numFmtId="0" fontId="8" fillId="0" borderId="0" xfId="0" applyFont="1" applyAlignment="1">
      <alignment horizontal="left"/>
    </xf>
    <xf numFmtId="0" fontId="8" fillId="0" borderId="1" xfId="0" applyFont="1" applyBorder="1" applyAlignment="1">
      <alignment horizontal="left"/>
    </xf>
    <xf numFmtId="0" fontId="11" fillId="0" borderId="0" xfId="0" applyFont="1" applyAlignment="1">
      <alignment horizontal="left"/>
    </xf>
    <xf numFmtId="3" fontId="8" fillId="0" borderId="0" xfId="0" applyNumberFormat="1" applyFont="1" applyAlignment="1">
      <alignment wrapText="1"/>
    </xf>
    <xf numFmtId="3" fontId="16" fillId="0" borderId="0" xfId="0" applyNumberFormat="1" applyFont="1" applyAlignment="1">
      <alignment wrapText="1"/>
    </xf>
    <xf numFmtId="165" fontId="8" fillId="0" borderId="0" xfId="2" applyNumberFormat="1" applyFont="1" applyAlignment="1">
      <alignment horizontal="right"/>
    </xf>
    <xf numFmtId="168" fontId="8" fillId="0" borderId="0" xfId="2" applyNumberFormat="1" applyFont="1" applyAlignment="1">
      <alignment horizontal="right"/>
    </xf>
    <xf numFmtId="168" fontId="16" fillId="0" borderId="0" xfId="2" applyNumberFormat="1" applyFont="1" applyAlignment="1">
      <alignment horizontal="right"/>
    </xf>
    <xf numFmtId="43" fontId="8" fillId="0" borderId="0" xfId="2" applyFont="1" applyAlignment="1">
      <alignment horizontal="right"/>
    </xf>
    <xf numFmtId="43" fontId="16" fillId="0" borderId="0" xfId="2" applyFont="1" applyAlignment="1">
      <alignment horizontal="right"/>
    </xf>
    <xf numFmtId="165" fontId="16" fillId="0" borderId="0" xfId="2" applyNumberFormat="1" applyFont="1" applyAlignment="1">
      <alignment horizontal="right"/>
    </xf>
    <xf numFmtId="164" fontId="8" fillId="0" borderId="0" xfId="0" applyNumberFormat="1" applyFont="1" applyAlignment="1">
      <alignment horizontal="right"/>
    </xf>
    <xf numFmtId="164" fontId="8" fillId="0" borderId="1" xfId="0" applyNumberFormat="1" applyFont="1" applyBorder="1" applyAlignment="1">
      <alignment horizontal="right"/>
    </xf>
    <xf numFmtId="3" fontId="8" fillId="0" borderId="0" xfId="0" applyNumberFormat="1" applyFont="1" applyAlignment="1">
      <alignment horizontal="right"/>
    </xf>
    <xf numFmtId="0" fontId="8" fillId="0" borderId="0" xfId="0" applyFont="1" applyAlignment="1">
      <alignment horizontal="right"/>
    </xf>
    <xf numFmtId="1" fontId="8" fillId="0" borderId="0" xfId="0" applyNumberFormat="1" applyFont="1" applyAlignment="1">
      <alignment horizontal="right"/>
    </xf>
    <xf numFmtId="164" fontId="16" fillId="0" borderId="0" xfId="0" applyNumberFormat="1" applyFont="1" applyAlignment="1">
      <alignment horizontal="right"/>
    </xf>
    <xf numFmtId="2" fontId="16" fillId="0" borderId="0" xfId="0" applyNumberFormat="1" applyFont="1"/>
    <xf numFmtId="0" fontId="16" fillId="0" borderId="1" xfId="0" applyFont="1" applyBorder="1" applyAlignment="1">
      <alignment horizontal="left" indent="1"/>
    </xf>
    <xf numFmtId="164" fontId="16" fillId="0" borderId="1" xfId="0" applyNumberFormat="1" applyFont="1" applyBorder="1"/>
    <xf numFmtId="2" fontId="8" fillId="0" borderId="0" xfId="0" applyNumberFormat="1" applyFont="1" applyAlignment="1">
      <alignment horizontal="right"/>
    </xf>
    <xf numFmtId="2" fontId="16" fillId="0" borderId="0" xfId="0" applyNumberFormat="1" applyFont="1" applyAlignment="1">
      <alignment horizontal="right"/>
    </xf>
    <xf numFmtId="3" fontId="8" fillId="0" borderId="1" xfId="0" applyNumberFormat="1" applyFont="1" applyBorder="1" applyAlignment="1">
      <alignment horizontal="right"/>
    </xf>
    <xf numFmtId="4" fontId="16" fillId="0" borderId="1" xfId="0" applyNumberFormat="1" applyFont="1" applyBorder="1"/>
    <xf numFmtId="168" fontId="16" fillId="0" borderId="0" xfId="0" applyNumberFormat="1" applyFont="1" applyAlignment="1">
      <alignment horizontal="right"/>
    </xf>
    <xf numFmtId="167" fontId="16" fillId="0" borderId="1" xfId="0" applyNumberFormat="1" applyFont="1" applyBorder="1" applyAlignment="1">
      <alignment horizontal="right"/>
    </xf>
    <xf numFmtId="43" fontId="16" fillId="0" borderId="0" xfId="2" applyFont="1"/>
    <xf numFmtId="1" fontId="16" fillId="0" borderId="0" xfId="0" applyNumberFormat="1" applyFont="1"/>
    <xf numFmtId="1" fontId="16" fillId="0" borderId="0" xfId="0" applyNumberFormat="1" applyFont="1" applyAlignment="1">
      <alignment horizontal="right"/>
    </xf>
    <xf numFmtId="3" fontId="16" fillId="0" borderId="1" xfId="0" applyNumberFormat="1" applyFont="1" applyBorder="1" applyAlignment="1">
      <alignment horizontal="right"/>
    </xf>
    <xf numFmtId="39" fontId="16" fillId="0" borderId="0" xfId="0" applyNumberFormat="1" applyFont="1" applyAlignment="1">
      <alignment horizontal="right"/>
    </xf>
    <xf numFmtId="4" fontId="16" fillId="0" borderId="0" xfId="2" applyNumberFormat="1" applyFont="1" applyAlignment="1">
      <alignment horizontal="right"/>
    </xf>
    <xf numFmtId="43" fontId="16" fillId="0" borderId="0" xfId="0" applyNumberFormat="1" applyFont="1" applyAlignment="1">
      <alignment horizontal="right"/>
    </xf>
    <xf numFmtId="4" fontId="8" fillId="0" borderId="0" xfId="0" applyNumberFormat="1" applyFont="1"/>
    <xf numFmtId="0" fontId="16" fillId="0" borderId="0" xfId="0" applyFont="1" applyAlignment="1">
      <alignment horizontal="left" indent="2"/>
    </xf>
    <xf numFmtId="43" fontId="8" fillId="0" borderId="1" xfId="2" applyFont="1" applyBorder="1" applyAlignment="1">
      <alignment horizontal="right"/>
    </xf>
    <xf numFmtId="0" fontId="16" fillId="0" borderId="0" xfId="0" applyFont="1" applyAlignment="1">
      <alignment horizontal="right" indent="1"/>
    </xf>
    <xf numFmtId="0" fontId="16" fillId="0" borderId="1" xfId="0" applyFont="1" applyBorder="1" applyAlignment="1">
      <alignment horizontal="right"/>
    </xf>
    <xf numFmtId="165" fontId="16" fillId="0" borderId="0" xfId="2" applyNumberFormat="1" applyFont="1" applyBorder="1" applyAlignment="1">
      <alignment horizontal="right"/>
    </xf>
    <xf numFmtId="0" fontId="16" fillId="0" borderId="1" xfId="0" applyFont="1" applyBorder="1" applyAlignment="1">
      <alignment wrapText="1"/>
    </xf>
    <xf numFmtId="165" fontId="16" fillId="0" borderId="1" xfId="2" applyNumberFormat="1" applyFont="1" applyBorder="1" applyAlignment="1">
      <alignment horizontal="right"/>
    </xf>
    <xf numFmtId="164" fontId="8" fillId="0" borderId="0" xfId="0" applyNumberFormat="1" applyFont="1"/>
    <xf numFmtId="1" fontId="8" fillId="0" borderId="0" xfId="0" applyNumberFormat="1" applyFont="1"/>
    <xf numFmtId="166" fontId="16" fillId="0" borderId="0" xfId="0" applyNumberFormat="1" applyFont="1"/>
    <xf numFmtId="0" fontId="16" fillId="0" borderId="0" xfId="0" applyFont="1" applyAlignment="1">
      <alignment horizontal="left" indent="4"/>
    </xf>
    <xf numFmtId="0" fontId="16" fillId="0" borderId="0" xfId="0" applyFont="1" applyAlignment="1">
      <alignment horizontal="left" indent="9"/>
    </xf>
    <xf numFmtId="0" fontId="16" fillId="0" borderId="1" xfId="0" applyFont="1" applyBorder="1" applyAlignment="1">
      <alignment horizontal="left" indent="9"/>
    </xf>
    <xf numFmtId="0" fontId="8" fillId="0" borderId="0" xfId="0" applyFont="1" applyAlignment="1">
      <alignment horizontal="left" indent="2"/>
    </xf>
    <xf numFmtId="0" fontId="16" fillId="0" borderId="0" xfId="0" applyFont="1" applyAlignment="1">
      <alignment horizontal="left" indent="3"/>
    </xf>
    <xf numFmtId="39" fontId="16" fillId="0" borderId="0" xfId="0" applyNumberFormat="1" applyFont="1"/>
    <xf numFmtId="0" fontId="26" fillId="0" borderId="0" xfId="0" applyFont="1" applyAlignment="1">
      <alignment horizontal="left" vertical="top" indent="3"/>
    </xf>
    <xf numFmtId="39" fontId="26" fillId="0" borderId="0" xfId="0" applyNumberFormat="1" applyFont="1" applyAlignment="1">
      <alignment horizontal="right" vertical="top"/>
    </xf>
    <xf numFmtId="0" fontId="8" fillId="0" borderId="0" xfId="0" applyFont="1" applyAlignment="1">
      <alignment horizontal="left" indent="3"/>
    </xf>
    <xf numFmtId="39" fontId="8" fillId="0" borderId="0" xfId="0" applyNumberFormat="1" applyFont="1"/>
    <xf numFmtId="39" fontId="8" fillId="0" borderId="1" xfId="0" applyNumberFormat="1" applyFont="1" applyBorder="1"/>
    <xf numFmtId="0" fontId="8" fillId="0" borderId="2" xfId="1" applyFont="1" applyBorder="1" applyAlignment="1">
      <alignment horizontal="left" vertical="top" wrapText="1"/>
    </xf>
    <xf numFmtId="0" fontId="16" fillId="0" borderId="0" xfId="1" applyFont="1" applyAlignment="1">
      <alignment horizontal="left" wrapText="1"/>
    </xf>
    <xf numFmtId="0" fontId="16" fillId="0" borderId="0" xfId="1" applyFont="1" applyAlignment="1">
      <alignment wrapText="1"/>
    </xf>
    <xf numFmtId="0" fontId="16" fillId="0" borderId="0" xfId="1" applyFont="1" applyAlignment="1">
      <alignment horizontal="left" vertical="top" wrapText="1" indent="1"/>
    </xf>
    <xf numFmtId="2" fontId="16" fillId="0" borderId="0" xfId="1" applyNumberFormat="1" applyFont="1" applyAlignment="1">
      <alignment horizontal="right" vertical="top" shrinkToFit="1"/>
    </xf>
    <xf numFmtId="4" fontId="16" fillId="0" borderId="0" xfId="1" applyNumberFormat="1" applyFont="1" applyAlignment="1">
      <alignment horizontal="right" vertical="top" shrinkToFit="1"/>
    </xf>
    <xf numFmtId="4" fontId="16" fillId="0" borderId="0" xfId="1" applyNumberFormat="1" applyFont="1" applyAlignment="1">
      <alignment horizontal="right" vertical="top" indent="1" shrinkToFit="1"/>
    </xf>
    <xf numFmtId="3" fontId="16" fillId="0" borderId="0" xfId="1" applyNumberFormat="1" applyFont="1" applyAlignment="1">
      <alignment vertical="top" shrinkToFit="1"/>
    </xf>
    <xf numFmtId="3" fontId="16" fillId="0" borderId="0" xfId="1" applyNumberFormat="1" applyFont="1" applyAlignment="1">
      <alignment horizontal="right" vertical="top" shrinkToFit="1"/>
    </xf>
    <xf numFmtId="2" fontId="16" fillId="0" borderId="0" xfId="1" applyNumberFormat="1" applyFont="1" applyAlignment="1">
      <alignment horizontal="right" vertical="top" indent="1" shrinkToFit="1"/>
    </xf>
    <xf numFmtId="1" fontId="16" fillId="0" borderId="0" xfId="1" applyNumberFormat="1" applyFont="1" applyAlignment="1">
      <alignment vertical="top" shrinkToFit="1"/>
    </xf>
    <xf numFmtId="1" fontId="16" fillId="0" borderId="0" xfId="1" applyNumberFormat="1" applyFont="1" applyAlignment="1">
      <alignment horizontal="right" vertical="top" shrinkToFit="1"/>
    </xf>
    <xf numFmtId="0" fontId="16" fillId="0" borderId="0" xfId="1" applyFont="1" applyAlignment="1">
      <alignment horizontal="right" vertical="top" wrapText="1"/>
    </xf>
    <xf numFmtId="0" fontId="8" fillId="0" borderId="0" xfId="1" applyFont="1" applyAlignment="1">
      <alignment horizontal="left" vertical="top" wrapText="1" indent="1"/>
    </xf>
    <xf numFmtId="4" fontId="8" fillId="0" borderId="0" xfId="1" applyNumberFormat="1" applyFont="1" applyAlignment="1">
      <alignment horizontal="right" vertical="top" shrinkToFit="1"/>
    </xf>
    <xf numFmtId="4" fontId="8" fillId="0" borderId="0" xfId="1" applyNumberFormat="1" applyFont="1" applyAlignment="1">
      <alignment horizontal="right" vertical="top" indent="1" shrinkToFit="1"/>
    </xf>
    <xf numFmtId="3" fontId="8" fillId="0" borderId="0" xfId="1" applyNumberFormat="1" applyFont="1" applyAlignment="1">
      <alignment vertical="top" shrinkToFit="1"/>
    </xf>
    <xf numFmtId="3" fontId="8" fillId="0" borderId="0" xfId="1" applyNumberFormat="1" applyFont="1" applyAlignment="1">
      <alignment horizontal="right" vertical="top" shrinkToFit="1"/>
    </xf>
    <xf numFmtId="0" fontId="16" fillId="0" borderId="0" xfId="1" applyFont="1" applyAlignment="1">
      <alignment horizontal="left" vertical="top" wrapText="1"/>
    </xf>
    <xf numFmtId="2" fontId="16" fillId="0" borderId="0" xfId="1" applyNumberFormat="1" applyFont="1" applyAlignment="1">
      <alignment horizontal="left" wrapText="1"/>
    </xf>
    <xf numFmtId="0" fontId="16" fillId="0" borderId="0" xfId="1" applyFont="1" applyAlignment="1">
      <alignment horizontal="right" vertical="top" wrapText="1" indent="1"/>
    </xf>
    <xf numFmtId="0" fontId="8" fillId="0" borderId="0" xfId="1" applyFont="1" applyAlignment="1">
      <alignment horizontal="left" vertical="top" wrapText="1"/>
    </xf>
    <xf numFmtId="2" fontId="8" fillId="0" borderId="0" xfId="1" applyNumberFormat="1" applyFont="1" applyAlignment="1">
      <alignment horizontal="right" vertical="top" shrinkToFit="1"/>
    </xf>
    <xf numFmtId="1" fontId="8" fillId="0" borderId="0" xfId="1" applyNumberFormat="1" applyFont="1" applyAlignment="1">
      <alignment vertical="top" shrinkToFit="1"/>
    </xf>
    <xf numFmtId="1" fontId="8" fillId="0" borderId="0" xfId="1" applyNumberFormat="1" applyFont="1" applyAlignment="1">
      <alignment horizontal="right" vertical="top" shrinkToFit="1"/>
    </xf>
    <xf numFmtId="0" fontId="8" fillId="0" borderId="1" xfId="1" applyFont="1" applyBorder="1" applyAlignment="1">
      <alignment horizontal="left" vertical="top" wrapText="1"/>
    </xf>
    <xf numFmtId="4" fontId="8" fillId="0" borderId="1" xfId="1" applyNumberFormat="1" applyFont="1" applyBorder="1" applyAlignment="1">
      <alignment horizontal="right" vertical="top" shrinkToFit="1"/>
    </xf>
    <xf numFmtId="4" fontId="8" fillId="0" borderId="1" xfId="1" applyNumberFormat="1" applyFont="1" applyBorder="1" applyAlignment="1">
      <alignment horizontal="right" vertical="top" indent="1" shrinkToFit="1"/>
    </xf>
    <xf numFmtId="3" fontId="8" fillId="0" borderId="1" xfId="1" applyNumberFormat="1" applyFont="1" applyBorder="1" applyAlignment="1">
      <alignment vertical="top" shrinkToFit="1"/>
    </xf>
    <xf numFmtId="3" fontId="8" fillId="0" borderId="1" xfId="1" applyNumberFormat="1" applyFont="1" applyBorder="1" applyAlignment="1">
      <alignment horizontal="right" vertical="top" shrinkToFit="1"/>
    </xf>
    <xf numFmtId="165" fontId="16" fillId="0" borderId="0" xfId="2" applyNumberFormat="1" applyFont="1"/>
    <xf numFmtId="168" fontId="16" fillId="0" borderId="0" xfId="2" applyNumberFormat="1" applyFont="1"/>
    <xf numFmtId="168" fontId="16" fillId="0" borderId="0" xfId="2" applyNumberFormat="1" applyFont="1" applyBorder="1"/>
    <xf numFmtId="0" fontId="26" fillId="0" borderId="0" xfId="0" applyFont="1" applyAlignment="1">
      <alignment horizontal="left" vertical="top"/>
    </xf>
    <xf numFmtId="165" fontId="26" fillId="0" borderId="0" xfId="2" applyNumberFormat="1" applyFont="1" applyAlignment="1">
      <alignment horizontal="right" vertical="top"/>
    </xf>
    <xf numFmtId="168" fontId="26" fillId="0" borderId="0" xfId="2" applyNumberFormat="1" applyFont="1" applyAlignment="1">
      <alignment horizontal="right" vertical="top"/>
    </xf>
    <xf numFmtId="168" fontId="16" fillId="0" borderId="1" xfId="2" applyNumberFormat="1" applyFont="1" applyBorder="1" applyAlignment="1">
      <alignment horizontal="right"/>
    </xf>
    <xf numFmtId="0" fontId="0" fillId="2" borderId="1" xfId="0" applyFill="1" applyBorder="1" applyAlignment="1">
      <alignment horizontal="center"/>
    </xf>
    <xf numFmtId="0" fontId="1" fillId="2" borderId="0" xfId="0" applyFont="1" applyFill="1" applyAlignment="1">
      <alignment horizontal="center"/>
    </xf>
    <xf numFmtId="0" fontId="3" fillId="2" borderId="0" xfId="0" applyFont="1" applyFill="1" applyAlignment="1">
      <alignment horizontal="center"/>
    </xf>
    <xf numFmtId="0" fontId="14" fillId="3" borderId="0" xfId="0" applyFont="1" applyFill="1" applyAlignment="1" applyProtection="1">
      <alignment vertical="center"/>
      <protection locked="0"/>
    </xf>
    <xf numFmtId="0" fontId="15" fillId="3" borderId="0" xfId="0" applyFont="1" applyFill="1" applyProtection="1">
      <protection locked="0"/>
    </xf>
    <xf numFmtId="0" fontId="14" fillId="3" borderId="0" xfId="0" applyFont="1" applyFill="1" applyAlignment="1" applyProtection="1">
      <alignment horizontal="right" vertical="center"/>
      <protection locked="0"/>
    </xf>
    <xf numFmtId="0" fontId="13" fillId="0" borderId="0" xfId="0" applyFont="1" applyProtection="1">
      <protection locked="0"/>
    </xf>
    <xf numFmtId="0" fontId="0" fillId="0" borderId="0" xfId="0" applyProtection="1">
      <protection locked="0"/>
    </xf>
    <xf numFmtId="0" fontId="1" fillId="2" borderId="1" xfId="0" applyFont="1" applyFill="1" applyBorder="1" applyAlignment="1" applyProtection="1">
      <alignment horizontal="center" vertical="top"/>
      <protection locked="0"/>
    </xf>
    <xf numFmtId="0" fontId="3" fillId="2" borderId="1" xfId="0" applyFont="1" applyFill="1" applyBorder="1" applyAlignment="1" applyProtection="1">
      <alignment horizontal="center" vertical="top"/>
      <protection locked="0"/>
    </xf>
    <xf numFmtId="0" fontId="16" fillId="0" borderId="0" xfId="0" applyFont="1" applyProtection="1">
      <protection locked="0"/>
    </xf>
    <xf numFmtId="0" fontId="16" fillId="0" borderId="0" xfId="0" applyFont="1" applyAlignment="1" applyProtection="1">
      <alignment horizontal="left" indent="1"/>
      <protection locked="0"/>
    </xf>
    <xf numFmtId="3" fontId="16" fillId="0" borderId="0" xfId="0" applyNumberFormat="1" applyFont="1" applyAlignment="1" applyProtection="1">
      <alignment horizontal="right"/>
      <protection locked="0"/>
    </xf>
    <xf numFmtId="0" fontId="16" fillId="0" borderId="0" xfId="0" applyFont="1" applyAlignment="1" applyProtection="1">
      <alignment horizontal="right"/>
      <protection locked="0"/>
    </xf>
    <xf numFmtId="3" fontId="8" fillId="0" borderId="0" xfId="0" applyNumberFormat="1" applyFont="1" applyAlignment="1" applyProtection="1">
      <alignment horizontal="right"/>
      <protection locked="0"/>
    </xf>
    <xf numFmtId="2" fontId="16" fillId="0" borderId="0" xfId="0" applyNumberFormat="1" applyFont="1" applyAlignment="1" applyProtection="1">
      <alignment horizontal="right"/>
      <protection locked="0"/>
    </xf>
    <xf numFmtId="0" fontId="8" fillId="0" borderId="0" xfId="0" applyFont="1" applyProtection="1">
      <protection locked="0"/>
    </xf>
    <xf numFmtId="0" fontId="8" fillId="0" borderId="1" xfId="0" applyFont="1" applyBorder="1" applyProtection="1">
      <protection locked="0"/>
    </xf>
    <xf numFmtId="2" fontId="8" fillId="0" borderId="1" xfId="0" applyNumberFormat="1" applyFont="1" applyBorder="1" applyProtection="1">
      <protection locked="0"/>
    </xf>
    <xf numFmtId="2" fontId="8" fillId="0" borderId="1" xfId="0" applyNumberFormat="1" applyFont="1" applyBorder="1" applyAlignment="1" applyProtection="1">
      <alignment horizontal="right"/>
      <protection locked="0"/>
    </xf>
    <xf numFmtId="2" fontId="16" fillId="0" borderId="0" xfId="0" applyNumberFormat="1" applyFont="1" applyProtection="1">
      <protection locked="0"/>
    </xf>
    <xf numFmtId="0" fontId="11" fillId="0" borderId="0" xfId="0" applyFont="1" applyProtection="1">
      <protection locked="0"/>
    </xf>
    <xf numFmtId="2" fontId="8" fillId="0" borderId="0" xfId="0" applyNumberFormat="1" applyFont="1" applyProtection="1">
      <protection hidden="1"/>
    </xf>
    <xf numFmtId="0" fontId="2" fillId="2" borderId="7" xfId="0" applyFont="1" applyFill="1" applyBorder="1" applyAlignment="1">
      <alignment horizontal="center"/>
    </xf>
    <xf numFmtId="0" fontId="2" fillId="2" borderId="8" xfId="0" applyFont="1" applyFill="1" applyBorder="1" applyAlignment="1">
      <alignment horizontal="center"/>
    </xf>
    <xf numFmtId="1" fontId="5" fillId="2" borderId="0" xfId="1" applyNumberFormat="1" applyFont="1" applyFill="1" applyAlignment="1">
      <alignment horizontal="center" vertical="top" shrinkToFit="1"/>
    </xf>
    <xf numFmtId="0" fontId="0" fillId="2" borderId="0" xfId="0" applyFill="1"/>
    <xf numFmtId="0" fontId="0" fillId="2" borderId="8" xfId="0" applyFill="1" applyBorder="1"/>
    <xf numFmtId="0" fontId="0" fillId="2" borderId="4" xfId="0" applyFill="1" applyBorder="1"/>
    <xf numFmtId="168" fontId="20" fillId="0" borderId="0" xfId="2" applyNumberFormat="1" applyFont="1"/>
    <xf numFmtId="168" fontId="20" fillId="0" borderId="0" xfId="2" applyNumberFormat="1" applyFont="1" applyAlignment="1">
      <alignment horizontal="right"/>
    </xf>
    <xf numFmtId="166" fontId="20" fillId="0" borderId="0" xfId="0" applyNumberFormat="1" applyFont="1"/>
    <xf numFmtId="169" fontId="8" fillId="0" borderId="0" xfId="0" applyNumberFormat="1" applyFont="1"/>
    <xf numFmtId="0" fontId="8" fillId="0" borderId="0" xfId="0" applyFont="1" applyAlignment="1">
      <alignment horizontal="center"/>
    </xf>
    <xf numFmtId="0" fontId="15" fillId="3" borderId="0" xfId="0" applyFont="1" applyFill="1" applyAlignment="1">
      <alignment horizontal="center"/>
    </xf>
    <xf numFmtId="3" fontId="16" fillId="0" borderId="0" xfId="0" applyNumberFormat="1" applyFont="1" applyProtection="1">
      <protection locked="0"/>
    </xf>
    <xf numFmtId="166" fontId="16" fillId="0" borderId="0" xfId="0" applyNumberFormat="1" applyFont="1" applyAlignment="1">
      <alignment horizontal="right"/>
    </xf>
    <xf numFmtId="166" fontId="16" fillId="0" borderId="0" xfId="0" applyNumberFormat="1" applyFont="1" applyAlignment="1">
      <alignment wrapText="1"/>
    </xf>
    <xf numFmtId="0" fontId="15" fillId="4" borderId="0" xfId="0" applyFont="1" applyFill="1"/>
    <xf numFmtId="0" fontId="16" fillId="0" borderId="0" xfId="0" applyFont="1" applyAlignment="1">
      <alignment horizontal="left" vertical="top" wrapText="1"/>
    </xf>
    <xf numFmtId="0" fontId="1" fillId="2" borderId="1" xfId="0" applyFont="1" applyFill="1" applyBorder="1" applyAlignment="1">
      <alignment horizontal="center"/>
    </xf>
    <xf numFmtId="0" fontId="3" fillId="2" borderId="1" xfId="0" applyFont="1" applyFill="1" applyBorder="1" applyAlignment="1">
      <alignment horizontal="center"/>
    </xf>
    <xf numFmtId="0" fontId="27" fillId="0" borderId="0" xfId="3"/>
    <xf numFmtId="0" fontId="2" fillId="0" borderId="0" xfId="0" applyFont="1" applyAlignment="1">
      <alignment horizontal="center"/>
    </xf>
    <xf numFmtId="0" fontId="28" fillId="0" borderId="0" xfId="3" applyFont="1"/>
    <xf numFmtId="2" fontId="2" fillId="0" borderId="0" xfId="0" applyNumberFormat="1" applyFont="1" applyAlignment="1">
      <alignment horizontal="center"/>
    </xf>
    <xf numFmtId="0" fontId="0" fillId="2" borderId="1" xfId="0" applyFill="1" applyBorder="1" applyAlignment="1">
      <alignment horizontal="right"/>
    </xf>
    <xf numFmtId="2" fontId="16" fillId="0" borderId="0" xfId="1" applyNumberFormat="1" applyFont="1" applyAlignment="1">
      <alignment horizontal="right" vertical="top" wrapText="1"/>
    </xf>
    <xf numFmtId="168" fontId="30" fillId="0" borderId="0" xfId="2" applyNumberFormat="1" applyFont="1"/>
    <xf numFmtId="0" fontId="0" fillId="2" borderId="2" xfId="0" applyFill="1" applyBorder="1" applyAlignment="1">
      <alignment horizontal="right"/>
    </xf>
    <xf numFmtId="4" fontId="16" fillId="0" borderId="1" xfId="0" applyNumberFormat="1" applyFont="1" applyBorder="1" applyAlignment="1">
      <alignment horizontal="right"/>
    </xf>
    <xf numFmtId="1" fontId="16" fillId="0" borderId="0" xfId="0" applyNumberFormat="1" applyFont="1" applyAlignment="1" applyProtection="1">
      <alignment horizontal="right"/>
      <protection locked="0"/>
    </xf>
    <xf numFmtId="2" fontId="16" fillId="0" borderId="0" xfId="2" applyNumberFormat="1" applyFont="1" applyAlignment="1">
      <alignment horizontal="right"/>
    </xf>
    <xf numFmtId="0" fontId="2" fillId="2" borderId="2" xfId="0" applyFont="1" applyFill="1" applyBorder="1" applyAlignment="1">
      <alignment horizontal="center" vertical="center" wrapText="1"/>
    </xf>
    <xf numFmtId="0" fontId="17" fillId="0" borderId="1" xfId="0" applyFont="1" applyBorder="1"/>
    <xf numFmtId="171" fontId="20" fillId="0" borderId="1" xfId="0" applyNumberFormat="1" applyFont="1" applyBorder="1" applyAlignment="1">
      <alignment horizontal="right"/>
    </xf>
    <xf numFmtId="164" fontId="20" fillId="0" borderId="1" xfId="0" applyNumberFormat="1" applyFont="1" applyBorder="1"/>
    <xf numFmtId="168" fontId="20" fillId="0" borderId="1" xfId="2" applyNumberFormat="1" applyFont="1" applyBorder="1"/>
    <xf numFmtId="49" fontId="20" fillId="0" borderId="1" xfId="0" applyNumberFormat="1" applyFont="1" applyBorder="1" applyAlignment="1">
      <alignment horizontal="right"/>
    </xf>
    <xf numFmtId="0" fontId="20" fillId="0" borderId="1" xfId="0" applyFont="1" applyBorder="1"/>
    <xf numFmtId="4" fontId="20" fillId="0" borderId="1" xfId="0" applyNumberFormat="1" applyFont="1" applyBorder="1"/>
    <xf numFmtId="3" fontId="20" fillId="0" borderId="1" xfId="0" applyNumberFormat="1" applyFont="1" applyBorder="1" applyAlignment="1">
      <alignment horizontal="right"/>
    </xf>
    <xf numFmtId="0" fontId="20" fillId="0" borderId="1" xfId="0" applyFont="1" applyBorder="1" applyAlignment="1">
      <alignment horizontal="right"/>
    </xf>
    <xf numFmtId="168" fontId="20" fillId="0" borderId="1" xfId="2" applyNumberFormat="1" applyFont="1" applyBorder="1" applyAlignment="1">
      <alignment horizontal="right"/>
    </xf>
    <xf numFmtId="0" fontId="22" fillId="0" borderId="0" xfId="0" applyFont="1"/>
    <xf numFmtId="0" fontId="8" fillId="0" borderId="0" xfId="0" applyFont="1" applyAlignment="1">
      <alignment wrapText="1"/>
    </xf>
    <xf numFmtId="0" fontId="2" fillId="2" borderId="11" xfId="0" applyFont="1" applyFill="1" applyBorder="1" applyAlignment="1">
      <alignment horizontal="center"/>
    </xf>
    <xf numFmtId="0" fontId="8" fillId="0" borderId="3" xfId="0" applyFont="1" applyBorder="1" applyAlignment="1">
      <alignment wrapText="1"/>
    </xf>
    <xf numFmtId="0" fontId="8" fillId="0" borderId="3" xfId="0" applyFont="1" applyBorder="1"/>
    <xf numFmtId="0" fontId="8" fillId="0" borderId="1" xfId="0" applyFont="1" applyBorder="1" applyAlignment="1">
      <alignment horizontal="right"/>
    </xf>
    <xf numFmtId="4" fontId="8" fillId="0" borderId="1" xfId="0" applyNumberFormat="1" applyFont="1" applyBorder="1" applyAlignment="1">
      <alignment horizontal="right"/>
    </xf>
    <xf numFmtId="0" fontId="16" fillId="0" borderId="1" xfId="0" applyFont="1" applyBorder="1" applyAlignment="1">
      <alignment horizontal="center"/>
    </xf>
    <xf numFmtId="0" fontId="8" fillId="0" borderId="3" xfId="0" applyFont="1" applyBorder="1" applyProtection="1">
      <protection locked="0"/>
    </xf>
    <xf numFmtId="0" fontId="17" fillId="0" borderId="3" xfId="0" applyFont="1" applyBorder="1"/>
    <xf numFmtId="0" fontId="0" fillId="2" borderId="6" xfId="0" applyFill="1" applyBorder="1" applyAlignment="1">
      <alignment horizontal="right"/>
    </xf>
    <xf numFmtId="164" fontId="30" fillId="0" borderId="0" xfId="0" applyNumberFormat="1" applyFont="1" applyAlignment="1">
      <alignment horizontal="right"/>
    </xf>
    <xf numFmtId="0" fontId="30" fillId="0" borderId="0" xfId="0" applyFont="1" applyAlignment="1">
      <alignment horizontal="right"/>
    </xf>
    <xf numFmtId="1" fontId="30" fillId="0" borderId="0" xfId="0" applyNumberFormat="1" applyFont="1" applyAlignment="1">
      <alignment horizontal="right"/>
    </xf>
    <xf numFmtId="3" fontId="30" fillId="0" borderId="0" xfId="0" applyNumberFormat="1" applyFont="1" applyAlignment="1">
      <alignment horizontal="right"/>
    </xf>
    <xf numFmtId="165" fontId="30" fillId="0" borderId="0" xfId="2" applyNumberFormat="1" applyFont="1" applyBorder="1" applyAlignment="1">
      <alignment horizontal="right"/>
    </xf>
    <xf numFmtId="37" fontId="8" fillId="0" borderId="1" xfId="0" applyNumberFormat="1" applyFont="1" applyBorder="1"/>
    <xf numFmtId="169" fontId="20" fillId="0" borderId="0" xfId="0" applyNumberFormat="1" applyFont="1" applyAlignment="1">
      <alignment horizontal="right"/>
    </xf>
    <xf numFmtId="169" fontId="20" fillId="0" borderId="0" xfId="0" applyNumberFormat="1" applyFont="1"/>
    <xf numFmtId="169" fontId="20" fillId="0" borderId="1" xfId="0" applyNumberFormat="1" applyFont="1" applyBorder="1"/>
    <xf numFmtId="49" fontId="16" fillId="0" borderId="1" xfId="0" applyNumberFormat="1" applyFont="1" applyBorder="1" applyAlignment="1">
      <alignment horizontal="right"/>
    </xf>
    <xf numFmtId="0" fontId="33" fillId="0" borderId="0" xfId="0" applyFont="1" applyProtection="1">
      <protection locked="0"/>
    </xf>
    <xf numFmtId="0" fontId="16" fillId="0" borderId="0" xfId="0" applyFont="1" applyAlignment="1">
      <alignment horizontal="left" vertical="top" wrapText="1"/>
    </xf>
    <xf numFmtId="0" fontId="2" fillId="2" borderId="0" xfId="0" applyFont="1" applyFill="1" applyAlignment="1">
      <alignment horizontal="center"/>
    </xf>
    <xf numFmtId="49" fontId="2" fillId="2" borderId="0" xfId="0" applyNumberFormat="1" applyFont="1" applyFill="1" applyAlignment="1">
      <alignment horizontal="center"/>
    </xf>
    <xf numFmtId="0" fontId="2" fillId="2" borderId="1" xfId="0" applyFont="1" applyFill="1" applyBorder="1" applyAlignment="1">
      <alignment horizontal="center"/>
    </xf>
    <xf numFmtId="0" fontId="2" fillId="2" borderId="7" xfId="0" applyFont="1" applyFill="1" applyBorder="1" applyAlignment="1">
      <alignment horizontal="center"/>
    </xf>
    <xf numFmtId="0" fontId="22" fillId="0" borderId="1" xfId="0" applyFont="1" applyBorder="1" applyAlignment="1">
      <alignment horizontal="center"/>
    </xf>
    <xf numFmtId="0" fontId="21" fillId="0" borderId="1" xfId="0" applyFont="1" applyBorder="1" applyAlignment="1">
      <alignment horizontal="center" vertical="top"/>
    </xf>
    <xf numFmtId="0" fontId="2" fillId="2" borderId="0" xfId="0" applyFont="1" applyFill="1" applyAlignment="1">
      <alignment horizontal="center" vertical="center"/>
    </xf>
    <xf numFmtId="0" fontId="20" fillId="0" borderId="0" xfId="0" applyFont="1" applyAlignment="1">
      <alignment horizontal="left" vertical="top" wrapText="1"/>
    </xf>
    <xf numFmtId="0" fontId="8" fillId="0" borderId="1" xfId="0" applyFont="1" applyBorder="1" applyAlignment="1">
      <alignment horizontal="center"/>
    </xf>
    <xf numFmtId="0" fontId="0" fillId="2" borderId="0" xfId="0" applyFill="1" applyAlignment="1">
      <alignment horizontal="center" wrapText="1"/>
    </xf>
    <xf numFmtId="3" fontId="16" fillId="0" borderId="0" xfId="0" applyNumberFormat="1" applyFont="1"/>
    <xf numFmtId="3" fontId="16" fillId="0" borderId="1" xfId="0" applyNumberFormat="1" applyFont="1" applyBorder="1"/>
    <xf numFmtId="0" fontId="16" fillId="0" borderId="0" xfId="0" applyFont="1"/>
    <xf numFmtId="0" fontId="16" fillId="2" borderId="0" xfId="0" applyFont="1" applyFill="1" applyAlignment="1">
      <alignment horizontal="center" wrapText="1"/>
    </xf>
    <xf numFmtId="0" fontId="19" fillId="0" borderId="1" xfId="0" applyFont="1" applyBorder="1" applyAlignment="1">
      <alignment horizontal="center" vertical="top"/>
    </xf>
    <xf numFmtId="0" fontId="16" fillId="0" borderId="1" xfId="0" applyFont="1" applyBorder="1"/>
    <xf numFmtId="0" fontId="21" fillId="0" borderId="1" xfId="0" applyFont="1" applyBorder="1" applyAlignment="1">
      <alignment horizontal="center"/>
    </xf>
    <xf numFmtId="3" fontId="20" fillId="0" borderId="0" xfId="0" applyNumberFormat="1" applyFont="1"/>
    <xf numFmtId="0" fontId="16" fillId="0" borderId="0" xfId="0" applyFont="1" applyAlignment="1">
      <alignment horizontal="left" wrapText="1"/>
    </xf>
    <xf numFmtId="3" fontId="20" fillId="0" borderId="1" xfId="0" applyNumberFormat="1" applyFont="1" applyBorder="1"/>
    <xf numFmtId="0" fontId="20" fillId="0" borderId="0" xfId="0" applyFont="1"/>
    <xf numFmtId="0" fontId="2" fillId="2" borderId="8" xfId="0" applyFont="1" applyFill="1" applyBorder="1" applyAlignment="1">
      <alignment horizontal="center"/>
    </xf>
    <xf numFmtId="0" fontId="2" fillId="2" borderId="0" xfId="0" applyFont="1" applyFill="1" applyAlignment="1">
      <alignment horizontal="right"/>
    </xf>
    <xf numFmtId="0" fontId="1" fillId="2" borderId="12" xfId="0" applyFont="1" applyFill="1" applyBorder="1" applyAlignment="1">
      <alignment horizontal="center" vertical="top"/>
    </xf>
    <xf numFmtId="0" fontId="3" fillId="2" borderId="0" xfId="0" applyFont="1" applyFill="1" applyAlignment="1">
      <alignment horizontal="center" vertical="top"/>
    </xf>
    <xf numFmtId="0" fontId="3" fillId="2" borderId="6" xfId="0" applyFont="1" applyFill="1" applyBorder="1" applyAlignment="1">
      <alignment horizontal="center" vertical="top"/>
    </xf>
    <xf numFmtId="0" fontId="3" fillId="2" borderId="0" xfId="0" applyFont="1" applyFill="1" applyAlignment="1">
      <alignment horizontal="center" vertical="center"/>
    </xf>
    <xf numFmtId="0" fontId="1" fillId="2" borderId="0" xfId="0" applyFont="1" applyFill="1" applyAlignment="1">
      <alignment horizontal="center" vertical="top"/>
    </xf>
    <xf numFmtId="0" fontId="1" fillId="2" borderId="6" xfId="0" applyFont="1" applyFill="1" applyBorder="1" applyAlignment="1">
      <alignment horizontal="center" vertical="top"/>
    </xf>
    <xf numFmtId="0" fontId="3" fillId="2" borderId="12" xfId="0" applyFont="1" applyFill="1" applyBorder="1" applyAlignment="1">
      <alignment horizontal="center" vertical="top"/>
    </xf>
    <xf numFmtId="0" fontId="8" fillId="0" borderId="0" xfId="0" applyFont="1" applyAlignment="1">
      <alignment horizontal="center"/>
    </xf>
    <xf numFmtId="0" fontId="8" fillId="0" borderId="3" xfId="0" applyFont="1" applyBorder="1" applyAlignment="1">
      <alignment horizontal="center" wrapText="1"/>
    </xf>
    <xf numFmtId="0" fontId="2" fillId="2" borderId="0" xfId="0" applyFont="1" applyFill="1" applyAlignment="1">
      <alignment horizontal="left" wrapText="1"/>
    </xf>
    <xf numFmtId="0" fontId="8" fillId="2" borderId="1" xfId="0" applyFont="1" applyFill="1" applyBorder="1" applyAlignment="1">
      <alignment horizontal="right"/>
    </xf>
    <xf numFmtId="0" fontId="16" fillId="0" borderId="0" xfId="0" applyFont="1" applyAlignment="1">
      <alignment horizontal="left"/>
    </xf>
    <xf numFmtId="0" fontId="2" fillId="2" borderId="1" xfId="0" applyFont="1" applyFill="1" applyBorder="1" applyAlignment="1">
      <alignment horizontal="center" vertical="center"/>
    </xf>
    <xf numFmtId="0" fontId="8" fillId="0" borderId="3" xfId="0" applyFont="1" applyBorder="1" applyAlignment="1">
      <alignment horizontal="center"/>
    </xf>
    <xf numFmtId="0" fontId="8" fillId="0" borderId="3" xfId="0" applyFont="1" applyBorder="1" applyAlignment="1">
      <alignment horizontal="center" vertical="center"/>
    </xf>
    <xf numFmtId="0" fontId="2" fillId="2" borderId="2" xfId="0" applyFont="1" applyFill="1" applyBorder="1" applyAlignment="1">
      <alignment horizontal="center" vertical="center"/>
    </xf>
    <xf numFmtId="0" fontId="8" fillId="0" borderId="10" xfId="0" applyFont="1" applyBorder="1" applyAlignment="1">
      <alignment horizontal="center" wrapText="1"/>
    </xf>
    <xf numFmtId="0" fontId="8" fillId="0" borderId="5" xfId="0" applyFont="1" applyBorder="1" applyAlignment="1">
      <alignment horizontal="center" wrapText="1"/>
    </xf>
    <xf numFmtId="0" fontId="8" fillId="0" borderId="10" xfId="0" applyFont="1" applyBorder="1" applyAlignment="1">
      <alignment horizontal="center"/>
    </xf>
    <xf numFmtId="0" fontId="8" fillId="0" borderId="5" xfId="0" applyFont="1" applyBorder="1" applyAlignment="1">
      <alignment horizontal="center"/>
    </xf>
    <xf numFmtId="0" fontId="8" fillId="0" borderId="2" xfId="0" applyFont="1" applyBorder="1" applyAlignment="1">
      <alignment horizontal="left" vertical="center"/>
    </xf>
    <xf numFmtId="0" fontId="8" fillId="0" borderId="0" xfId="0" applyFont="1" applyAlignment="1">
      <alignment horizontal="left" vertical="center"/>
    </xf>
    <xf numFmtId="0" fontId="0" fillId="2" borderId="1" xfId="0" applyFill="1" applyBorder="1" applyAlignment="1">
      <alignment horizontal="center" wrapText="1"/>
    </xf>
    <xf numFmtId="0" fontId="0" fillId="2" borderId="7" xfId="0" applyFill="1" applyBorder="1" applyAlignment="1">
      <alignment horizontal="center" wrapText="1"/>
    </xf>
    <xf numFmtId="0" fontId="0" fillId="2" borderId="8" xfId="0" applyFill="1" applyBorder="1" applyAlignment="1">
      <alignment horizontal="center" wrapText="1"/>
    </xf>
    <xf numFmtId="0" fontId="0" fillId="2" borderId="13" xfId="0" applyFill="1" applyBorder="1" applyAlignment="1">
      <alignment horizontal="center" wrapText="1"/>
    </xf>
    <xf numFmtId="0" fontId="0" fillId="2" borderId="9" xfId="0" applyFill="1" applyBorder="1" applyAlignment="1">
      <alignment horizontal="center" wrapText="1"/>
    </xf>
    <xf numFmtId="0" fontId="8" fillId="0" borderId="10" xfId="0" applyFont="1" applyBorder="1" applyAlignment="1">
      <alignment horizontal="center"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0" fillId="2" borderId="3" xfId="0" applyFill="1" applyBorder="1" applyAlignment="1">
      <alignment horizontal="center" wrapText="1"/>
    </xf>
    <xf numFmtId="0" fontId="0" fillId="2" borderId="2" xfId="0" applyFill="1" applyBorder="1" applyAlignment="1">
      <alignment horizontal="center" vertical="center" wrapText="1"/>
    </xf>
    <xf numFmtId="0" fontId="0" fillId="2" borderId="0" xfId="0" applyFill="1" applyAlignment="1">
      <alignment horizontal="center" vertical="center" wrapText="1"/>
    </xf>
    <xf numFmtId="0" fontId="0" fillId="2" borderId="1" xfId="0" applyFill="1" applyBorder="1" applyAlignment="1">
      <alignment horizontal="center" vertical="center" wrapText="1"/>
    </xf>
    <xf numFmtId="0" fontId="2" fillId="2" borderId="3" xfId="0" applyFont="1" applyFill="1" applyBorder="1" applyAlignment="1">
      <alignment horizontal="right"/>
    </xf>
    <xf numFmtId="0" fontId="16" fillId="0" borderId="0" xfId="0" applyFont="1" applyAlignment="1">
      <alignment horizontal="left" vertical="top"/>
    </xf>
    <xf numFmtId="0" fontId="16" fillId="0" borderId="1" xfId="0" applyFont="1" applyBorder="1" applyAlignment="1">
      <alignment horizontal="left" vertical="top"/>
    </xf>
    <xf numFmtId="0" fontId="0" fillId="2" borderId="3" xfId="0" applyFill="1" applyBorder="1" applyAlignment="1">
      <alignment horizontal="right"/>
    </xf>
    <xf numFmtId="0" fontId="16" fillId="0" borderId="2" xfId="0" applyFont="1" applyBorder="1" applyAlignment="1">
      <alignment horizontal="left" vertical="top"/>
    </xf>
    <xf numFmtId="0" fontId="0" fillId="2" borderId="3" xfId="0" applyFill="1" applyBorder="1" applyAlignment="1">
      <alignment horizontal="center"/>
    </xf>
    <xf numFmtId="0" fontId="0" fillId="2" borderId="5" xfId="0" applyFill="1" applyBorder="1" applyAlignment="1">
      <alignment horizontal="center"/>
    </xf>
    <xf numFmtId="0" fontId="0" fillId="2" borderId="1" xfId="0" applyFill="1" applyBorder="1" applyAlignment="1">
      <alignment horizontal="center"/>
    </xf>
    <xf numFmtId="0" fontId="0" fillId="2" borderId="10" xfId="0" applyFill="1" applyBorder="1" applyAlignment="1">
      <alignment horizontal="center"/>
    </xf>
    <xf numFmtId="0" fontId="0" fillId="2" borderId="4" xfId="0" applyFill="1" applyBorder="1" applyAlignment="1">
      <alignment horizontal="center" vertical="center"/>
    </xf>
    <xf numFmtId="0" fontId="0" fillId="2" borderId="7" xfId="0" applyFill="1" applyBorder="1" applyAlignment="1">
      <alignment horizontal="center" vertical="center"/>
    </xf>
    <xf numFmtId="0" fontId="1" fillId="2" borderId="1" xfId="0" applyFont="1" applyFill="1" applyBorder="1" applyAlignment="1">
      <alignment horizontal="center" vertical="top"/>
    </xf>
    <xf numFmtId="0" fontId="8" fillId="0" borderId="1" xfId="0" applyFont="1" applyBorder="1" applyAlignment="1">
      <alignment horizontal="left"/>
    </xf>
    <xf numFmtId="164" fontId="16" fillId="0" borderId="0" xfId="0" applyNumberFormat="1" applyFont="1" applyAlignment="1">
      <alignment horizontal="center" vertical="center"/>
    </xf>
    <xf numFmtId="0" fontId="0" fillId="2" borderId="0" xfId="0" applyFill="1" applyAlignment="1">
      <alignment horizontal="right"/>
    </xf>
    <xf numFmtId="0" fontId="0" fillId="2" borderId="1" xfId="0" applyFill="1" applyBorder="1" applyAlignment="1">
      <alignment horizontal="right"/>
    </xf>
    <xf numFmtId="0" fontId="0" fillId="2" borderId="2" xfId="0" applyFill="1" applyBorder="1" applyAlignment="1">
      <alignment horizontal="center" wrapText="1"/>
    </xf>
    <xf numFmtId="0" fontId="2" fillId="2" borderId="0" xfId="0" applyFont="1" applyFill="1" applyAlignment="1" applyProtection="1">
      <alignment horizontal="center"/>
      <protection locked="0"/>
    </xf>
    <xf numFmtId="0" fontId="16" fillId="0" borderId="0" xfId="0" applyFont="1" applyAlignment="1">
      <alignment horizontal="left" vertical="top" indent="1"/>
    </xf>
    <xf numFmtId="0" fontId="16" fillId="0" borderId="2" xfId="0" applyFont="1" applyBorder="1" applyAlignment="1">
      <alignment horizontal="left" vertical="top" indent="1"/>
    </xf>
    <xf numFmtId="0" fontId="16" fillId="0" borderId="0" xfId="0" applyFont="1" applyAlignment="1">
      <alignment horizontal="center"/>
    </xf>
    <xf numFmtId="0" fontId="5" fillId="2" borderId="2" xfId="1" applyFont="1" applyFill="1" applyBorder="1" applyAlignment="1">
      <alignment horizontal="center" vertical="top" wrapText="1"/>
    </xf>
    <xf numFmtId="0" fontId="5" fillId="2" borderId="1" xfId="1" applyFont="1" applyFill="1" applyBorder="1" applyAlignment="1">
      <alignment horizontal="center" vertical="top" wrapText="1"/>
    </xf>
    <xf numFmtId="0" fontId="5" fillId="2" borderId="3" xfId="1" applyFont="1" applyFill="1" applyBorder="1" applyAlignment="1">
      <alignment horizontal="center" vertical="top" wrapText="1"/>
    </xf>
    <xf numFmtId="0" fontId="5" fillId="2" borderId="5" xfId="1" applyFont="1" applyFill="1" applyBorder="1" applyAlignment="1">
      <alignment horizontal="center" vertical="top" wrapText="1"/>
    </xf>
    <xf numFmtId="0" fontId="5" fillId="2" borderId="10" xfId="1" applyFont="1" applyFill="1" applyBorder="1" applyAlignment="1">
      <alignment horizontal="center" vertical="top" wrapText="1"/>
    </xf>
    <xf numFmtId="0" fontId="2" fillId="2" borderId="0" xfId="1" applyFont="1" applyFill="1" applyAlignment="1">
      <alignment horizontal="center" vertical="top" wrapText="1"/>
    </xf>
    <xf numFmtId="0" fontId="0" fillId="2" borderId="0" xfId="0" applyFill="1" applyAlignment="1">
      <alignment horizontal="center" vertical="center"/>
    </xf>
    <xf numFmtId="0" fontId="0" fillId="2" borderId="1" xfId="0" applyFill="1" applyBorder="1" applyAlignment="1">
      <alignment horizontal="center" vertical="center"/>
    </xf>
    <xf numFmtId="0" fontId="8" fillId="0" borderId="2" xfId="0" applyFont="1" applyBorder="1" applyAlignment="1">
      <alignment horizontal="left" vertical="top"/>
    </xf>
    <xf numFmtId="0" fontId="8" fillId="0" borderId="0" xfId="0" applyFont="1" applyAlignment="1">
      <alignment horizontal="left" vertical="top"/>
    </xf>
    <xf numFmtId="0" fontId="8" fillId="0" borderId="1" xfId="0" applyFont="1" applyBorder="1" applyAlignment="1">
      <alignment horizontal="left" vertical="top"/>
    </xf>
  </cellXfs>
  <cellStyles count="5">
    <cellStyle name="Comma" xfId="2" builtinId="3"/>
    <cellStyle name="Comma 3" xfId="4" xr:uid="{0BB21B5F-A021-4BC0-B762-3F07EC9AE05D}"/>
    <cellStyle name="Hyperlink" xfId="3" builtinId="8"/>
    <cellStyle name="Normal" xfId="0" builtinId="0"/>
    <cellStyle name="Normal 2" xfId="1" xr:uid="{EF7E5CCE-B7F2-4D1A-B90F-28CB055E7DAB}"/>
  </cellStyles>
  <dxfs count="0"/>
  <tableStyles count="0" defaultTableStyle="TableStyleMedium9" defaultPivotStyle="PivotStyleLight16"/>
  <colors>
    <mruColors>
      <color rgb="FF4F62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3E93D-2A5F-4A61-8F6E-C08996BE8582}">
  <sheetPr codeName="Sheet13"/>
  <dimension ref="B1:C45"/>
  <sheetViews>
    <sheetView tabSelected="1" workbookViewId="0">
      <selection activeCell="B35" sqref="B35"/>
    </sheetView>
  </sheetViews>
  <sheetFormatPr defaultRowHeight="20.25" customHeight="1" x14ac:dyDescent="0.25"/>
  <cols>
    <col min="1" max="1" width="1.5703125" customWidth="1"/>
    <col min="2" max="2" width="102.7109375" customWidth="1"/>
    <col min="3" max="3" width="19.140625" style="14" customWidth="1"/>
  </cols>
  <sheetData>
    <row r="1" spans="2:3" s="51" customFormat="1" ht="41.25" customHeight="1" x14ac:dyDescent="0.25">
      <c r="B1" s="52" t="s">
        <v>894</v>
      </c>
      <c r="C1" s="241"/>
    </row>
    <row r="2" spans="2:3" ht="20.25" customHeight="1" x14ac:dyDescent="0.25">
      <c r="B2" s="29" t="s">
        <v>1013</v>
      </c>
      <c r="C2" s="15" t="s">
        <v>1012</v>
      </c>
    </row>
    <row r="3" spans="2:3" ht="20.25" customHeight="1" x14ac:dyDescent="0.25">
      <c r="B3" s="251" t="s">
        <v>1003</v>
      </c>
      <c r="C3" s="250">
        <v>1.1000000000000001</v>
      </c>
    </row>
    <row r="4" spans="2:3" ht="20.25" customHeight="1" x14ac:dyDescent="0.25">
      <c r="B4" s="251" t="s">
        <v>609</v>
      </c>
      <c r="C4" s="250">
        <v>1.2</v>
      </c>
    </row>
    <row r="5" spans="2:3" ht="20.25" customHeight="1" x14ac:dyDescent="0.25">
      <c r="B5" s="251" t="s">
        <v>1004</v>
      </c>
      <c r="C5" s="250">
        <v>1.3</v>
      </c>
    </row>
    <row r="6" spans="2:3" ht="20.25" customHeight="1" x14ac:dyDescent="0.25">
      <c r="B6" s="251" t="s">
        <v>636</v>
      </c>
      <c r="C6" s="250">
        <v>1.4</v>
      </c>
    </row>
    <row r="7" spans="2:3" ht="20.25" customHeight="1" x14ac:dyDescent="0.25">
      <c r="B7" s="251" t="s">
        <v>1005</v>
      </c>
      <c r="C7" s="250">
        <v>1.5</v>
      </c>
    </row>
    <row r="8" spans="2:3" ht="20.25" customHeight="1" x14ac:dyDescent="0.25">
      <c r="B8" s="251" t="s">
        <v>1006</v>
      </c>
      <c r="C8" s="250">
        <v>1.6</v>
      </c>
    </row>
    <row r="9" spans="2:3" ht="20.25" customHeight="1" x14ac:dyDescent="0.25">
      <c r="B9" s="251" t="s">
        <v>1007</v>
      </c>
      <c r="C9" s="250">
        <v>1.7</v>
      </c>
    </row>
    <row r="10" spans="2:3" ht="20.25" customHeight="1" x14ac:dyDescent="0.25">
      <c r="B10" s="251" t="s">
        <v>1008</v>
      </c>
      <c r="C10" s="250">
        <v>1.8</v>
      </c>
    </row>
    <row r="11" spans="2:3" ht="20.25" customHeight="1" x14ac:dyDescent="0.25">
      <c r="B11" s="251" t="s">
        <v>1009</v>
      </c>
      <c r="C11" s="250">
        <v>1.9</v>
      </c>
    </row>
    <row r="12" spans="2:3" ht="20.25" customHeight="1" x14ac:dyDescent="0.25">
      <c r="B12" s="251" t="s">
        <v>1011</v>
      </c>
      <c r="C12" s="252">
        <v>1.1000000000000001</v>
      </c>
    </row>
    <row r="13" spans="2:3" ht="20.25" customHeight="1" x14ac:dyDescent="0.25">
      <c r="B13" s="251" t="s">
        <v>1010</v>
      </c>
      <c r="C13" s="250">
        <v>1.1100000000000001</v>
      </c>
    </row>
    <row r="14" spans="2:3" ht="20.25" customHeight="1" x14ac:dyDescent="0.25">
      <c r="B14" s="251" t="s">
        <v>809</v>
      </c>
      <c r="C14" s="250">
        <v>1.1200000000000001</v>
      </c>
    </row>
    <row r="15" spans="2:3" ht="20.25" customHeight="1" x14ac:dyDescent="0.25">
      <c r="B15" s="251" t="s">
        <v>168</v>
      </c>
      <c r="C15" s="250">
        <v>1.1299999999999999</v>
      </c>
    </row>
    <row r="16" spans="2:3" ht="20.25" customHeight="1" x14ac:dyDescent="0.25">
      <c r="B16" s="251" t="s">
        <v>184</v>
      </c>
      <c r="C16" s="250">
        <v>1.1399999999999999</v>
      </c>
    </row>
    <row r="17" spans="2:3" ht="20.25" customHeight="1" x14ac:dyDescent="0.25">
      <c r="B17" s="251" t="s">
        <v>208</v>
      </c>
      <c r="C17" s="250">
        <v>1.1499999999999999</v>
      </c>
    </row>
    <row r="18" spans="2:3" ht="20.25" customHeight="1" x14ac:dyDescent="0.25">
      <c r="B18" s="251" t="s">
        <v>661</v>
      </c>
      <c r="C18" s="250">
        <v>1.1599999999999999</v>
      </c>
    </row>
    <row r="19" spans="2:3" ht="20.25" customHeight="1" x14ac:dyDescent="0.25">
      <c r="B19" s="251" t="s">
        <v>249</v>
      </c>
      <c r="C19" s="250">
        <v>1.17</v>
      </c>
    </row>
    <row r="20" spans="2:3" ht="20.25" customHeight="1" x14ac:dyDescent="0.25">
      <c r="B20" s="251" t="s">
        <v>662</v>
      </c>
      <c r="C20" s="250">
        <v>1.18</v>
      </c>
    </row>
    <row r="21" spans="2:3" ht="20.25" customHeight="1" x14ac:dyDescent="0.25">
      <c r="B21" s="251" t="s">
        <v>663</v>
      </c>
      <c r="C21" s="250">
        <v>1.19</v>
      </c>
    </row>
    <row r="22" spans="2:3" ht="20.25" customHeight="1" x14ac:dyDescent="0.25">
      <c r="B22" s="251" t="s">
        <v>1038</v>
      </c>
      <c r="C22" s="252">
        <v>1.2</v>
      </c>
    </row>
    <row r="23" spans="2:3" ht="20.25" customHeight="1" x14ac:dyDescent="0.25">
      <c r="B23" s="251" t="s">
        <v>671</v>
      </c>
      <c r="C23" s="250">
        <v>1.21</v>
      </c>
    </row>
    <row r="24" spans="2:3" ht="20.25" customHeight="1" x14ac:dyDescent="0.25">
      <c r="B24" s="251" t="s">
        <v>811</v>
      </c>
      <c r="C24" s="250">
        <v>1.22</v>
      </c>
    </row>
    <row r="25" spans="2:3" ht="20.25" customHeight="1" x14ac:dyDescent="0.25">
      <c r="B25" s="251" t="s">
        <v>1039</v>
      </c>
      <c r="C25" s="250">
        <v>1.23</v>
      </c>
    </row>
    <row r="26" spans="2:3" ht="20.25" customHeight="1" x14ac:dyDescent="0.25">
      <c r="B26" s="251" t="s">
        <v>689</v>
      </c>
      <c r="C26" s="250">
        <v>1.24</v>
      </c>
    </row>
    <row r="27" spans="2:3" ht="20.25" customHeight="1" x14ac:dyDescent="0.25">
      <c r="B27" s="251" t="s">
        <v>691</v>
      </c>
      <c r="C27" s="250">
        <v>1.25</v>
      </c>
    </row>
    <row r="28" spans="2:3" ht="20.25" customHeight="1" x14ac:dyDescent="0.25">
      <c r="B28" s="251" t="s">
        <v>1189</v>
      </c>
      <c r="C28" s="250">
        <v>1.26</v>
      </c>
    </row>
    <row r="29" spans="2:3" ht="20.25" customHeight="1" x14ac:dyDescent="0.25">
      <c r="B29" s="251" t="s">
        <v>1040</v>
      </c>
      <c r="C29" s="250">
        <v>1.27</v>
      </c>
    </row>
    <row r="30" spans="2:3" ht="20.25" customHeight="1" x14ac:dyDescent="0.25">
      <c r="B30" s="251" t="s">
        <v>701</v>
      </c>
      <c r="C30" s="250">
        <v>1.28</v>
      </c>
    </row>
    <row r="31" spans="2:3" ht="20.25" customHeight="1" x14ac:dyDescent="0.25">
      <c r="B31" s="251" t="s">
        <v>702</v>
      </c>
      <c r="C31" s="250">
        <v>1.29</v>
      </c>
    </row>
    <row r="32" spans="2:3" ht="20.25" customHeight="1" x14ac:dyDescent="0.25">
      <c r="B32" s="251" t="s">
        <v>1041</v>
      </c>
      <c r="C32" s="252">
        <v>1.3</v>
      </c>
    </row>
    <row r="33" spans="2:3" ht="20.25" customHeight="1" x14ac:dyDescent="0.25">
      <c r="B33" s="251" t="s">
        <v>1042</v>
      </c>
      <c r="C33" s="250">
        <v>1.31</v>
      </c>
    </row>
    <row r="34" spans="2:3" ht="20.25" customHeight="1" x14ac:dyDescent="0.25">
      <c r="B34" s="251" t="s">
        <v>703</v>
      </c>
      <c r="C34" s="250">
        <v>1.32</v>
      </c>
    </row>
    <row r="35" spans="2:3" ht="20.25" customHeight="1" x14ac:dyDescent="0.25">
      <c r="B35" s="251" t="s">
        <v>997</v>
      </c>
      <c r="C35" s="250">
        <v>1.33</v>
      </c>
    </row>
    <row r="36" spans="2:3" ht="20.25" customHeight="1" x14ac:dyDescent="0.25">
      <c r="B36" s="251" t="s">
        <v>704</v>
      </c>
      <c r="C36" s="250">
        <v>1.34</v>
      </c>
    </row>
    <row r="37" spans="2:3" ht="20.25" customHeight="1" x14ac:dyDescent="0.25">
      <c r="B37" s="251" t="s">
        <v>715</v>
      </c>
      <c r="C37" s="250">
        <v>1.35</v>
      </c>
    </row>
    <row r="38" spans="2:3" ht="20.25" customHeight="1" x14ac:dyDescent="0.25">
      <c r="B38" s="251" t="s">
        <v>510</v>
      </c>
      <c r="C38" s="250">
        <v>1.36</v>
      </c>
    </row>
    <row r="39" spans="2:3" ht="20.25" customHeight="1" x14ac:dyDescent="0.25">
      <c r="B39" s="251" t="s">
        <v>716</v>
      </c>
      <c r="C39" s="250">
        <v>1.37</v>
      </c>
    </row>
    <row r="40" spans="2:3" ht="20.25" customHeight="1" x14ac:dyDescent="0.25">
      <c r="B40" s="251" t="s">
        <v>527</v>
      </c>
      <c r="C40" s="250">
        <v>1.38</v>
      </c>
    </row>
    <row r="41" spans="2:3" ht="20.25" customHeight="1" x14ac:dyDescent="0.25">
      <c r="B41" s="251" t="s">
        <v>41</v>
      </c>
      <c r="C41" s="250">
        <v>1.39</v>
      </c>
    </row>
    <row r="42" spans="2:3" ht="20.25" customHeight="1" x14ac:dyDescent="0.25">
      <c r="B42" s="251" t="s">
        <v>1002</v>
      </c>
      <c r="C42" s="252">
        <v>1.4</v>
      </c>
    </row>
    <row r="43" spans="2:3" ht="20.25" customHeight="1" x14ac:dyDescent="0.25">
      <c r="B43" s="251" t="s">
        <v>725</v>
      </c>
      <c r="C43" s="250">
        <v>1.41</v>
      </c>
    </row>
    <row r="44" spans="2:3" ht="20.25" customHeight="1" x14ac:dyDescent="0.25">
      <c r="B44" s="251" t="s">
        <v>1043</v>
      </c>
      <c r="C44" s="250">
        <v>1.42</v>
      </c>
    </row>
    <row r="45" spans="2:3" ht="20.25" customHeight="1" x14ac:dyDescent="0.25">
      <c r="B45" s="251" t="s">
        <v>600</v>
      </c>
      <c r="C45" s="250">
        <v>1.43</v>
      </c>
    </row>
  </sheetData>
  <hyperlinks>
    <hyperlink ref="B3" location="'Table 1.1'!$B$2" display="Summary of National Accounts(a)" xr:uid="{000F67FB-9635-4935-8F1D-56D8B79E3AAF}"/>
    <hyperlink ref="B4" location="'Table 1.2'!$B$2" display="Gross Domestic Product, Gross National Income and Deflators" xr:uid="{1F0EE599-74B0-4576-A830-4C9A3A8835D8}"/>
    <hyperlink ref="B5" location="'Table 1.3'!$B$2" display="Gross Domestic Product at Constant Prices(a)" xr:uid="{26795E7D-B1C4-4F92-BFDF-40C40F4D7612}"/>
    <hyperlink ref="B6" location="'Table 1.4'!$B$2" display="Gross Domestic Product at Current Prices" xr:uid="{63548547-F349-4A0E-A6BF-12CC5BF2AF5A}"/>
    <hyperlink ref="B7" location="'Table 1.5'!$B$2" display="Gross National Income by Industrial Origin at Constant (2015) Prices(a)" xr:uid="{F5610DE1-2EFE-464B-A88E-AE5AF02D5C20}"/>
    <hyperlink ref="B8" location="'Table 1.6'!$B$2" display="Gross National Income by Industrial Origin at Current Market Prices(a)" xr:uid="{20AE333B-9C67-41F4-9E20-2CF6A42562A0}"/>
    <hyperlink ref="B9" location="'Table 1.7'!$B$2" display="Composition of Gross Domestic Product at Current Market Prices(a)" xr:uid="{F359FF29-7B84-4610-92E5-0EBC80EC3B2F}"/>
    <hyperlink ref="B10" location="'Table 1.8'!$B$2" display="Investment and Savings at (Current Market Prices)(a)" xr:uid="{58AB990D-BA20-4C67-9400-69A76764C005}"/>
    <hyperlink ref="B11" location="'Table 1.9'!$B$2" display="Quarterly Estimates of GDP at Constant (2015) Prices(a)" xr:uid="{B692B70D-6074-4F61-92D8-F6A3B3EB95EA}"/>
    <hyperlink ref="B12" location="'Table 1.10'!$B$2" display="Aggregate Demand(a)" xr:uid="{03AE4D86-B343-4F15-B40F-CA1BDA560602}"/>
    <hyperlink ref="B13" location="'Table 1.11'!$B$2" display="Provincial Gross Domestic Product by Industrial Origin at Current Market Prices(a)" xr:uid="{4733D9F2-F825-4EBA-87AA-1618A03D5537}"/>
    <hyperlink ref="B14" location="'Table 1.12'!$B$2" display="Provincial Gross Domestic Product by Industrial Origin at Current Prices " xr:uid="{97E0D9E9-40B3-45A2-BBB7-00C5A2BF8750}"/>
    <hyperlink ref="B15" location="'Table 1.13'!$B$2" display="Tea" xr:uid="{0B36AF7C-5A19-48AA-B182-D615B7A391CB}"/>
    <hyperlink ref="B16" location="'Table 1.14'!$B$2" display="Rubber" xr:uid="{69D0A4EF-B1A1-4E6A-85F1-EC8C84AAB5AE}"/>
    <hyperlink ref="B17" location="'Table 1.15'!$B$2" display="Coconut" xr:uid="{079EA0B1-655C-4A4D-A22B-033DE82CBA4D}"/>
    <hyperlink ref="B18" location="'Table 1.16'!$B$2" display="Minor Export Crops" xr:uid="{E83272F4-F6C9-430C-9194-99DEDDC412EA}"/>
    <hyperlink ref="B19" location="'Table 1.17'!$B$2" display="Paddy" xr:uid="{5AA65079-1794-41CB-9C30-328863BC4D7B}"/>
    <hyperlink ref="B20" location="'Table 1.18'!$B$2" display="Subsidiary Food Crops" xr:uid="{B93C708D-420D-4102-8245-15A0C0B3C244}"/>
    <hyperlink ref="B21" location="'Table 1.19'!$B$2" display="Principal Crops by Province" xr:uid="{CF397B39-5A93-4217-9EE3-E81F1CAD5B07}"/>
    <hyperlink ref="B22" location="'Table 1.20'!$B$2" display="Agricultural Crops – Yields, Farmgate Prices and Costs of Cultivation " xr:uid="{6DB2E909-FF71-4240-9799-6B174169ADFD}"/>
    <hyperlink ref="B23" location="'Table 1.21'!$B$2" display="Fish and Livestock" xr:uid="{81F2BA17-FAFF-4AE1-B2E6-64B094EF6FCB}"/>
    <hyperlink ref="B24" location="'Table 1.22'!$B$2" display="National Livestock Statistics by District" xr:uid="{F8453938-DF5B-4BEE-9BC5-0CFE31554741}"/>
    <hyperlink ref="B25" location="'Table 1.23'!$B$2" display="Livestock and Poultry – Average Producer Prices" xr:uid="{E79A1E53-5147-4025-BB41-F98EAEEA48EB}"/>
    <hyperlink ref="B26" location="'Table 1.24'!$B$2" display="Fish Production by Province" xr:uid="{EAED95D5-2A31-463F-895E-7F8A83DEDD8B}"/>
    <hyperlink ref="B27" location="'Table 1.25'!$B$2" display="Operating Fishing Craft by Province and Type" xr:uid="{CB9FBF1B-FDCE-47B1-96B5-FC499C0993FA}"/>
    <hyperlink ref="B28" location="'Table 1.26'!$B$2" display="Cultivation Loans – Refinance Credit Schemes(a)(Position as at end of December)" xr:uid="{BB4FE3B4-3449-4488-90DD-4B593DAFB0AC}"/>
    <hyperlink ref="B29" location="'Table 1.27'!$B$2" display="Plantation Sector – Manpower, Extent, Production and Yield" xr:uid="{96E3EF31-858C-4A11-8AAE-2F5371428C8D}"/>
    <hyperlink ref="B30" location="'Table 1.28'!$B$2" display="Settlements and Land Cultivated under Mahaweli Programme" xr:uid="{324A2EE5-F2D8-4151-8E62-9673F6096054}"/>
    <hyperlink ref="B31" location="'Table 1.29'!$B$2" display="Mean Temperature" xr:uid="{BC39952A-B8F4-4DDB-90B8-1F59CED8F857}"/>
    <hyperlink ref="B32" location="'Table 1.30'!$B$2" display="Rainfall and Rainy Days – Hydro Catchment Areas" xr:uid="{27F50ADA-682D-41F0-A79A-3BBF8CEA6ADB}"/>
    <hyperlink ref="B33" location="'Table 1.31'!$B$2" display="Rainfall and Rainy Days – Selected Stations" xr:uid="{A5F05CB6-A1B3-4270-A610-E346438D6BD9}"/>
    <hyperlink ref="B34" location="'Table 1.32'!$B$2" display="Humidity" xr:uid="{623C4E6D-07F8-44B3-A516-60DEB73E7188}"/>
    <hyperlink ref="B35" location="'Table 1.33'!$B$2" display="Sugar" xr:uid="{2CFADE2E-AD99-4BA1-BF2E-2AB301FE636F}"/>
    <hyperlink ref="B36" location="'Table 1.34'!$B$2" display="Milk and Milk Products" xr:uid="{CF7824B1-E24C-447B-915E-D9E02D1FDF76}"/>
    <hyperlink ref="B37" location="'Table 1.35'!$B$2" display="Textiles" xr:uid="{A5E80B8E-5ECD-4A50-9C13-4CFC888B5666}"/>
    <hyperlink ref="B38" location="'Table 1.36'!$B$2" display="Petroleum" xr:uid="{806FA5C4-AD57-426E-8C43-27D7DFBEF433}"/>
    <hyperlink ref="B39" location="'Table 1.37'!$B$2" display="Minerals" xr:uid="{08566AB4-81AB-4861-BCFD-9197B262383B}"/>
    <hyperlink ref="B40" location="'Table 1.38'!$B$2" display="Cement" xr:uid="{83E152DF-34EF-4C4A-AEA4-D3410C058203}"/>
    <hyperlink ref="B41" location="'Table 1.39'!$B$2" display="Electricity" xr:uid="{E0DD3A8A-BDB6-4FD6-9617-3325D6B5616F}"/>
    <hyperlink ref="B42" location="'Table 1.40'!$B$2" display="Net Generation of Electricity by Power Station" xr:uid="{D49E0756-B233-4C19-9D35-FACEB9250989}"/>
    <hyperlink ref="B43" location="'Table 1.41'!$B$2" display="Electricity  Sales  by  Province" xr:uid="{4F929342-1780-4AB6-9648-3109FBBB9757}"/>
    <hyperlink ref="B44" location="'Table 1.42'!$B$2" display="Water – Consumers, Consumption and Revenue by Province" xr:uid="{167A9DA0-5B0E-4856-94B9-15C2EBBF9084}"/>
    <hyperlink ref="B45" location="'Table 1.43'!$B$2" display="Board of Investment (BOI) Enterprises" xr:uid="{A87EA46E-7F05-42F7-BB7A-A8AF40E69D9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4F6228"/>
  </sheetPr>
  <dimension ref="A1:V23"/>
  <sheetViews>
    <sheetView workbookViewId="0">
      <pane ySplit="4" topLeftCell="A5" activePane="bottomLeft" state="frozen"/>
      <selection activeCell="K47" sqref="K47"/>
      <selection pane="bottomLeft" activeCell="M29" sqref="M29"/>
    </sheetView>
  </sheetViews>
  <sheetFormatPr defaultRowHeight="15" x14ac:dyDescent="0.25"/>
  <cols>
    <col min="1" max="1" width="3.42578125" customWidth="1"/>
    <col min="2" max="2" width="31.7109375" customWidth="1"/>
    <col min="3" max="22" width="12.7109375" customWidth="1"/>
  </cols>
  <sheetData>
    <row r="1" spans="2:22" s="51" customFormat="1" ht="40.5" customHeight="1" x14ac:dyDescent="0.25">
      <c r="B1" s="52" t="s">
        <v>894</v>
      </c>
      <c r="C1" s="53"/>
      <c r="D1" s="53"/>
      <c r="E1" s="53"/>
      <c r="F1" s="53"/>
      <c r="G1" s="53"/>
      <c r="H1" s="53"/>
      <c r="I1" s="53"/>
      <c r="J1" s="53"/>
      <c r="K1" s="53"/>
      <c r="L1" s="53"/>
      <c r="M1" s="53"/>
      <c r="N1" s="61"/>
      <c r="O1" s="53"/>
      <c r="P1" s="53"/>
      <c r="Q1" s="61"/>
      <c r="R1" s="61"/>
      <c r="S1" s="61"/>
      <c r="T1" s="61"/>
      <c r="U1" s="61"/>
      <c r="V1" s="61" t="s">
        <v>900</v>
      </c>
    </row>
    <row r="2" spans="2:22" ht="17.25" x14ac:dyDescent="0.25">
      <c r="B2" s="294" t="s">
        <v>781</v>
      </c>
      <c r="C2" s="294"/>
      <c r="D2" s="294"/>
      <c r="E2" s="294"/>
      <c r="F2" s="294"/>
      <c r="G2" s="294"/>
      <c r="H2" s="294"/>
      <c r="I2" s="294"/>
      <c r="J2" s="294"/>
      <c r="K2" s="294"/>
      <c r="L2" s="294"/>
      <c r="M2" s="294"/>
      <c r="N2" s="294"/>
      <c r="O2" s="294"/>
      <c r="P2" s="294"/>
      <c r="Q2" s="294"/>
      <c r="R2" s="294"/>
      <c r="S2" s="294"/>
      <c r="T2" s="294"/>
      <c r="U2" s="294"/>
      <c r="V2" s="294"/>
    </row>
    <row r="3" spans="2:22" ht="17.25" x14ac:dyDescent="0.25">
      <c r="B3" s="320" t="s">
        <v>121</v>
      </c>
      <c r="C3" s="317">
        <v>2021</v>
      </c>
      <c r="D3" s="318"/>
      <c r="E3" s="318"/>
      <c r="F3" s="319"/>
      <c r="G3" s="317">
        <v>2022</v>
      </c>
      <c r="H3" s="318"/>
      <c r="I3" s="318"/>
      <c r="J3" s="319"/>
      <c r="K3" s="317" t="s">
        <v>1098</v>
      </c>
      <c r="L3" s="318"/>
      <c r="M3" s="318"/>
      <c r="N3" s="319"/>
      <c r="O3" s="317" t="s">
        <v>1099</v>
      </c>
      <c r="P3" s="318"/>
      <c r="Q3" s="318"/>
      <c r="R3" s="319"/>
      <c r="S3" s="317" t="s">
        <v>1100</v>
      </c>
      <c r="T3" s="318"/>
      <c r="U3" s="318"/>
      <c r="V3" s="319"/>
    </row>
    <row r="4" spans="2:22" s="14" customFormat="1" ht="17.25" x14ac:dyDescent="0.25">
      <c r="B4" s="320"/>
      <c r="C4" s="46" t="s">
        <v>884</v>
      </c>
      <c r="D4" s="47" t="s">
        <v>831</v>
      </c>
      <c r="E4" s="47" t="s">
        <v>832</v>
      </c>
      <c r="F4" s="47" t="s">
        <v>833</v>
      </c>
      <c r="G4" s="46" t="s">
        <v>884</v>
      </c>
      <c r="H4" s="47" t="s">
        <v>831</v>
      </c>
      <c r="I4" s="47" t="s">
        <v>832</v>
      </c>
      <c r="J4" s="47" t="s">
        <v>833</v>
      </c>
      <c r="K4" s="46" t="s">
        <v>885</v>
      </c>
      <c r="L4" s="47" t="s">
        <v>886</v>
      </c>
      <c r="M4" s="47" t="s">
        <v>887</v>
      </c>
      <c r="N4" s="48" t="s">
        <v>833</v>
      </c>
      <c r="O4" s="46" t="s">
        <v>885</v>
      </c>
      <c r="P4" s="47" t="s">
        <v>886</v>
      </c>
      <c r="Q4" s="47" t="s">
        <v>887</v>
      </c>
      <c r="R4" s="48" t="s">
        <v>833</v>
      </c>
      <c r="S4" s="46" t="s">
        <v>884</v>
      </c>
      <c r="T4" s="47" t="s">
        <v>831</v>
      </c>
      <c r="U4" s="47" t="s">
        <v>832</v>
      </c>
      <c r="V4" s="48" t="s">
        <v>833</v>
      </c>
    </row>
    <row r="5" spans="2:22" s="54" customFormat="1" ht="12.75" x14ac:dyDescent="0.2">
      <c r="C5" s="302" t="s">
        <v>93</v>
      </c>
      <c r="D5" s="302"/>
      <c r="E5" s="302"/>
      <c r="F5" s="302"/>
      <c r="G5" s="302"/>
      <c r="H5" s="302"/>
      <c r="I5" s="302"/>
      <c r="J5" s="302"/>
      <c r="K5" s="302"/>
      <c r="L5" s="302"/>
      <c r="M5" s="302"/>
      <c r="N5" s="302"/>
      <c r="O5" s="302"/>
      <c r="P5" s="302"/>
      <c r="Q5" s="302"/>
      <c r="R5" s="302"/>
      <c r="S5" s="302"/>
      <c r="T5" s="302"/>
      <c r="U5" s="302"/>
      <c r="V5" s="302"/>
    </row>
    <row r="6" spans="2:22" s="54" customFormat="1" ht="12.75" x14ac:dyDescent="0.2">
      <c r="B6" s="54" t="s">
        <v>122</v>
      </c>
      <c r="C6" s="56">
        <v>233905</v>
      </c>
      <c r="D6" s="56">
        <v>240485</v>
      </c>
      <c r="E6" s="56">
        <v>236635</v>
      </c>
      <c r="F6" s="56">
        <v>239523</v>
      </c>
      <c r="G6" s="56">
        <v>224825.56506632941</v>
      </c>
      <c r="H6" s="56">
        <v>223040.84437380749</v>
      </c>
      <c r="I6" s="56">
        <v>217420.99222791422</v>
      </c>
      <c r="J6" s="56">
        <v>245964.63129406224</v>
      </c>
      <c r="K6" s="56">
        <v>229106.05348254551</v>
      </c>
      <c r="L6" s="56">
        <v>226206.18985608546</v>
      </c>
      <c r="M6" s="56">
        <v>215843.83152406337</v>
      </c>
      <c r="N6" s="56">
        <v>240682.68277612599</v>
      </c>
      <c r="O6" s="56">
        <v>232687.68250749621</v>
      </c>
      <c r="P6" s="56">
        <v>229951.6769636611</v>
      </c>
      <c r="Q6" s="56">
        <v>220485.36081130448</v>
      </c>
      <c r="R6" s="56">
        <v>233846.32088575364</v>
      </c>
      <c r="S6" s="56">
        <v>229583.68874454917</v>
      </c>
      <c r="T6" s="56">
        <v>235796.80304332945</v>
      </c>
      <c r="U6" s="56">
        <v>225433.87277537226</v>
      </c>
      <c r="V6" s="56">
        <v>238853.90462841163</v>
      </c>
    </row>
    <row r="7" spans="2:22" s="54" customFormat="1" ht="12.75" x14ac:dyDescent="0.2">
      <c r="B7" s="54" t="s">
        <v>123</v>
      </c>
      <c r="C7" s="56">
        <v>1098109</v>
      </c>
      <c r="D7" s="56">
        <v>884266</v>
      </c>
      <c r="E7" s="56">
        <v>1039347</v>
      </c>
      <c r="F7" s="56">
        <v>916174</v>
      </c>
      <c r="G7" s="56">
        <v>1057834.5015787513</v>
      </c>
      <c r="H7" s="56">
        <v>793761.72059883282</v>
      </c>
      <c r="I7" s="56">
        <v>817485.8387271316</v>
      </c>
      <c r="J7" s="56">
        <v>639491.36767898861</v>
      </c>
      <c r="K7" s="56">
        <v>800925.79562642029</v>
      </c>
      <c r="L7" s="56">
        <v>695365.40813801344</v>
      </c>
      <c r="M7" s="56">
        <v>816802.75389121519</v>
      </c>
      <c r="N7" s="56">
        <v>689887.15658756054</v>
      </c>
      <c r="O7" s="56">
        <v>891088.85077647073</v>
      </c>
      <c r="P7" s="56">
        <v>761911.33200923097</v>
      </c>
      <c r="Q7" s="56">
        <v>903924.30406076089</v>
      </c>
      <c r="R7" s="56">
        <v>780306.34867486986</v>
      </c>
      <c r="S7" s="56">
        <v>978703.15407700301</v>
      </c>
      <c r="T7" s="56">
        <v>805432.75146926462</v>
      </c>
      <c r="U7" s="56">
        <v>975650.48863312579</v>
      </c>
      <c r="V7" s="56">
        <v>837539.76652871864</v>
      </c>
    </row>
    <row r="8" spans="2:22" s="54" customFormat="1" ht="12.75" x14ac:dyDescent="0.2">
      <c r="B8" s="54" t="s">
        <v>31</v>
      </c>
      <c r="C8" s="56">
        <v>2001460</v>
      </c>
      <c r="D8" s="56">
        <v>1580634</v>
      </c>
      <c r="E8" s="56">
        <v>1845838</v>
      </c>
      <c r="F8" s="56">
        <v>1982772</v>
      </c>
      <c r="G8" s="56">
        <v>2028187.2843257028</v>
      </c>
      <c r="H8" s="56">
        <v>1549438.2516476624</v>
      </c>
      <c r="I8" s="56">
        <v>1748554.4434812395</v>
      </c>
      <c r="J8" s="56">
        <v>1891305.159088169</v>
      </c>
      <c r="K8" s="56">
        <v>1937112.6952751835</v>
      </c>
      <c r="L8" s="56">
        <v>1574558.623004551</v>
      </c>
      <c r="M8" s="56">
        <v>1796708.0535674263</v>
      </c>
      <c r="N8" s="56">
        <v>1948310.2160254028</v>
      </c>
      <c r="O8" s="56">
        <v>1982834.0995052399</v>
      </c>
      <c r="P8" s="56">
        <v>1604926.0603034517</v>
      </c>
      <c r="Q8" s="56">
        <v>1839718.5160779553</v>
      </c>
      <c r="R8" s="56">
        <v>2003650.9952553515</v>
      </c>
      <c r="S8" s="56">
        <v>2036542.4363096773</v>
      </c>
      <c r="T8" s="56">
        <v>1669713.6630626312</v>
      </c>
      <c r="U8" s="56">
        <v>1905119.952208932</v>
      </c>
      <c r="V8" s="56">
        <v>2065067.1210276121</v>
      </c>
    </row>
    <row r="9" spans="2:22" s="54" customFormat="1" ht="12.75" x14ac:dyDescent="0.2">
      <c r="B9" s="54" t="s">
        <v>124</v>
      </c>
      <c r="C9" s="56">
        <v>3562623</v>
      </c>
      <c r="D9" s="56">
        <v>2877135</v>
      </c>
      <c r="E9" s="56">
        <v>3310787</v>
      </c>
      <c r="F9" s="56">
        <v>3374960</v>
      </c>
      <c r="G9" s="56">
        <v>3536876.9749707836</v>
      </c>
      <c r="H9" s="56">
        <v>2724432.3886203021</v>
      </c>
      <c r="I9" s="56">
        <v>2942188.9054362853</v>
      </c>
      <c r="J9" s="56">
        <v>2957387.9410612197</v>
      </c>
      <c r="K9" s="56">
        <v>3161807.2293841494</v>
      </c>
      <c r="L9" s="56">
        <v>2664893.6199986502</v>
      </c>
      <c r="M9" s="56">
        <v>3001481.2789827045</v>
      </c>
      <c r="N9" s="56">
        <v>3085967.7953890897</v>
      </c>
      <c r="O9" s="56">
        <v>3320127.4047892066</v>
      </c>
      <c r="P9" s="56">
        <v>2771185.5772763439</v>
      </c>
      <c r="Q9" s="56">
        <v>3160740.8709500204</v>
      </c>
      <c r="R9" s="56">
        <v>3256900.4828159749</v>
      </c>
      <c r="S9" s="56">
        <v>3476663.8961312291</v>
      </c>
      <c r="T9" s="56">
        <v>2908570.0275752251</v>
      </c>
      <c r="U9" s="56">
        <v>3329200.9476174302</v>
      </c>
      <c r="V9" s="56">
        <v>3414142.2831847421</v>
      </c>
    </row>
    <row r="10" spans="2:22" s="54" customFormat="1" ht="12.75" x14ac:dyDescent="0.2">
      <c r="B10" s="54" t="s">
        <v>125</v>
      </c>
      <c r="C10" s="56">
        <v>3488492</v>
      </c>
      <c r="D10" s="56">
        <v>2812300</v>
      </c>
      <c r="E10" s="56">
        <v>3229047</v>
      </c>
      <c r="F10" s="56">
        <v>3301576</v>
      </c>
      <c r="G10" s="56">
        <v>3477174</v>
      </c>
      <c r="H10" s="56">
        <v>2640678</v>
      </c>
      <c r="I10" s="56">
        <v>2851168</v>
      </c>
      <c r="J10" s="56">
        <v>2886878</v>
      </c>
      <c r="K10" s="56">
        <v>3068677</v>
      </c>
      <c r="L10" s="56">
        <v>2598663</v>
      </c>
      <c r="M10" s="56">
        <v>2898803</v>
      </c>
      <c r="N10" s="56">
        <v>2994417</v>
      </c>
      <c r="O10" s="56">
        <v>3229364</v>
      </c>
      <c r="P10" s="56">
        <v>2698280</v>
      </c>
      <c r="Q10" s="56">
        <v>3083684</v>
      </c>
      <c r="R10" s="56">
        <v>3170042</v>
      </c>
      <c r="S10" s="56">
        <v>3410943</v>
      </c>
      <c r="T10" s="56">
        <v>2842008</v>
      </c>
      <c r="U10" s="56">
        <v>3262077</v>
      </c>
      <c r="V10" s="56">
        <v>3359971</v>
      </c>
    </row>
    <row r="11" spans="2:22" s="54" customFormat="1" ht="12.75" x14ac:dyDescent="0.2">
      <c r="C11" s="302" t="s">
        <v>830</v>
      </c>
      <c r="D11" s="302"/>
      <c r="E11" s="302"/>
      <c r="F11" s="302"/>
      <c r="G11" s="302"/>
      <c r="H11" s="302"/>
      <c r="I11" s="302"/>
      <c r="J11" s="302"/>
      <c r="K11" s="302"/>
      <c r="L11" s="302"/>
      <c r="M11" s="302"/>
      <c r="N11" s="302"/>
      <c r="O11" s="302"/>
      <c r="P11" s="302"/>
      <c r="Q11" s="302"/>
      <c r="R11" s="302"/>
      <c r="S11" s="302"/>
      <c r="T11" s="302"/>
      <c r="U11" s="302"/>
      <c r="V11" s="302"/>
    </row>
    <row r="12" spans="2:22" s="54" customFormat="1" ht="12.75" x14ac:dyDescent="0.2">
      <c r="B12" s="54" t="s">
        <v>122</v>
      </c>
      <c r="C12" s="57">
        <v>4.4000000000000004</v>
      </c>
      <c r="D12" s="57">
        <v>11.7</v>
      </c>
      <c r="E12" s="57">
        <v>-3.1</v>
      </c>
      <c r="F12" s="57">
        <v>-7</v>
      </c>
      <c r="G12" s="57">
        <v>-3.8815967118566759</v>
      </c>
      <c r="H12" s="57">
        <v>-7.2539000303957195</v>
      </c>
      <c r="I12" s="57">
        <v>-8.1198464928964338</v>
      </c>
      <c r="J12" s="57">
        <v>2.6893083411838172</v>
      </c>
      <c r="K12" s="57">
        <v>1.9039153376321849</v>
      </c>
      <c r="L12" s="57">
        <v>1.4191775013965469</v>
      </c>
      <c r="M12" s="57">
        <v>-0.72539486076743742</v>
      </c>
      <c r="N12" s="57">
        <v>-2.1474422928804842</v>
      </c>
      <c r="O12" s="57">
        <v>1.5633061503647951</v>
      </c>
      <c r="P12" s="57">
        <v>1.6557845344367337</v>
      </c>
      <c r="Q12" s="57">
        <v>2.1504109033218413</v>
      </c>
      <c r="R12" s="57">
        <v>-2.8404045573695385</v>
      </c>
      <c r="S12" s="57">
        <v>-1.3339742480124812</v>
      </c>
      <c r="T12" s="57">
        <v>2.5418932172397461</v>
      </c>
      <c r="U12" s="57">
        <v>2.2443721187924268</v>
      </c>
      <c r="V12" s="57">
        <v>2.1413994129522678</v>
      </c>
    </row>
    <row r="13" spans="2:22" s="54" customFormat="1" ht="12.75" x14ac:dyDescent="0.2">
      <c r="B13" s="54" t="s">
        <v>123</v>
      </c>
      <c r="C13" s="57">
        <v>6.6</v>
      </c>
      <c r="D13" s="57">
        <v>22.7</v>
      </c>
      <c r="E13" s="57">
        <v>-1.8</v>
      </c>
      <c r="F13" s="57">
        <v>0.1</v>
      </c>
      <c r="G13" s="57">
        <v>-3.6676186801322403</v>
      </c>
      <c r="H13" s="57">
        <v>-10.234923229882122</v>
      </c>
      <c r="I13" s="57">
        <v>-21.346212161067527</v>
      </c>
      <c r="J13" s="57">
        <v>-30.19976900646386</v>
      </c>
      <c r="K13" s="57">
        <v>-24.286285384803662</v>
      </c>
      <c r="L13" s="57">
        <v>-12.396202778157004</v>
      </c>
      <c r="M13" s="57">
        <v>-8.3559225561629091E-2</v>
      </c>
      <c r="N13" s="57">
        <v>7.8806050332597408</v>
      </c>
      <c r="O13" s="57">
        <v>11.257354381941468</v>
      </c>
      <c r="P13" s="57">
        <v>9.5699215250594847</v>
      </c>
      <c r="Q13" s="57">
        <v>10.666167536103671</v>
      </c>
      <c r="R13" s="57">
        <v>13.106374169154904</v>
      </c>
      <c r="S13" s="57">
        <v>9.8322746630919511</v>
      </c>
      <c r="T13" s="57">
        <v>5.7121370468744033</v>
      </c>
      <c r="U13" s="57">
        <v>7.934976883589087</v>
      </c>
      <c r="V13" s="57">
        <v>7.3347369210879236</v>
      </c>
    </row>
    <row r="14" spans="2:22" s="54" customFormat="1" ht="12.75" x14ac:dyDescent="0.2">
      <c r="B14" s="54" t="s">
        <v>31</v>
      </c>
      <c r="C14" s="57">
        <v>4.4000000000000004</v>
      </c>
      <c r="D14" s="57">
        <v>7.3</v>
      </c>
      <c r="E14" s="57">
        <v>-1.6</v>
      </c>
      <c r="F14" s="57">
        <v>4.3</v>
      </c>
      <c r="G14" s="57">
        <v>1.3353677741884651</v>
      </c>
      <c r="H14" s="57">
        <v>-1.9736055728051074</v>
      </c>
      <c r="I14" s="57">
        <v>-5.2704491241759657</v>
      </c>
      <c r="J14" s="57">
        <v>-4.6130777296979035</v>
      </c>
      <c r="K14" s="57">
        <v>-4.4904427591260827</v>
      </c>
      <c r="L14" s="57">
        <v>1.6212566928805074</v>
      </c>
      <c r="M14" s="57">
        <v>2.7539096804053003</v>
      </c>
      <c r="N14" s="57">
        <v>3.0140591888786901</v>
      </c>
      <c r="O14" s="57">
        <v>2.360286231233502</v>
      </c>
      <c r="P14" s="57">
        <v>1.9286317356005327</v>
      </c>
      <c r="Q14" s="57">
        <v>2.3938481505178402</v>
      </c>
      <c r="R14" s="57">
        <v>2.8404500871963307</v>
      </c>
      <c r="S14" s="57">
        <v>2.7086651786873546</v>
      </c>
      <c r="T14" s="57">
        <v>4.0367967323634559</v>
      </c>
      <c r="U14" s="57">
        <v>3.5549697173458981</v>
      </c>
      <c r="V14" s="57">
        <v>3.0652107536539148</v>
      </c>
    </row>
    <row r="15" spans="2:22" s="54" customFormat="1" ht="12.75" x14ac:dyDescent="0.2">
      <c r="B15" s="54" t="s">
        <v>124</v>
      </c>
      <c r="C15" s="57">
        <v>5.2</v>
      </c>
      <c r="D15" s="57">
        <v>13.2</v>
      </c>
      <c r="E15" s="57">
        <v>-2.1</v>
      </c>
      <c r="F15" s="57">
        <v>2.7</v>
      </c>
      <c r="G15" s="57">
        <v>-0.72266540794613754</v>
      </c>
      <c r="H15" s="57">
        <v>-5.3074463417709064</v>
      </c>
      <c r="I15" s="57">
        <v>-11.133251863798947</v>
      </c>
      <c r="J15" s="57">
        <v>-12.372654556880155</v>
      </c>
      <c r="K15" s="57">
        <v>-10.604545994697261</v>
      </c>
      <c r="L15" s="57">
        <v>-2.1853641466875757</v>
      </c>
      <c r="M15" s="57">
        <v>2.0152469964407942</v>
      </c>
      <c r="N15" s="57">
        <v>4.3477506803429691</v>
      </c>
      <c r="O15" s="57">
        <v>5.0072684360296762</v>
      </c>
      <c r="P15" s="57">
        <v>3.9886003883992771</v>
      </c>
      <c r="Q15" s="57">
        <v>5.3060331604431639</v>
      </c>
      <c r="R15" s="57">
        <v>5.5390301766040579</v>
      </c>
      <c r="S15" s="57">
        <v>4.7147736293559745</v>
      </c>
      <c r="T15" s="57">
        <v>4.9576055615123948</v>
      </c>
      <c r="U15" s="57">
        <v>5.3297655057934463</v>
      </c>
      <c r="V15" s="57">
        <v>4.8279583978203959</v>
      </c>
    </row>
    <row r="16" spans="2:22" s="54" customFormat="1" ht="12.75" x14ac:dyDescent="0.2">
      <c r="B16" s="109" t="s">
        <v>125</v>
      </c>
      <c r="C16" s="105">
        <v>6</v>
      </c>
      <c r="D16" s="105">
        <v>14.2</v>
      </c>
      <c r="E16" s="105">
        <v>-1.9</v>
      </c>
      <c r="F16" s="105">
        <v>2.8</v>
      </c>
      <c r="G16" s="105">
        <v>-0.32443818131158103</v>
      </c>
      <c r="H16" s="105">
        <v>-6.1025495146321518</v>
      </c>
      <c r="I16" s="105">
        <v>-11.702493026580289</v>
      </c>
      <c r="J16" s="105">
        <v>-12.560607419002318</v>
      </c>
      <c r="K16" s="105">
        <v>-11.74795969370529</v>
      </c>
      <c r="L16" s="105">
        <v>-1.5910686573675397</v>
      </c>
      <c r="M16" s="105">
        <v>1.6707188071695529</v>
      </c>
      <c r="N16" s="105">
        <v>3.7250968000726048</v>
      </c>
      <c r="O16" s="105">
        <v>5.2363608160780686</v>
      </c>
      <c r="P16" s="105">
        <v>3.8333943262362222</v>
      </c>
      <c r="Q16" s="105">
        <v>6.3778394047474078</v>
      </c>
      <c r="R16" s="105">
        <v>5.8650815834935486</v>
      </c>
      <c r="S16" s="105">
        <v>5.6227480085862105</v>
      </c>
      <c r="T16" s="105">
        <v>5.3266525342069766</v>
      </c>
      <c r="U16" s="105">
        <v>5.7850609854965684</v>
      </c>
      <c r="V16" s="105">
        <v>5.9913717231506718</v>
      </c>
    </row>
    <row r="17" spans="1:2" s="54" customFormat="1" ht="12.75" x14ac:dyDescent="0.2"/>
    <row r="18" spans="1:2" s="54" customFormat="1" ht="12.75" x14ac:dyDescent="0.2">
      <c r="A18" s="54" t="s">
        <v>839</v>
      </c>
      <c r="B18" s="54" t="s">
        <v>840</v>
      </c>
    </row>
    <row r="19" spans="1:2" s="54" customFormat="1" ht="12.75" x14ac:dyDescent="0.2">
      <c r="A19" s="54" t="s">
        <v>841</v>
      </c>
      <c r="B19" s="54" t="s">
        <v>842</v>
      </c>
    </row>
    <row r="20" spans="1:2" s="54" customFormat="1" ht="12.75" x14ac:dyDescent="0.2">
      <c r="A20" s="54" t="s">
        <v>237</v>
      </c>
      <c r="B20" s="54" t="s">
        <v>843</v>
      </c>
    </row>
    <row r="21" spans="1:2" s="54" customFormat="1" ht="12.75" x14ac:dyDescent="0.2"/>
    <row r="22" spans="1:2" s="54" customFormat="1" ht="12.75" x14ac:dyDescent="0.2">
      <c r="A22" s="37" t="s">
        <v>940</v>
      </c>
    </row>
    <row r="23" spans="1:2" x14ac:dyDescent="0.25">
      <c r="A23" s="54" t="s">
        <v>742</v>
      </c>
    </row>
  </sheetData>
  <mergeCells count="9">
    <mergeCell ref="S3:V3"/>
    <mergeCell ref="B2:V2"/>
    <mergeCell ref="C5:V5"/>
    <mergeCell ref="C11:V11"/>
    <mergeCell ref="K3:N3"/>
    <mergeCell ref="C3:F3"/>
    <mergeCell ref="G3:J3"/>
    <mergeCell ref="B3:B4"/>
    <mergeCell ref="O3:R3"/>
  </mergeCells>
  <phoneticPr fontId="4" type="noConversion"/>
  <pageMargins left="0.75" right="0.75" top="1" bottom="1" header="0.5" footer="0.5"/>
  <pageSetup paperSize="8" orientation="landscape" r:id="rId1"/>
  <headerFooter>
    <oddHeader>&amp;L&amp;"Calibri"&amp;10&amp;K000000 [Limited Sharing]&amp;1#_x000D_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4F6228"/>
  </sheetPr>
  <dimension ref="A1:N30"/>
  <sheetViews>
    <sheetView workbookViewId="0">
      <pane ySplit="4" topLeftCell="A5" activePane="bottomLeft" state="frozen"/>
      <selection activeCell="K47" sqref="K47"/>
      <selection pane="bottomLeft" activeCell="L27" sqref="L27"/>
    </sheetView>
  </sheetViews>
  <sheetFormatPr defaultRowHeight="15" x14ac:dyDescent="0.25"/>
  <cols>
    <col min="1" max="1" width="3" customWidth="1"/>
    <col min="2" max="2" width="31.42578125" bestFit="1" customWidth="1"/>
    <col min="3" max="13" width="11.42578125" customWidth="1"/>
    <col min="14" max="14" width="11" customWidth="1"/>
  </cols>
  <sheetData>
    <row r="1" spans="2:14" s="51" customFormat="1" ht="40.5" customHeight="1" x14ac:dyDescent="0.25">
      <c r="B1" s="52" t="s">
        <v>894</v>
      </c>
      <c r="C1" s="53"/>
      <c r="D1" s="53"/>
      <c r="E1" s="53"/>
      <c r="F1" s="53"/>
      <c r="G1" s="53"/>
      <c r="H1" s="53"/>
      <c r="I1" s="53"/>
      <c r="J1" s="53"/>
      <c r="K1" s="53"/>
      <c r="L1" s="61"/>
      <c r="M1" s="61"/>
      <c r="N1" s="61" t="s">
        <v>901</v>
      </c>
    </row>
    <row r="2" spans="2:14" ht="17.25" x14ac:dyDescent="0.25">
      <c r="B2" s="294" t="s">
        <v>782</v>
      </c>
      <c r="C2" s="294"/>
      <c r="D2" s="294"/>
      <c r="E2" s="294"/>
      <c r="F2" s="294"/>
      <c r="G2" s="294"/>
      <c r="H2" s="294"/>
      <c r="I2" s="294"/>
      <c r="J2" s="294"/>
      <c r="K2" s="294"/>
      <c r="L2" s="294"/>
      <c r="M2" s="294"/>
      <c r="N2" s="294"/>
    </row>
    <row r="3" spans="2:14" x14ac:dyDescent="0.25">
      <c r="B3" s="320" t="s">
        <v>0</v>
      </c>
      <c r="C3" s="317" t="s">
        <v>126</v>
      </c>
      <c r="D3" s="321"/>
      <c r="E3" s="321"/>
      <c r="F3" s="321"/>
      <c r="G3" s="321"/>
      <c r="H3" s="322"/>
      <c r="I3" s="323" t="s">
        <v>127</v>
      </c>
      <c r="J3" s="318"/>
      <c r="K3" s="318"/>
      <c r="L3" s="318"/>
      <c r="M3" s="318"/>
      <c r="N3" s="318"/>
    </row>
    <row r="4" spans="2:14" ht="17.25" x14ac:dyDescent="0.25">
      <c r="B4" s="320"/>
      <c r="C4" s="231">
        <v>2020</v>
      </c>
      <c r="D4" s="10">
        <v>2021</v>
      </c>
      <c r="E4" s="10">
        <v>2022</v>
      </c>
      <c r="F4" s="10" t="s">
        <v>1080</v>
      </c>
      <c r="G4" s="10" t="s">
        <v>983</v>
      </c>
      <c r="H4" s="230" t="s">
        <v>1081</v>
      </c>
      <c r="I4" s="15">
        <v>2020</v>
      </c>
      <c r="J4" s="10">
        <v>2021</v>
      </c>
      <c r="K4" s="10">
        <v>2022</v>
      </c>
      <c r="L4" s="10" t="s">
        <v>1080</v>
      </c>
      <c r="M4" s="10" t="s">
        <v>983</v>
      </c>
      <c r="N4" s="10" t="s">
        <v>1081</v>
      </c>
    </row>
    <row r="5" spans="2:14" s="54" customFormat="1" ht="12.75" x14ac:dyDescent="0.2">
      <c r="B5" s="91" t="s">
        <v>128</v>
      </c>
    </row>
    <row r="6" spans="2:14" s="54" customFormat="1" ht="12.75" x14ac:dyDescent="0.2">
      <c r="B6" s="54" t="s">
        <v>11</v>
      </c>
      <c r="C6" s="90">
        <v>11469129</v>
      </c>
      <c r="D6" s="90">
        <v>12443651</v>
      </c>
      <c r="E6" s="90">
        <v>18358203</v>
      </c>
      <c r="F6" s="90">
        <v>21446173.729651067</v>
      </c>
      <c r="G6" s="90">
        <v>22951363.392853964</v>
      </c>
      <c r="H6" s="90">
        <v>24310572.290039595</v>
      </c>
      <c r="I6" s="90">
        <v>9127604</v>
      </c>
      <c r="J6" s="90">
        <v>9297802.1125949789</v>
      </c>
      <c r="K6" s="90">
        <v>9411643.7091817725</v>
      </c>
      <c r="L6" s="90">
        <v>9255209.6102974191</v>
      </c>
      <c r="M6" s="90">
        <v>9621964.3167407662</v>
      </c>
      <c r="N6" s="90">
        <v>10134482.235704418</v>
      </c>
    </row>
    <row r="7" spans="2:14" s="54" customFormat="1" ht="12.75" x14ac:dyDescent="0.2">
      <c r="B7" s="106" t="s">
        <v>642</v>
      </c>
      <c r="C7" s="57">
        <v>0.57678785761248208</v>
      </c>
      <c r="D7" s="57">
        <v>8.496916820445902</v>
      </c>
      <c r="E7" s="57">
        <v>47.530678481531915</v>
      </c>
      <c r="F7" s="57">
        <v>16.820657752304001</v>
      </c>
      <c r="G7" s="57">
        <v>7.0184531850632652</v>
      </c>
      <c r="H7" s="57">
        <v>5.9221270384696556</v>
      </c>
      <c r="I7" s="57">
        <v>-4.9000000000000004</v>
      </c>
      <c r="J7" s="57">
        <v>1.8646551591664888</v>
      </c>
      <c r="K7" s="57">
        <v>1.2243925522202894</v>
      </c>
      <c r="L7" s="57">
        <v>-1.6621336688695718</v>
      </c>
      <c r="M7" s="57">
        <v>3.9626839573173243</v>
      </c>
      <c r="N7" s="57">
        <v>5.3265414638043111</v>
      </c>
    </row>
    <row r="8" spans="2:14" s="54" customFormat="1" ht="12.75" x14ac:dyDescent="0.2">
      <c r="B8" s="54" t="s">
        <v>879</v>
      </c>
      <c r="C8" s="90">
        <v>5143099</v>
      </c>
      <c r="D8" s="90">
        <v>6469569.3588856366</v>
      </c>
      <c r="E8" s="90">
        <v>6562445.1488771103</v>
      </c>
      <c r="F8" s="90">
        <v>6684614.1824416397</v>
      </c>
      <c r="G8" s="90">
        <v>7929256.8791619325</v>
      </c>
      <c r="H8" s="90">
        <v>9709118.9507299438</v>
      </c>
      <c r="I8" s="90">
        <v>4349587</v>
      </c>
      <c r="J8" s="90">
        <v>4627435.7449953482</v>
      </c>
      <c r="K8" s="90">
        <v>2749747.9594308888</v>
      </c>
      <c r="L8" s="90">
        <v>2569338.5030453163</v>
      </c>
      <c r="M8" s="90">
        <v>3023224.1012527896</v>
      </c>
      <c r="N8" s="90">
        <v>3318925.6456508995</v>
      </c>
    </row>
    <row r="9" spans="2:14" s="54" customFormat="1" ht="12.75" x14ac:dyDescent="0.2">
      <c r="B9" s="106" t="s">
        <v>642</v>
      </c>
      <c r="C9" s="57">
        <v>-5.2317782487458979</v>
      </c>
      <c r="D9" s="57">
        <v>25.791257727445199</v>
      </c>
      <c r="E9" s="57">
        <v>1.4355791682473182</v>
      </c>
      <c r="F9" s="57">
        <v>1.8616389275085947</v>
      </c>
      <c r="G9" s="57">
        <v>18.61951434668547</v>
      </c>
      <c r="H9" s="57">
        <v>22.446770216834373</v>
      </c>
      <c r="I9" s="57">
        <v>-0.6</v>
      </c>
      <c r="J9" s="57">
        <v>6.3879386270002367</v>
      </c>
      <c r="K9" s="57">
        <v>-40.577284894667876</v>
      </c>
      <c r="L9" s="57">
        <v>-6.5609451865148953</v>
      </c>
      <c r="M9" s="57">
        <v>17.665465164263253</v>
      </c>
      <c r="N9" s="57">
        <v>9.7809998364188271</v>
      </c>
    </row>
    <row r="10" spans="2:14" s="54" customFormat="1" ht="12.75" x14ac:dyDescent="0.2">
      <c r="B10" s="58" t="s">
        <v>643</v>
      </c>
      <c r="C10" s="59">
        <v>16612228</v>
      </c>
      <c r="D10" s="59">
        <v>18913220.665090472</v>
      </c>
      <c r="E10" s="59">
        <v>24920648.348797109</v>
      </c>
      <c r="F10" s="59">
        <v>28130787.912092708</v>
      </c>
      <c r="G10" s="59">
        <v>30880620.272015896</v>
      </c>
      <c r="H10" s="59">
        <v>34019691.240769535</v>
      </c>
      <c r="I10" s="59">
        <v>13477191</v>
      </c>
      <c r="J10" s="59">
        <v>13925237.857590327</v>
      </c>
      <c r="K10" s="59">
        <v>12161391.668612661</v>
      </c>
      <c r="L10" s="59">
        <v>11824548.113342736</v>
      </c>
      <c r="M10" s="59">
        <v>12645188.417993557</v>
      </c>
      <c r="N10" s="59">
        <v>13453407.881355317</v>
      </c>
    </row>
    <row r="11" spans="2:14" s="54" customFormat="1" ht="12.75" x14ac:dyDescent="0.2">
      <c r="B11" s="111" t="s">
        <v>642</v>
      </c>
      <c r="C11" s="101">
        <v>-1.3</v>
      </c>
      <c r="D11" s="101">
        <v>13.851196320379783</v>
      </c>
      <c r="E11" s="101">
        <v>31.763113168742279</v>
      </c>
      <c r="F11" s="101">
        <v>12.881444809463078</v>
      </c>
      <c r="G11" s="101">
        <v>9.7751700681697038</v>
      </c>
      <c r="H11" s="101">
        <v>10.165181078303256</v>
      </c>
      <c r="I11" s="101">
        <v>-3.6</v>
      </c>
      <c r="J11" s="101">
        <v>3.3244856764091661</v>
      </c>
      <c r="K11" s="101">
        <v>-12.666542625813996</v>
      </c>
      <c r="L11" s="101">
        <v>-2.769778035677334</v>
      </c>
      <c r="M11" s="101">
        <v>6.9401409405642838</v>
      </c>
      <c r="N11" s="101">
        <v>6.3915177587365894</v>
      </c>
    </row>
    <row r="12" spans="2:14" s="54" customFormat="1" ht="12.75" x14ac:dyDescent="0.2">
      <c r="B12" s="91" t="s">
        <v>641</v>
      </c>
    </row>
    <row r="13" spans="2:14" s="54" customFormat="1" ht="12.75" x14ac:dyDescent="0.2">
      <c r="B13" s="54" t="s">
        <v>644</v>
      </c>
      <c r="C13" s="90">
        <v>2418542</v>
      </c>
      <c r="D13" s="90">
        <v>2980263.4536629156</v>
      </c>
      <c r="E13" s="90">
        <v>5187912.3663566913</v>
      </c>
      <c r="F13" s="90">
        <v>5672920.6176143223</v>
      </c>
      <c r="G13" s="90">
        <v>5945724.3866077261</v>
      </c>
      <c r="H13" s="90">
        <v>6211976.8750117114</v>
      </c>
      <c r="I13" s="90">
        <v>1961341</v>
      </c>
      <c r="J13" s="90">
        <v>2159760.2750912029</v>
      </c>
      <c r="K13" s="90">
        <v>2370906.2846063492</v>
      </c>
      <c r="L13" s="90">
        <v>2673194.6136254864</v>
      </c>
      <c r="M13" s="90">
        <v>3004581.285178605</v>
      </c>
      <c r="N13" s="90">
        <v>3156599.2268529553</v>
      </c>
    </row>
    <row r="14" spans="2:14" s="54" customFormat="1" ht="12.75" x14ac:dyDescent="0.2">
      <c r="B14" s="106" t="s">
        <v>642</v>
      </c>
      <c r="C14" s="57">
        <v>-30.3</v>
      </c>
      <c r="D14" s="57">
        <v>23.225645135392618</v>
      </c>
      <c r="E14" s="57">
        <v>74.075629454182916</v>
      </c>
      <c r="F14" s="57">
        <v>9.3488134919718604</v>
      </c>
      <c r="G14" s="57">
        <v>4.8088768974900287</v>
      </c>
      <c r="H14" s="57">
        <v>4.4780496217365533</v>
      </c>
      <c r="I14" s="57">
        <v>-29.558800000000002</v>
      </c>
      <c r="J14" s="57">
        <v>10.116533586669194</v>
      </c>
      <c r="K14" s="57">
        <v>9.7763632357868939</v>
      </c>
      <c r="L14" s="57">
        <v>12.749906269252953</v>
      </c>
      <c r="M14" s="57">
        <v>12.396653422239231</v>
      </c>
      <c r="N14" s="57">
        <v>5.0595383264964227</v>
      </c>
    </row>
    <row r="15" spans="2:14" s="54" customFormat="1" ht="12.75" x14ac:dyDescent="0.2">
      <c r="B15" s="54" t="s">
        <v>645</v>
      </c>
      <c r="C15" s="90">
        <v>3384516</v>
      </c>
      <c r="D15" s="90">
        <v>4281113.688990429</v>
      </c>
      <c r="E15" s="90">
        <v>6045399.0640060231</v>
      </c>
      <c r="F15" s="90">
        <v>6264628.4280283228</v>
      </c>
      <c r="G15" s="90">
        <v>6730519.6732765138</v>
      </c>
      <c r="H15" s="90">
        <v>7480824.2891727351</v>
      </c>
      <c r="I15" s="90">
        <v>2842981</v>
      </c>
      <c r="J15" s="90">
        <v>2959493.2386981361</v>
      </c>
      <c r="K15" s="90">
        <v>2371411.7431304213</v>
      </c>
      <c r="L15" s="90">
        <v>2583592.3452136312</v>
      </c>
      <c r="M15" s="90">
        <v>3140815.3543406166</v>
      </c>
      <c r="N15" s="90">
        <v>3481429.9726996468</v>
      </c>
    </row>
    <row r="16" spans="2:14" s="54" customFormat="1" ht="12.75" x14ac:dyDescent="0.2">
      <c r="B16" s="106" t="s">
        <v>642</v>
      </c>
      <c r="C16" s="57">
        <v>-22.9</v>
      </c>
      <c r="D16" s="57">
        <v>26.4911606735857</v>
      </c>
      <c r="E16" s="57">
        <v>41.210897518389601</v>
      </c>
      <c r="F16" s="57">
        <v>3.6263836630336006</v>
      </c>
      <c r="G16" s="57">
        <v>7.436853607530268</v>
      </c>
      <c r="H16" s="57">
        <v>11.147796192845272</v>
      </c>
      <c r="I16" s="57">
        <v>-20.067820000000001</v>
      </c>
      <c r="J16" s="57">
        <v>4.0982390118182828</v>
      </c>
      <c r="K16" s="57">
        <v>-19.871020074585758</v>
      </c>
      <c r="L16" s="57">
        <v>8.947438280081947</v>
      </c>
      <c r="M16" s="57">
        <v>21.567760492838509</v>
      </c>
      <c r="N16" s="57">
        <v>10.844783278593559</v>
      </c>
    </row>
    <row r="17" spans="1:14" s="54" customFormat="1" ht="12.75" x14ac:dyDescent="0.2">
      <c r="B17" s="58" t="s">
        <v>646</v>
      </c>
      <c r="C17" s="59">
        <v>-965975</v>
      </c>
      <c r="D17" s="59">
        <v>-1300850.2353275134</v>
      </c>
      <c r="E17" s="59">
        <v>-857486.69764933176</v>
      </c>
      <c r="F17" s="59">
        <v>-591707.81041400041</v>
      </c>
      <c r="G17" s="59">
        <v>-784795.28666878771</v>
      </c>
      <c r="H17" s="59">
        <v>-1268847.4141610237</v>
      </c>
      <c r="I17" s="59">
        <v>-881640</v>
      </c>
      <c r="J17" s="59">
        <v>-799732.96360693313</v>
      </c>
      <c r="K17" s="59">
        <v>-505.45852407207713</v>
      </c>
      <c r="L17" s="59">
        <v>89602.268411855213</v>
      </c>
      <c r="M17" s="59">
        <v>-136234.06916201161</v>
      </c>
      <c r="N17" s="59">
        <v>-324830.74584669154</v>
      </c>
    </row>
    <row r="18" spans="1:14" s="54" customFormat="1" ht="12.75" x14ac:dyDescent="0.2">
      <c r="B18" s="111" t="s">
        <v>642</v>
      </c>
      <c r="C18" s="101">
        <v>-5.0999999999999996</v>
      </c>
      <c r="D18" s="101">
        <v>-34.667137265963149</v>
      </c>
      <c r="E18" s="101">
        <v>34.082596569355012</v>
      </c>
      <c r="F18" s="101">
        <v>30.9951032434582</v>
      </c>
      <c r="G18" s="101">
        <v>-32.6322338249498</v>
      </c>
      <c r="H18" s="101">
        <v>-61.678776072533097</v>
      </c>
      <c r="I18" s="101">
        <v>-14.1</v>
      </c>
      <c r="J18" s="101">
        <v>9.2903538184212273</v>
      </c>
      <c r="K18" s="101">
        <v>99.936796587476849</v>
      </c>
      <c r="L18" s="239">
        <v>17826.927956422802</v>
      </c>
      <c r="M18" s="101">
        <v>-252.04310289982189</v>
      </c>
      <c r="N18" s="101">
        <v>-138.435765623647</v>
      </c>
    </row>
    <row r="19" spans="1:14" s="54" customFormat="1" ht="12.75" x14ac:dyDescent="0.2">
      <c r="B19" s="91" t="s">
        <v>647</v>
      </c>
      <c r="C19" s="59">
        <v>15646254</v>
      </c>
      <c r="D19" s="59">
        <v>17612370.429762959</v>
      </c>
      <c r="E19" s="59">
        <v>24063161.651147775</v>
      </c>
      <c r="F19" s="59">
        <v>27539080.101678707</v>
      </c>
      <c r="G19" s="59">
        <v>30095824.985347107</v>
      </c>
      <c r="H19" s="59">
        <v>32750843.826608513</v>
      </c>
      <c r="I19" s="59">
        <v>12595550</v>
      </c>
      <c r="J19" s="59">
        <v>13125504.893983394</v>
      </c>
      <c r="K19" s="59">
        <v>12160886.210088588</v>
      </c>
      <c r="L19" s="59">
        <v>11914150.381754592</v>
      </c>
      <c r="M19" s="59">
        <v>12508954.348831546</v>
      </c>
      <c r="N19" s="59">
        <v>13128577.135508627</v>
      </c>
    </row>
    <row r="20" spans="1:14" s="54" customFormat="1" ht="12.75" x14ac:dyDescent="0.2">
      <c r="B20" s="112" t="s">
        <v>642</v>
      </c>
      <c r="C20" s="113">
        <v>-1.7</v>
      </c>
      <c r="D20" s="113">
        <v>12.566053635359935</v>
      </c>
      <c r="E20" s="113">
        <v>36.626479366364521</v>
      </c>
      <c r="F20" s="113">
        <v>14.444978182154328</v>
      </c>
      <c r="G20" s="113">
        <v>9.2840605939940168</v>
      </c>
      <c r="H20" s="113">
        <v>8.8218842399371571</v>
      </c>
      <c r="I20" s="113">
        <v>-4.5999999999999996</v>
      </c>
      <c r="J20" s="113">
        <v>4.2074763442690521</v>
      </c>
      <c r="K20" s="113">
        <v>-7.3491929772315086</v>
      </c>
      <c r="L20" s="113">
        <v>-2.028929669034381</v>
      </c>
      <c r="M20" s="113">
        <v>4.9924161439815311</v>
      </c>
      <c r="N20" s="113">
        <v>4.9534339114041117</v>
      </c>
    </row>
    <row r="21" spans="1:14" s="54" customFormat="1" ht="12.75" x14ac:dyDescent="0.2"/>
    <row r="22" spans="1:14" s="54" customFormat="1" ht="12.75" x14ac:dyDescent="0.2">
      <c r="A22" s="54" t="s">
        <v>839</v>
      </c>
      <c r="B22" s="54" t="s">
        <v>840</v>
      </c>
    </row>
    <row r="23" spans="1:14" s="54" customFormat="1" ht="12.75" x14ac:dyDescent="0.2">
      <c r="A23" s="54" t="s">
        <v>841</v>
      </c>
      <c r="B23" s="54" t="s">
        <v>842</v>
      </c>
    </row>
    <row r="24" spans="1:14" s="54" customFormat="1" ht="12.75" x14ac:dyDescent="0.2">
      <c r="A24" s="54" t="s">
        <v>237</v>
      </c>
      <c r="B24" s="54" t="s">
        <v>843</v>
      </c>
    </row>
    <row r="25" spans="1:14" s="54" customFormat="1" ht="12.75" x14ac:dyDescent="0.2"/>
    <row r="26" spans="1:14" s="54" customFormat="1" ht="12.75" x14ac:dyDescent="0.2">
      <c r="A26" s="37" t="s">
        <v>940</v>
      </c>
    </row>
    <row r="27" spans="1:14" s="54" customFormat="1" ht="12.75" x14ac:dyDescent="0.2">
      <c r="A27" s="54" t="s">
        <v>742</v>
      </c>
    </row>
    <row r="28" spans="1:14" s="54" customFormat="1" ht="12.75" x14ac:dyDescent="0.2"/>
    <row r="29" spans="1:14" x14ac:dyDescent="0.25">
      <c r="B29" s="5"/>
    </row>
    <row r="30" spans="1:14" x14ac:dyDescent="0.25">
      <c r="B30" s="5"/>
    </row>
  </sheetData>
  <mergeCells count="4">
    <mergeCell ref="B3:B4"/>
    <mergeCell ref="C3:H3"/>
    <mergeCell ref="I3:N3"/>
    <mergeCell ref="B2:N2"/>
  </mergeCells>
  <pageMargins left="0.75" right="0.75" top="1" bottom="1" header="0.5" footer="0.5"/>
  <pageSetup paperSize="8" orientation="landscape" r:id="rId1"/>
  <headerFooter>
    <oddHeader>&amp;L&amp;"Calibri"&amp;10&amp;K000000 [Limited Sharing]&amp;1#_x000D_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4F6228"/>
  </sheetPr>
  <dimension ref="A1:L77"/>
  <sheetViews>
    <sheetView zoomScale="85" zoomScaleNormal="85" workbookViewId="0">
      <pane ySplit="3" topLeftCell="A30" activePane="bottomLeft" state="frozen"/>
      <selection activeCell="K47" sqref="K47"/>
      <selection pane="bottomLeft" activeCell="R68" sqref="R68"/>
    </sheetView>
  </sheetViews>
  <sheetFormatPr defaultRowHeight="15" outlineLevelRow="2" x14ac:dyDescent="0.25"/>
  <cols>
    <col min="1" max="1" width="3.42578125" customWidth="1"/>
    <col min="2" max="2" width="32.5703125" style="7" customWidth="1"/>
    <col min="3" max="12" width="14.85546875" customWidth="1"/>
  </cols>
  <sheetData>
    <row r="1" spans="2:12" s="51" customFormat="1" ht="40.5" customHeight="1" x14ac:dyDescent="0.25">
      <c r="B1" s="52" t="s">
        <v>894</v>
      </c>
      <c r="C1" s="53"/>
      <c r="D1" s="53"/>
      <c r="E1" s="53"/>
      <c r="F1" s="53"/>
      <c r="G1" s="53"/>
      <c r="H1" s="53"/>
      <c r="I1" s="53"/>
      <c r="J1" s="53"/>
      <c r="K1" s="53"/>
      <c r="L1" s="61" t="s">
        <v>902</v>
      </c>
    </row>
    <row r="2" spans="2:12" ht="17.25" x14ac:dyDescent="0.25">
      <c r="B2" s="300" t="s">
        <v>783</v>
      </c>
      <c r="C2" s="300"/>
      <c r="D2" s="300"/>
      <c r="E2" s="300"/>
      <c r="F2" s="300"/>
      <c r="G2" s="300"/>
      <c r="H2" s="300"/>
      <c r="I2" s="300"/>
      <c r="J2" s="300"/>
      <c r="K2" s="300"/>
      <c r="L2" s="300"/>
    </row>
    <row r="3" spans="2:12" s="14" customFormat="1" x14ac:dyDescent="0.25">
      <c r="B3" s="15" t="s">
        <v>27</v>
      </c>
      <c r="C3" s="15" t="s">
        <v>133</v>
      </c>
      <c r="D3" s="15" t="s">
        <v>134</v>
      </c>
      <c r="E3" s="15" t="s">
        <v>141</v>
      </c>
      <c r="F3" s="15" t="s">
        <v>142</v>
      </c>
      <c r="G3" s="15" t="s">
        <v>130</v>
      </c>
      <c r="H3" s="15" t="s">
        <v>362</v>
      </c>
      <c r="I3" s="15" t="s">
        <v>282</v>
      </c>
      <c r="J3" s="15" t="s">
        <v>131</v>
      </c>
      <c r="K3" s="15" t="s">
        <v>366</v>
      </c>
      <c r="L3" s="15" t="s">
        <v>132</v>
      </c>
    </row>
    <row r="4" spans="2:12" s="54" customFormat="1" ht="12.75" x14ac:dyDescent="0.2">
      <c r="B4" s="302" t="s">
        <v>135</v>
      </c>
      <c r="C4" s="302"/>
      <c r="D4" s="302"/>
      <c r="E4" s="302"/>
      <c r="F4" s="302"/>
      <c r="G4" s="302"/>
      <c r="H4" s="302"/>
      <c r="I4" s="302"/>
      <c r="J4" s="302"/>
      <c r="K4" s="302"/>
      <c r="L4" s="302"/>
    </row>
    <row r="5" spans="2:12" s="54" customFormat="1" ht="12.75" outlineLevel="1" x14ac:dyDescent="0.2">
      <c r="B5" s="114">
        <v>2016</v>
      </c>
      <c r="C5" s="56">
        <v>4644217</v>
      </c>
      <c r="D5" s="56">
        <v>1448808</v>
      </c>
      <c r="E5" s="56">
        <v>1203310</v>
      </c>
      <c r="F5" s="56">
        <v>496454</v>
      </c>
      <c r="G5" s="56">
        <v>635301</v>
      </c>
      <c r="H5" s="56">
        <v>1296748</v>
      </c>
      <c r="I5" s="56">
        <v>696785</v>
      </c>
      <c r="J5" s="56">
        <v>617027</v>
      </c>
      <c r="K5" s="56">
        <v>957433</v>
      </c>
      <c r="L5" s="56">
        <v>11996083</v>
      </c>
    </row>
    <row r="6" spans="2:12" s="54" customFormat="1" ht="12.75" outlineLevel="1" x14ac:dyDescent="0.2">
      <c r="B6" s="114">
        <v>2017</v>
      </c>
      <c r="C6" s="56">
        <v>5061327</v>
      </c>
      <c r="D6" s="56">
        <v>1613128</v>
      </c>
      <c r="E6" s="56">
        <v>1332555</v>
      </c>
      <c r="F6" s="56">
        <v>549750</v>
      </c>
      <c r="G6" s="56">
        <v>747652</v>
      </c>
      <c r="H6" s="56">
        <v>1455091</v>
      </c>
      <c r="I6" s="56">
        <v>748798</v>
      </c>
      <c r="J6" s="56">
        <v>772204</v>
      </c>
      <c r="K6" s="56">
        <v>1047598</v>
      </c>
      <c r="L6" s="56">
        <v>13328103</v>
      </c>
    </row>
    <row r="7" spans="2:12" s="54" customFormat="1" ht="12.75" outlineLevel="1" x14ac:dyDescent="0.2">
      <c r="B7" s="114">
        <v>2018</v>
      </c>
      <c r="C7" s="56">
        <v>5595202</v>
      </c>
      <c r="D7" s="56">
        <v>1676090</v>
      </c>
      <c r="E7" s="56">
        <v>1447992</v>
      </c>
      <c r="F7" s="56">
        <v>598885</v>
      </c>
      <c r="G7" s="56">
        <v>797183</v>
      </c>
      <c r="H7" s="56">
        <v>1531660</v>
      </c>
      <c r="I7" s="56">
        <v>817205</v>
      </c>
      <c r="J7" s="56">
        <v>777237</v>
      </c>
      <c r="K7" s="56">
        <v>1049454</v>
      </c>
      <c r="L7" s="56">
        <v>14290907</v>
      </c>
    </row>
    <row r="8" spans="2:12" s="54" customFormat="1" ht="12.75" outlineLevel="1" x14ac:dyDescent="0.2">
      <c r="B8" s="114">
        <v>2019</v>
      </c>
      <c r="C8" s="56">
        <v>6703457</v>
      </c>
      <c r="D8" s="56">
        <v>1660097</v>
      </c>
      <c r="E8" s="56">
        <v>1489169</v>
      </c>
      <c r="F8" s="56">
        <v>754053</v>
      </c>
      <c r="G8" s="56">
        <v>831294</v>
      </c>
      <c r="H8" s="56">
        <v>1740670</v>
      </c>
      <c r="I8" s="56">
        <v>751232</v>
      </c>
      <c r="J8" s="56">
        <v>875927</v>
      </c>
      <c r="K8" s="56">
        <v>1105077</v>
      </c>
      <c r="L8" s="56">
        <v>15910976</v>
      </c>
    </row>
    <row r="9" spans="2:12" s="54" customFormat="1" ht="12.75" outlineLevel="1" x14ac:dyDescent="0.2">
      <c r="B9" s="114">
        <v>2020</v>
      </c>
      <c r="C9" s="56">
        <v>6581668</v>
      </c>
      <c r="D9" s="56">
        <v>1660510</v>
      </c>
      <c r="E9" s="56">
        <v>1429135</v>
      </c>
      <c r="F9" s="56">
        <v>659850</v>
      </c>
      <c r="G9" s="56">
        <v>930325</v>
      </c>
      <c r="H9" s="56">
        <v>1708591</v>
      </c>
      <c r="I9" s="56">
        <v>795987</v>
      </c>
      <c r="J9" s="56">
        <v>785196</v>
      </c>
      <c r="K9" s="56">
        <v>1094992</v>
      </c>
      <c r="L9" s="56">
        <v>15646254</v>
      </c>
    </row>
    <row r="10" spans="2:12" s="54" customFormat="1" outlineLevel="1" x14ac:dyDescent="0.2">
      <c r="B10" s="114">
        <v>2021</v>
      </c>
      <c r="C10" s="56">
        <v>7508673.9096496571</v>
      </c>
      <c r="D10" s="56">
        <v>1821439.5099836597</v>
      </c>
      <c r="E10" s="56">
        <v>1610399.2206944672</v>
      </c>
      <c r="F10" s="56">
        <v>742986.96835169836</v>
      </c>
      <c r="G10" s="56">
        <v>961182.86756543885</v>
      </c>
      <c r="H10" s="56">
        <v>1982441.5217253619</v>
      </c>
      <c r="I10" s="56">
        <v>877571.74047300906</v>
      </c>
      <c r="J10" s="56">
        <v>857692.35837508633</v>
      </c>
      <c r="K10" s="56">
        <v>1249982.3407957272</v>
      </c>
      <c r="L10" s="56">
        <v>17612370.437614106</v>
      </c>
    </row>
    <row r="11" spans="2:12" s="54" customFormat="1" outlineLevel="1" x14ac:dyDescent="0.2">
      <c r="B11" s="114" t="s">
        <v>1108</v>
      </c>
      <c r="C11" s="56">
        <v>10657140.787682975</v>
      </c>
      <c r="D11" s="56">
        <v>2439196.5423031626</v>
      </c>
      <c r="E11" s="56">
        <v>2180911.7780682482</v>
      </c>
      <c r="F11" s="56">
        <v>971083.37712136179</v>
      </c>
      <c r="G11" s="56">
        <v>1200608.297217743</v>
      </c>
      <c r="H11" s="56">
        <v>2596446.7171111177</v>
      </c>
      <c r="I11" s="56">
        <v>1141041.3367344539</v>
      </c>
      <c r="J11" s="56">
        <v>1142473.4860971824</v>
      </c>
      <c r="K11" s="56">
        <v>1734259.327986764</v>
      </c>
      <c r="L11" s="56">
        <v>24063161.650323011</v>
      </c>
    </row>
    <row r="12" spans="2:12" s="54" customFormat="1" outlineLevel="1" x14ac:dyDescent="0.2">
      <c r="B12" s="114" t="s">
        <v>1187</v>
      </c>
      <c r="C12" s="56">
        <v>12123659.991295373</v>
      </c>
      <c r="D12" s="56">
        <v>2759003.2502317168</v>
      </c>
      <c r="E12" s="56">
        <v>2563950.002505641</v>
      </c>
      <c r="F12" s="56">
        <v>1211848.7406205374</v>
      </c>
      <c r="G12" s="56">
        <v>1306414.2763625809</v>
      </c>
      <c r="H12" s="56">
        <v>3017370.2653033538</v>
      </c>
      <c r="I12" s="56">
        <v>1305719.8886868895</v>
      </c>
      <c r="J12" s="56">
        <v>1281593.5372749784</v>
      </c>
      <c r="K12" s="56">
        <v>1969520.1513976357</v>
      </c>
      <c r="L12" s="56">
        <v>27539080.103678703</v>
      </c>
    </row>
    <row r="13" spans="2:12" s="54" customFormat="1" x14ac:dyDescent="0.2">
      <c r="B13" s="114" t="s">
        <v>1109</v>
      </c>
      <c r="C13" s="56">
        <v>12747275.418920383</v>
      </c>
      <c r="D13" s="56">
        <v>3225933.2088367776</v>
      </c>
      <c r="E13" s="56">
        <v>2691602.1021874067</v>
      </c>
      <c r="F13" s="56">
        <v>1326383.1509627146</v>
      </c>
      <c r="G13" s="56">
        <v>1502595.7654200648</v>
      </c>
      <c r="H13" s="56">
        <v>3477505.9264570237</v>
      </c>
      <c r="I13" s="56">
        <v>1373337.635153228</v>
      </c>
      <c r="J13" s="56">
        <v>1444576.534178355</v>
      </c>
      <c r="K13" s="56">
        <v>2306615.2412311556</v>
      </c>
      <c r="L13" s="56">
        <v>30095824.983347107</v>
      </c>
    </row>
    <row r="14" spans="2:12" s="54" customFormat="1" ht="12.75" x14ac:dyDescent="0.2">
      <c r="B14" s="302" t="s">
        <v>136</v>
      </c>
      <c r="C14" s="302"/>
      <c r="D14" s="302"/>
      <c r="E14" s="302"/>
      <c r="F14" s="302"/>
      <c r="G14" s="302"/>
      <c r="H14" s="302"/>
      <c r="I14" s="302"/>
      <c r="J14" s="302"/>
      <c r="K14" s="302"/>
      <c r="L14" s="302"/>
    </row>
    <row r="15" spans="2:12" s="54" customFormat="1" ht="12.75" outlineLevel="1" x14ac:dyDescent="0.2">
      <c r="B15" s="114">
        <v>2016</v>
      </c>
      <c r="C15" s="67">
        <v>38.700000000000003</v>
      </c>
      <c r="D15" s="67">
        <v>12.1</v>
      </c>
      <c r="E15" s="67">
        <v>10</v>
      </c>
      <c r="F15" s="67">
        <v>4.0999999999999996</v>
      </c>
      <c r="G15" s="67">
        <v>5.3</v>
      </c>
      <c r="H15" s="67">
        <v>10.8</v>
      </c>
      <c r="I15" s="67">
        <v>5.8</v>
      </c>
      <c r="J15" s="67">
        <v>5.0999999999999996</v>
      </c>
      <c r="K15" s="67">
        <v>8</v>
      </c>
      <c r="L15" s="67">
        <v>100</v>
      </c>
    </row>
    <row r="16" spans="2:12" s="54" customFormat="1" ht="12.75" outlineLevel="1" x14ac:dyDescent="0.2">
      <c r="B16" s="114">
        <v>2017</v>
      </c>
      <c r="C16" s="67">
        <v>38</v>
      </c>
      <c r="D16" s="67">
        <v>12.1</v>
      </c>
      <c r="E16" s="67">
        <v>10</v>
      </c>
      <c r="F16" s="67">
        <v>4.0999999999999996</v>
      </c>
      <c r="G16" s="67">
        <v>5.6</v>
      </c>
      <c r="H16" s="67">
        <v>10.9</v>
      </c>
      <c r="I16" s="67">
        <v>5.6</v>
      </c>
      <c r="J16" s="67">
        <v>5.8</v>
      </c>
      <c r="K16" s="67">
        <v>7.9</v>
      </c>
      <c r="L16" s="67">
        <v>100</v>
      </c>
    </row>
    <row r="17" spans="2:12" s="54" customFormat="1" ht="12.75" outlineLevel="1" x14ac:dyDescent="0.2">
      <c r="B17" s="114">
        <v>2018</v>
      </c>
      <c r="C17" s="67">
        <v>39.200000000000003</v>
      </c>
      <c r="D17" s="67">
        <v>11.7</v>
      </c>
      <c r="E17" s="67">
        <v>10.1</v>
      </c>
      <c r="F17" s="67">
        <v>4.2</v>
      </c>
      <c r="G17" s="67">
        <v>5.6</v>
      </c>
      <c r="H17" s="67">
        <v>10.7</v>
      </c>
      <c r="I17" s="67">
        <v>5.7</v>
      </c>
      <c r="J17" s="67">
        <v>5.4</v>
      </c>
      <c r="K17" s="67">
        <v>7.3</v>
      </c>
      <c r="L17" s="67">
        <v>100</v>
      </c>
    </row>
    <row r="18" spans="2:12" s="54" customFormat="1" ht="12.75" outlineLevel="1" x14ac:dyDescent="0.2">
      <c r="B18" s="114">
        <v>2019</v>
      </c>
      <c r="C18" s="67">
        <v>42.1</v>
      </c>
      <c r="D18" s="67">
        <v>10.4</v>
      </c>
      <c r="E18" s="67">
        <v>9.4</v>
      </c>
      <c r="F18" s="67">
        <v>4.7</v>
      </c>
      <c r="G18" s="67">
        <v>5.2</v>
      </c>
      <c r="H18" s="67">
        <v>10.9</v>
      </c>
      <c r="I18" s="67">
        <v>4.7</v>
      </c>
      <c r="J18" s="67">
        <v>5.5</v>
      </c>
      <c r="K18" s="67">
        <v>6.9</v>
      </c>
      <c r="L18" s="67">
        <v>100</v>
      </c>
    </row>
    <row r="19" spans="2:12" s="54" customFormat="1" ht="15" customHeight="1" outlineLevel="1" x14ac:dyDescent="0.2">
      <c r="B19" s="114">
        <v>2020</v>
      </c>
      <c r="C19" s="67">
        <v>42.1</v>
      </c>
      <c r="D19" s="67">
        <v>10.6</v>
      </c>
      <c r="E19" s="67">
        <v>9.1</v>
      </c>
      <c r="F19" s="67">
        <v>4.2</v>
      </c>
      <c r="G19" s="67">
        <v>5.9</v>
      </c>
      <c r="H19" s="67">
        <v>10.9</v>
      </c>
      <c r="I19" s="67">
        <v>5.0999999999999996</v>
      </c>
      <c r="J19" s="67">
        <v>5</v>
      </c>
      <c r="K19" s="67">
        <v>7</v>
      </c>
      <c r="L19" s="67">
        <v>100</v>
      </c>
    </row>
    <row r="20" spans="2:12" s="54" customFormat="1" outlineLevel="1" x14ac:dyDescent="0.2">
      <c r="B20" s="114">
        <v>2021</v>
      </c>
      <c r="C20" s="67">
        <v>42.632954696510659</v>
      </c>
      <c r="D20" s="67">
        <v>10.341819214145513</v>
      </c>
      <c r="E20" s="67">
        <v>9.1435688705206637</v>
      </c>
      <c r="F20" s="67">
        <v>4.2185517899676235</v>
      </c>
      <c r="G20" s="67">
        <v>5.4574304519093877</v>
      </c>
      <c r="H20" s="67">
        <v>11.255960852898783</v>
      </c>
      <c r="I20" s="67">
        <v>4.9827009009463641</v>
      </c>
      <c r="J20" s="67">
        <v>4.8698291999545029</v>
      </c>
      <c r="K20" s="67">
        <v>7.0971840231465091</v>
      </c>
      <c r="L20" s="67">
        <v>100</v>
      </c>
    </row>
    <row r="21" spans="2:12" s="54" customFormat="1" outlineLevel="1" x14ac:dyDescent="0.2">
      <c r="B21" s="114" t="s">
        <v>1108</v>
      </c>
      <c r="C21" s="67">
        <v>44.288198460986187</v>
      </c>
      <c r="D21" s="67">
        <v>10.136641966457555</v>
      </c>
      <c r="E21" s="67">
        <v>9.063280252863084</v>
      </c>
      <c r="F21" s="67">
        <v>4.0355602112174083</v>
      </c>
      <c r="G21" s="67">
        <v>4.9894037810348442</v>
      </c>
      <c r="H21" s="67">
        <v>10.790131217342607</v>
      </c>
      <c r="I21" s="67">
        <v>4.741859583190462</v>
      </c>
      <c r="J21" s="67">
        <v>4.7478112090970654</v>
      </c>
      <c r="K21" s="67">
        <v>7.207113317810772</v>
      </c>
      <c r="L21" s="67">
        <v>100</v>
      </c>
    </row>
    <row r="22" spans="2:12" s="54" customFormat="1" outlineLevel="1" x14ac:dyDescent="0.2">
      <c r="B22" s="114" t="s">
        <v>1187</v>
      </c>
      <c r="C22" s="67">
        <v>44.023474806175102</v>
      </c>
      <c r="D22" s="67">
        <v>10.0185018520759</v>
      </c>
      <c r="E22" s="67">
        <v>9.3102238449974415</v>
      </c>
      <c r="F22" s="67">
        <v>4.4004692097854692</v>
      </c>
      <c r="G22" s="67">
        <v>4.7438559002123988</v>
      </c>
      <c r="H22" s="67">
        <v>10.956685023405303</v>
      </c>
      <c r="I22" s="67">
        <v>4.7413344373564241</v>
      </c>
      <c r="J22" s="67">
        <v>4.6537267492234839</v>
      </c>
      <c r="K22" s="67">
        <v>7.1517281767684935</v>
      </c>
      <c r="L22" s="67">
        <v>100</v>
      </c>
    </row>
    <row r="23" spans="2:12" s="54" customFormat="1" x14ac:dyDescent="0.2">
      <c r="B23" s="114" t="s">
        <v>1109</v>
      </c>
      <c r="C23" s="67">
        <v>42.355627154177768</v>
      </c>
      <c r="D23" s="67">
        <v>10.718872835756388</v>
      </c>
      <c r="E23" s="67">
        <v>8.9434401737674509</v>
      </c>
      <c r="F23" s="67">
        <v>4.4071998414950944</v>
      </c>
      <c r="G23" s="67">
        <v>4.9927050222131957</v>
      </c>
      <c r="H23" s="67">
        <v>11.554778539485888</v>
      </c>
      <c r="I23" s="67">
        <v>4.5632164458463444</v>
      </c>
      <c r="J23" s="67">
        <v>4.7999233613887675</v>
      </c>
      <c r="K23" s="67">
        <v>7.6642366258691128</v>
      </c>
      <c r="L23" s="67">
        <v>100</v>
      </c>
    </row>
    <row r="24" spans="2:12" s="54" customFormat="1" ht="12.75" x14ac:dyDescent="0.2">
      <c r="B24" s="302" t="s">
        <v>137</v>
      </c>
      <c r="C24" s="302"/>
      <c r="D24" s="302"/>
      <c r="E24" s="302"/>
      <c r="F24" s="302"/>
      <c r="G24" s="302"/>
      <c r="H24" s="302"/>
      <c r="I24" s="302"/>
      <c r="J24" s="302"/>
      <c r="K24" s="302"/>
      <c r="L24" s="302"/>
    </row>
    <row r="25" spans="2:12" s="54" customFormat="1" ht="12.75" outlineLevel="1" x14ac:dyDescent="0.2">
      <c r="B25" s="324" t="s">
        <v>138</v>
      </c>
      <c r="C25" s="324"/>
      <c r="D25" s="324"/>
      <c r="E25" s="324"/>
      <c r="F25" s="324"/>
      <c r="G25" s="324"/>
      <c r="H25" s="324"/>
      <c r="I25" s="324"/>
      <c r="J25" s="324"/>
      <c r="K25" s="324"/>
      <c r="L25" s="324"/>
    </row>
    <row r="26" spans="2:12" s="54" customFormat="1" ht="12.75" hidden="1" outlineLevel="2" x14ac:dyDescent="0.2">
      <c r="B26" s="114" t="s">
        <v>122</v>
      </c>
      <c r="C26" s="56">
        <v>95415</v>
      </c>
      <c r="D26" s="56">
        <v>128376</v>
      </c>
      <c r="E26" s="56">
        <v>162235</v>
      </c>
      <c r="F26" s="56">
        <v>62610</v>
      </c>
      <c r="G26" s="56">
        <v>83632</v>
      </c>
      <c r="H26" s="56">
        <v>129257</v>
      </c>
      <c r="I26" s="56">
        <v>73605</v>
      </c>
      <c r="J26" s="56">
        <v>87390</v>
      </c>
      <c r="K26" s="56">
        <v>68414</v>
      </c>
      <c r="L26" s="56">
        <v>890925</v>
      </c>
    </row>
    <row r="27" spans="2:12" s="54" customFormat="1" ht="12.75" hidden="1" outlineLevel="2" x14ac:dyDescent="0.2">
      <c r="B27" s="114" t="s">
        <v>123</v>
      </c>
      <c r="C27" s="56">
        <v>1544808</v>
      </c>
      <c r="D27" s="56">
        <v>434168</v>
      </c>
      <c r="E27" s="56">
        <v>208247</v>
      </c>
      <c r="F27" s="56">
        <v>118943</v>
      </c>
      <c r="G27" s="56">
        <v>124025</v>
      </c>
      <c r="H27" s="56">
        <v>342161</v>
      </c>
      <c r="I27" s="56">
        <v>135023</v>
      </c>
      <c r="J27" s="56">
        <v>137961</v>
      </c>
      <c r="K27" s="56">
        <v>292091</v>
      </c>
      <c r="L27" s="56">
        <v>3337428</v>
      </c>
    </row>
    <row r="28" spans="2:12" s="54" customFormat="1" ht="12.75" hidden="1" outlineLevel="2" x14ac:dyDescent="0.2">
      <c r="B28" s="114" t="s">
        <v>31</v>
      </c>
      <c r="C28" s="56">
        <v>2618207</v>
      </c>
      <c r="D28" s="56">
        <v>765914</v>
      </c>
      <c r="E28" s="56">
        <v>732871</v>
      </c>
      <c r="F28" s="56">
        <v>273663</v>
      </c>
      <c r="G28" s="56">
        <v>374879</v>
      </c>
      <c r="H28" s="56">
        <v>717611</v>
      </c>
      <c r="I28" s="56">
        <v>430276</v>
      </c>
      <c r="J28" s="56">
        <v>340420</v>
      </c>
      <c r="K28" s="56">
        <v>517396</v>
      </c>
      <c r="L28" s="56">
        <v>6771236</v>
      </c>
    </row>
    <row r="29" spans="2:12" s="54" customFormat="1" ht="12.75" outlineLevel="1" collapsed="1" x14ac:dyDescent="0.2">
      <c r="B29" s="115" t="s">
        <v>139</v>
      </c>
      <c r="C29" s="98">
        <v>4644217</v>
      </c>
      <c r="D29" s="98">
        <v>1448808</v>
      </c>
      <c r="E29" s="98">
        <v>1203310</v>
      </c>
      <c r="F29" s="98">
        <v>496454</v>
      </c>
      <c r="G29" s="98">
        <v>635301</v>
      </c>
      <c r="H29" s="98">
        <v>1296748</v>
      </c>
      <c r="I29" s="98">
        <v>696785</v>
      </c>
      <c r="J29" s="98">
        <v>617027</v>
      </c>
      <c r="K29" s="98">
        <v>957433</v>
      </c>
      <c r="L29" s="98">
        <v>11996083</v>
      </c>
    </row>
    <row r="30" spans="2:12" s="54" customFormat="1" ht="12.75" outlineLevel="1" x14ac:dyDescent="0.2">
      <c r="B30" s="324" t="s">
        <v>140</v>
      </c>
      <c r="C30" s="324"/>
      <c r="D30" s="324"/>
      <c r="E30" s="324"/>
      <c r="F30" s="324"/>
      <c r="G30" s="324"/>
      <c r="H30" s="324"/>
      <c r="I30" s="324"/>
      <c r="J30" s="324"/>
      <c r="K30" s="324"/>
      <c r="L30" s="324"/>
    </row>
    <row r="31" spans="2:12" s="54" customFormat="1" ht="12.75" hidden="1" outlineLevel="2" x14ac:dyDescent="0.2">
      <c r="B31" s="114" t="s">
        <v>122</v>
      </c>
      <c r="C31" s="56">
        <v>101464</v>
      </c>
      <c r="D31" s="56">
        <v>148838</v>
      </c>
      <c r="E31" s="56">
        <v>185018</v>
      </c>
      <c r="F31" s="56">
        <v>77185</v>
      </c>
      <c r="G31" s="56">
        <v>107167</v>
      </c>
      <c r="H31" s="56">
        <v>144208</v>
      </c>
      <c r="I31" s="56">
        <v>83700</v>
      </c>
      <c r="J31" s="56">
        <v>102682</v>
      </c>
      <c r="K31" s="56">
        <v>93733</v>
      </c>
      <c r="L31" s="56">
        <v>1043994</v>
      </c>
    </row>
    <row r="32" spans="2:12" s="54" customFormat="1" ht="12.75" hidden="1" outlineLevel="2" x14ac:dyDescent="0.2">
      <c r="B32" s="114" t="s">
        <v>123</v>
      </c>
      <c r="C32" s="56">
        <v>1653090</v>
      </c>
      <c r="D32" s="56">
        <v>457551</v>
      </c>
      <c r="E32" s="56">
        <v>212134</v>
      </c>
      <c r="F32" s="56">
        <v>122546</v>
      </c>
      <c r="G32" s="56">
        <v>137517</v>
      </c>
      <c r="H32" s="56">
        <v>377654</v>
      </c>
      <c r="I32" s="56">
        <v>117034</v>
      </c>
      <c r="J32" s="56">
        <v>214658</v>
      </c>
      <c r="K32" s="56">
        <v>276374</v>
      </c>
      <c r="L32" s="56">
        <v>3568560</v>
      </c>
    </row>
    <row r="33" spans="2:12" s="54" customFormat="1" ht="12.75" hidden="1" outlineLevel="2" x14ac:dyDescent="0.2">
      <c r="B33" s="114" t="s">
        <v>31</v>
      </c>
      <c r="C33" s="56">
        <v>2836492</v>
      </c>
      <c r="D33" s="56">
        <v>856853</v>
      </c>
      <c r="E33" s="56">
        <v>811586</v>
      </c>
      <c r="F33" s="56">
        <v>298938</v>
      </c>
      <c r="G33" s="56">
        <v>433498</v>
      </c>
      <c r="H33" s="56">
        <v>798027</v>
      </c>
      <c r="I33" s="56">
        <v>478489</v>
      </c>
      <c r="J33" s="56">
        <v>383114</v>
      </c>
      <c r="K33" s="56">
        <v>580151</v>
      </c>
      <c r="L33" s="56">
        <v>7477148</v>
      </c>
    </row>
    <row r="34" spans="2:12" s="54" customFormat="1" ht="12.75" outlineLevel="1" collapsed="1" x14ac:dyDescent="0.2">
      <c r="B34" s="115" t="s">
        <v>139</v>
      </c>
      <c r="C34" s="98">
        <v>5061327</v>
      </c>
      <c r="D34" s="98">
        <v>1613128</v>
      </c>
      <c r="E34" s="98">
        <v>1332555</v>
      </c>
      <c r="F34" s="98">
        <v>549750</v>
      </c>
      <c r="G34" s="98">
        <v>747652</v>
      </c>
      <c r="H34" s="98">
        <v>1455091</v>
      </c>
      <c r="I34" s="98">
        <v>748798</v>
      </c>
      <c r="J34" s="98">
        <v>772204</v>
      </c>
      <c r="K34" s="98">
        <v>1047598</v>
      </c>
      <c r="L34" s="98">
        <v>13328103</v>
      </c>
    </row>
    <row r="35" spans="2:12" s="54" customFormat="1" ht="12.75" outlineLevel="1" x14ac:dyDescent="0.2">
      <c r="B35" s="324" t="s">
        <v>880</v>
      </c>
      <c r="C35" s="324"/>
      <c r="D35" s="324"/>
      <c r="E35" s="324"/>
      <c r="F35" s="324"/>
      <c r="G35" s="324"/>
      <c r="H35" s="324"/>
      <c r="I35" s="324"/>
      <c r="J35" s="324"/>
      <c r="K35" s="324"/>
      <c r="L35" s="324"/>
    </row>
    <row r="36" spans="2:12" s="54" customFormat="1" ht="12.75" hidden="1" outlineLevel="2" x14ac:dyDescent="0.2">
      <c r="B36" s="114" t="s">
        <v>122</v>
      </c>
      <c r="C36" s="56">
        <v>107257</v>
      </c>
      <c r="D36" s="56">
        <v>144971</v>
      </c>
      <c r="E36" s="56">
        <v>187689</v>
      </c>
      <c r="F36" s="56">
        <v>90923</v>
      </c>
      <c r="G36" s="56">
        <v>133470</v>
      </c>
      <c r="H36" s="56">
        <v>191511</v>
      </c>
      <c r="I36" s="56">
        <v>108798</v>
      </c>
      <c r="J36" s="56">
        <v>89987</v>
      </c>
      <c r="K36" s="56">
        <v>92066</v>
      </c>
      <c r="L36" s="56">
        <v>1146672</v>
      </c>
    </row>
    <row r="37" spans="2:12" s="54" customFormat="1" ht="12.75" hidden="1" outlineLevel="2" x14ac:dyDescent="0.2">
      <c r="B37" s="114" t="s">
        <v>123</v>
      </c>
      <c r="C37" s="56">
        <v>1838385</v>
      </c>
      <c r="D37" s="56">
        <v>448019</v>
      </c>
      <c r="E37" s="56">
        <v>255884</v>
      </c>
      <c r="F37" s="56">
        <v>141073</v>
      </c>
      <c r="G37" s="56">
        <v>133884</v>
      </c>
      <c r="H37" s="56">
        <v>353808</v>
      </c>
      <c r="I37" s="56">
        <v>129375</v>
      </c>
      <c r="J37" s="56">
        <v>205984</v>
      </c>
      <c r="K37" s="56">
        <v>245956</v>
      </c>
      <c r="L37" s="56">
        <v>3752368</v>
      </c>
    </row>
    <row r="38" spans="2:12" s="54" customFormat="1" ht="12.75" hidden="1" outlineLevel="2" x14ac:dyDescent="0.2">
      <c r="B38" s="114" t="s">
        <v>31</v>
      </c>
      <c r="C38" s="56">
        <v>3179429</v>
      </c>
      <c r="D38" s="56">
        <v>942269</v>
      </c>
      <c r="E38" s="56">
        <v>882754</v>
      </c>
      <c r="F38" s="56">
        <v>316568</v>
      </c>
      <c r="G38" s="56">
        <v>462846</v>
      </c>
      <c r="H38" s="56">
        <v>857646</v>
      </c>
      <c r="I38" s="56">
        <v>510367</v>
      </c>
      <c r="J38" s="56">
        <v>415959</v>
      </c>
      <c r="K38" s="56">
        <v>623252</v>
      </c>
      <c r="L38" s="56">
        <v>8191090</v>
      </c>
    </row>
    <row r="39" spans="2:12" s="54" customFormat="1" ht="12.75" outlineLevel="1" collapsed="1" x14ac:dyDescent="0.2">
      <c r="B39" s="115" t="s">
        <v>139</v>
      </c>
      <c r="C39" s="98">
        <v>5595202</v>
      </c>
      <c r="D39" s="98">
        <v>1676090</v>
      </c>
      <c r="E39" s="98">
        <v>1447992</v>
      </c>
      <c r="F39" s="98">
        <v>598885</v>
      </c>
      <c r="G39" s="98">
        <v>797183</v>
      </c>
      <c r="H39" s="98">
        <v>1531660</v>
      </c>
      <c r="I39" s="98">
        <v>817205</v>
      </c>
      <c r="J39" s="98">
        <v>777237</v>
      </c>
      <c r="K39" s="98">
        <v>1049454</v>
      </c>
      <c r="L39" s="98">
        <v>14290907</v>
      </c>
    </row>
    <row r="40" spans="2:12" s="54" customFormat="1" ht="12.75" outlineLevel="1" x14ac:dyDescent="0.2">
      <c r="B40" s="324" t="s">
        <v>881</v>
      </c>
      <c r="C40" s="324"/>
      <c r="D40" s="324"/>
      <c r="E40" s="324"/>
      <c r="F40" s="324"/>
      <c r="G40" s="324"/>
      <c r="H40" s="324"/>
      <c r="I40" s="324"/>
      <c r="J40" s="324"/>
      <c r="K40" s="324"/>
      <c r="L40" s="324"/>
    </row>
    <row r="41" spans="2:12" s="54" customFormat="1" ht="12.75" hidden="1" outlineLevel="2" x14ac:dyDescent="0.2">
      <c r="B41" s="114" t="s">
        <v>122</v>
      </c>
      <c r="C41" s="56">
        <v>123519</v>
      </c>
      <c r="D41" s="56">
        <v>124015</v>
      </c>
      <c r="E41" s="56">
        <v>185250</v>
      </c>
      <c r="F41" s="56">
        <v>103491</v>
      </c>
      <c r="G41" s="56">
        <v>108932</v>
      </c>
      <c r="H41" s="56">
        <v>221604</v>
      </c>
      <c r="I41" s="56">
        <v>95227</v>
      </c>
      <c r="J41" s="56">
        <v>98100</v>
      </c>
      <c r="K41" s="56">
        <v>94404</v>
      </c>
      <c r="L41" s="56">
        <v>1154540</v>
      </c>
    </row>
    <row r="42" spans="2:12" s="54" customFormat="1" ht="12.75" hidden="1" outlineLevel="2" x14ac:dyDescent="0.2">
      <c r="B42" s="114" t="s">
        <v>123</v>
      </c>
      <c r="C42" s="56">
        <v>2114857</v>
      </c>
      <c r="D42" s="56">
        <v>491972</v>
      </c>
      <c r="E42" s="56">
        <v>310520</v>
      </c>
      <c r="F42" s="56">
        <v>243602</v>
      </c>
      <c r="G42" s="56">
        <v>215693</v>
      </c>
      <c r="H42" s="56">
        <v>523227</v>
      </c>
      <c r="I42" s="56">
        <v>171615</v>
      </c>
      <c r="J42" s="56">
        <v>265779</v>
      </c>
      <c r="K42" s="56">
        <v>307310</v>
      </c>
      <c r="L42" s="56">
        <v>4644574</v>
      </c>
    </row>
    <row r="43" spans="2:12" s="54" customFormat="1" ht="12.75" hidden="1" outlineLevel="2" x14ac:dyDescent="0.2">
      <c r="B43" s="114" t="s">
        <v>31</v>
      </c>
      <c r="C43" s="56">
        <v>3941749</v>
      </c>
      <c r="D43" s="56">
        <v>914509</v>
      </c>
      <c r="E43" s="56">
        <v>877142</v>
      </c>
      <c r="F43" s="56">
        <v>348092</v>
      </c>
      <c r="G43" s="56">
        <v>441771</v>
      </c>
      <c r="H43" s="56">
        <v>859947</v>
      </c>
      <c r="I43" s="56">
        <v>425742</v>
      </c>
      <c r="J43" s="56">
        <v>443666</v>
      </c>
      <c r="K43" s="56">
        <v>617091</v>
      </c>
      <c r="L43" s="56">
        <v>8869710</v>
      </c>
    </row>
    <row r="44" spans="2:12" s="54" customFormat="1" ht="12.75" outlineLevel="1" collapsed="1" x14ac:dyDescent="0.2">
      <c r="B44" s="115" t="s">
        <v>139</v>
      </c>
      <c r="C44" s="98">
        <v>6703457</v>
      </c>
      <c r="D44" s="98">
        <v>1660097</v>
      </c>
      <c r="E44" s="98">
        <v>1489169</v>
      </c>
      <c r="F44" s="98">
        <v>754053</v>
      </c>
      <c r="G44" s="98">
        <v>831294</v>
      </c>
      <c r="H44" s="98">
        <v>1740670</v>
      </c>
      <c r="I44" s="98">
        <v>751232</v>
      </c>
      <c r="J44" s="98">
        <v>875927</v>
      </c>
      <c r="K44" s="98">
        <v>1105077</v>
      </c>
      <c r="L44" s="98">
        <v>15910976</v>
      </c>
    </row>
    <row r="45" spans="2:12" s="54" customFormat="1" ht="12.75" outlineLevel="1" x14ac:dyDescent="0.2">
      <c r="B45" s="324" t="s">
        <v>984</v>
      </c>
      <c r="C45" s="324"/>
      <c r="D45" s="324"/>
      <c r="E45" s="324"/>
      <c r="F45" s="324"/>
      <c r="G45" s="324"/>
      <c r="H45" s="324"/>
      <c r="I45" s="324"/>
      <c r="J45" s="324"/>
      <c r="K45" s="324"/>
      <c r="L45" s="324"/>
    </row>
    <row r="46" spans="2:12" s="54" customFormat="1" ht="12.75" hidden="1" outlineLevel="2" x14ac:dyDescent="0.2">
      <c r="B46" s="114" t="s">
        <v>122</v>
      </c>
      <c r="C46" s="56">
        <v>136015</v>
      </c>
      <c r="D46" s="56">
        <v>158898</v>
      </c>
      <c r="E46" s="56">
        <v>180294</v>
      </c>
      <c r="F46" s="56">
        <v>100776</v>
      </c>
      <c r="G46" s="56">
        <v>120411</v>
      </c>
      <c r="H46" s="56">
        <v>238112</v>
      </c>
      <c r="I46" s="56">
        <v>138042</v>
      </c>
      <c r="J46" s="56">
        <v>114734</v>
      </c>
      <c r="K46" s="56">
        <v>103740</v>
      </c>
      <c r="L46" s="56">
        <v>1291023</v>
      </c>
    </row>
    <row r="47" spans="2:12" s="54" customFormat="1" ht="12.75" hidden="1" outlineLevel="2" x14ac:dyDescent="0.2">
      <c r="B47" s="114" t="s">
        <v>123</v>
      </c>
      <c r="C47" s="56">
        <v>2088044</v>
      </c>
      <c r="D47" s="56">
        <v>448305</v>
      </c>
      <c r="E47" s="56">
        <v>297113</v>
      </c>
      <c r="F47" s="56">
        <v>176420</v>
      </c>
      <c r="G47" s="56">
        <v>260795</v>
      </c>
      <c r="H47" s="56">
        <v>493444</v>
      </c>
      <c r="I47" s="56">
        <v>161550</v>
      </c>
      <c r="J47" s="56">
        <v>194072</v>
      </c>
      <c r="K47" s="56">
        <v>298108</v>
      </c>
      <c r="L47" s="56">
        <v>4417850</v>
      </c>
    </row>
    <row r="48" spans="2:12" s="54" customFormat="1" ht="12.75" hidden="1" outlineLevel="2" x14ac:dyDescent="0.2">
      <c r="B48" s="114" t="s">
        <v>31</v>
      </c>
      <c r="C48" s="56">
        <v>3983740</v>
      </c>
      <c r="D48" s="56">
        <v>958983</v>
      </c>
      <c r="E48" s="56">
        <v>870546</v>
      </c>
      <c r="F48" s="56">
        <v>345172</v>
      </c>
      <c r="G48" s="56">
        <v>496273</v>
      </c>
      <c r="H48" s="56">
        <v>879979</v>
      </c>
      <c r="I48" s="56">
        <v>451179</v>
      </c>
      <c r="J48" s="56">
        <v>431786</v>
      </c>
      <c r="K48" s="56">
        <v>630943</v>
      </c>
      <c r="L48" s="56">
        <v>9048602</v>
      </c>
    </row>
    <row r="49" spans="2:12" s="54" customFormat="1" ht="12.75" outlineLevel="1" collapsed="1" x14ac:dyDescent="0.2">
      <c r="B49" s="115" t="s">
        <v>139</v>
      </c>
      <c r="C49" s="98">
        <v>6581668</v>
      </c>
      <c r="D49" s="98">
        <v>1660510</v>
      </c>
      <c r="E49" s="98">
        <v>1429135</v>
      </c>
      <c r="F49" s="98">
        <v>659850</v>
      </c>
      <c r="G49" s="98">
        <v>930325</v>
      </c>
      <c r="H49" s="98">
        <v>1708591</v>
      </c>
      <c r="I49" s="98">
        <v>795987</v>
      </c>
      <c r="J49" s="98">
        <v>785196</v>
      </c>
      <c r="K49" s="98">
        <v>1094992</v>
      </c>
      <c r="L49" s="98">
        <v>15646254</v>
      </c>
    </row>
    <row r="50" spans="2:12" s="54" customFormat="1" ht="12.75" outlineLevel="1" x14ac:dyDescent="0.2">
      <c r="B50" s="324" t="s">
        <v>1110</v>
      </c>
      <c r="C50" s="324"/>
      <c r="D50" s="324"/>
      <c r="E50" s="324"/>
      <c r="F50" s="324"/>
      <c r="G50" s="324"/>
      <c r="H50" s="324"/>
      <c r="I50" s="324"/>
      <c r="J50" s="324"/>
      <c r="K50" s="324"/>
      <c r="L50" s="324"/>
    </row>
    <row r="51" spans="2:12" s="54" customFormat="1" ht="12.75" outlineLevel="2" x14ac:dyDescent="0.2">
      <c r="B51" s="114" t="s">
        <v>122</v>
      </c>
      <c r="C51" s="56">
        <v>158369.86509248198</v>
      </c>
      <c r="D51" s="56">
        <v>214339.52320589265</v>
      </c>
      <c r="E51" s="56">
        <v>238953.4468254266</v>
      </c>
      <c r="F51" s="56">
        <v>110569.90748238233</v>
      </c>
      <c r="G51" s="56">
        <v>136454.5335244938</v>
      </c>
      <c r="H51" s="56">
        <v>269284.74304999044</v>
      </c>
      <c r="I51" s="56">
        <v>161399.30079905348</v>
      </c>
      <c r="J51" s="56">
        <v>132410.14554865393</v>
      </c>
      <c r="K51" s="56">
        <v>126335.35751159803</v>
      </c>
      <c r="L51" s="56">
        <v>1548116.8230399734</v>
      </c>
    </row>
    <row r="52" spans="2:12" s="54" customFormat="1" ht="12.75" outlineLevel="2" x14ac:dyDescent="0.2">
      <c r="B52" s="114" t="s">
        <v>123</v>
      </c>
      <c r="C52" s="56">
        <v>2534543.3217629986</v>
      </c>
      <c r="D52" s="56">
        <v>507377.17272468004</v>
      </c>
      <c r="E52" s="56">
        <v>334557.39151042351</v>
      </c>
      <c r="F52" s="56">
        <v>220105.58595210686</v>
      </c>
      <c r="G52" s="56">
        <v>266533.43518155534</v>
      </c>
      <c r="H52" s="56">
        <v>637486.31469531532</v>
      </c>
      <c r="I52" s="56">
        <v>193022.15794455283</v>
      </c>
      <c r="J52" s="56">
        <v>221129.72635320679</v>
      </c>
      <c r="K52" s="56">
        <v>360856.05484164518</v>
      </c>
      <c r="L52" s="56">
        <v>5275611.1609664839</v>
      </c>
    </row>
    <row r="53" spans="2:12" s="54" customFormat="1" ht="12.75" outlineLevel="2" x14ac:dyDescent="0.2">
      <c r="B53" s="114" t="s">
        <v>31</v>
      </c>
      <c r="C53" s="56">
        <v>4411669.0681426134</v>
      </c>
      <c r="D53" s="56">
        <v>1001699.0465685069</v>
      </c>
      <c r="E53" s="56">
        <v>950222.09566534148</v>
      </c>
      <c r="F53" s="56">
        <v>372326.40737552987</v>
      </c>
      <c r="G53" s="56">
        <v>506467.25959167577</v>
      </c>
      <c r="H53" s="56">
        <v>968982.10803288163</v>
      </c>
      <c r="I53" s="56">
        <v>475922.31298948219</v>
      </c>
      <c r="J53" s="56">
        <v>457994.35942600085</v>
      </c>
      <c r="K53" s="56">
        <v>695521.06981561659</v>
      </c>
      <c r="L53" s="56">
        <v>9840803.7276076488</v>
      </c>
    </row>
    <row r="54" spans="2:12" s="54" customFormat="1" ht="12.75" outlineLevel="1" x14ac:dyDescent="0.2">
      <c r="B54" s="115" t="s">
        <v>139</v>
      </c>
      <c r="C54" s="98">
        <v>7508673.9096496571</v>
      </c>
      <c r="D54" s="98">
        <v>1821439.5099836597</v>
      </c>
      <c r="E54" s="98">
        <v>1610399.2206944672</v>
      </c>
      <c r="F54" s="98">
        <v>742986.96835169836</v>
      </c>
      <c r="G54" s="98">
        <v>961182.86756543885</v>
      </c>
      <c r="H54" s="98">
        <v>1982441.5217253619</v>
      </c>
      <c r="I54" s="98">
        <v>877571.74047300906</v>
      </c>
      <c r="J54" s="98">
        <v>857692.35837508633</v>
      </c>
      <c r="K54" s="98">
        <v>1249982.3407957272</v>
      </c>
      <c r="L54" s="98">
        <v>17612370.437614106</v>
      </c>
    </row>
    <row r="55" spans="2:12" s="54" customFormat="1" outlineLevel="1" x14ac:dyDescent="0.2">
      <c r="B55" s="324" t="s">
        <v>1111</v>
      </c>
      <c r="C55" s="324"/>
      <c r="D55" s="324"/>
      <c r="E55" s="324"/>
      <c r="F55" s="324"/>
      <c r="G55" s="324"/>
      <c r="H55" s="324"/>
      <c r="I55" s="324"/>
      <c r="J55" s="324"/>
      <c r="K55" s="324"/>
      <c r="L55" s="324"/>
    </row>
    <row r="56" spans="2:12" s="54" customFormat="1" ht="12.75" outlineLevel="2" x14ac:dyDescent="0.2">
      <c r="B56" s="114" t="s">
        <v>122</v>
      </c>
      <c r="C56" s="56">
        <v>237974.10076999859</v>
      </c>
      <c r="D56" s="56">
        <v>309367.20012283156</v>
      </c>
      <c r="E56" s="56">
        <v>293545.74775761669</v>
      </c>
      <c r="F56" s="56">
        <v>123452.03517819959</v>
      </c>
      <c r="G56" s="56">
        <v>191092.66089690043</v>
      </c>
      <c r="H56" s="56">
        <v>376428.14610935556</v>
      </c>
      <c r="I56" s="56">
        <v>155002.25803852719</v>
      </c>
      <c r="J56" s="56">
        <v>170515.91686079849</v>
      </c>
      <c r="K56" s="56">
        <v>175466.48953607251</v>
      </c>
      <c r="L56" s="56">
        <v>2032844.5552703005</v>
      </c>
    </row>
    <row r="57" spans="2:12" s="54" customFormat="1" ht="12.75" outlineLevel="2" x14ac:dyDescent="0.2">
      <c r="B57" s="114" t="s">
        <v>123</v>
      </c>
      <c r="C57" s="56">
        <v>3581801.2686746563</v>
      </c>
      <c r="D57" s="56">
        <v>621469.44848829298</v>
      </c>
      <c r="E57" s="56">
        <v>454758.02366986457</v>
      </c>
      <c r="F57" s="56">
        <v>304190.35330729955</v>
      </c>
      <c r="G57" s="56">
        <v>309547.3912952221</v>
      </c>
      <c r="H57" s="56">
        <v>834144.18033026182</v>
      </c>
      <c r="I57" s="56">
        <v>299118.87828610925</v>
      </c>
      <c r="J57" s="56">
        <v>285091.55185584986</v>
      </c>
      <c r="K57" s="56">
        <v>482104.33818528155</v>
      </c>
      <c r="L57" s="56">
        <v>7172225.4340928355</v>
      </c>
    </row>
    <row r="58" spans="2:12" s="54" customFormat="1" ht="12.75" outlineLevel="2" x14ac:dyDescent="0.2">
      <c r="B58" s="114" t="s">
        <v>31</v>
      </c>
      <c r="C58" s="56">
        <v>6314774.8487291588</v>
      </c>
      <c r="D58" s="56">
        <v>1391464.0349658811</v>
      </c>
      <c r="E58" s="56">
        <v>1331478.1617786638</v>
      </c>
      <c r="F58" s="56">
        <v>500336.89273045224</v>
      </c>
      <c r="G58" s="56">
        <v>654800.83462584624</v>
      </c>
      <c r="H58" s="56">
        <v>1266254.3768420329</v>
      </c>
      <c r="I58" s="56">
        <v>644738.88485874666</v>
      </c>
      <c r="J58" s="56">
        <v>634997.67281751847</v>
      </c>
      <c r="K58" s="56">
        <v>993166.1816115696</v>
      </c>
      <c r="L58" s="56">
        <v>13732011.888959872</v>
      </c>
    </row>
    <row r="59" spans="2:12" s="54" customFormat="1" ht="12.75" outlineLevel="1" x14ac:dyDescent="0.2">
      <c r="B59" s="115" t="s">
        <v>139</v>
      </c>
      <c r="C59" s="98">
        <v>10657140.787682975</v>
      </c>
      <c r="D59" s="98">
        <v>2439196.5423031626</v>
      </c>
      <c r="E59" s="98">
        <v>2180911.7780682482</v>
      </c>
      <c r="F59" s="98">
        <v>971083.37712136179</v>
      </c>
      <c r="G59" s="98">
        <v>1200608.297217743</v>
      </c>
      <c r="H59" s="98">
        <v>2596446.7171111177</v>
      </c>
      <c r="I59" s="98">
        <v>1141041.3367344539</v>
      </c>
      <c r="J59" s="98">
        <v>1142473.4860971824</v>
      </c>
      <c r="K59" s="98">
        <v>1734259.327986764</v>
      </c>
      <c r="L59" s="98">
        <v>24063161.650323011</v>
      </c>
    </row>
    <row r="60" spans="2:12" s="54" customFormat="1" outlineLevel="1" x14ac:dyDescent="0.2">
      <c r="B60" s="324" t="s">
        <v>1188</v>
      </c>
      <c r="C60" s="324"/>
      <c r="D60" s="324"/>
      <c r="E60" s="324"/>
      <c r="F60" s="324"/>
      <c r="G60" s="324"/>
      <c r="H60" s="324"/>
      <c r="I60" s="324"/>
      <c r="J60" s="324"/>
      <c r="K60" s="324"/>
      <c r="L60" s="324"/>
    </row>
    <row r="61" spans="2:12" s="54" customFormat="1" ht="12.75" outlineLevel="2" x14ac:dyDescent="0.2">
      <c r="B61" s="114" t="s">
        <v>122</v>
      </c>
      <c r="C61" s="56">
        <v>271676.84836582234</v>
      </c>
      <c r="D61" s="56">
        <v>277045.1760638472</v>
      </c>
      <c r="E61" s="56">
        <v>279337.52608963667</v>
      </c>
      <c r="F61" s="56">
        <v>187053.72949997013</v>
      </c>
      <c r="G61" s="56">
        <v>217039.24206004542</v>
      </c>
      <c r="H61" s="56">
        <v>441754.51696989127</v>
      </c>
      <c r="I61" s="56">
        <v>185721.41814621713</v>
      </c>
      <c r="J61" s="56">
        <v>183069.7282669775</v>
      </c>
      <c r="K61" s="56">
        <v>172303.57042226192</v>
      </c>
      <c r="L61" s="56">
        <v>2215001.7558846693</v>
      </c>
    </row>
    <row r="62" spans="2:12" s="54" customFormat="1" ht="12.75" outlineLevel="2" x14ac:dyDescent="0.2">
      <c r="B62" s="114" t="s">
        <v>123</v>
      </c>
      <c r="C62" s="56">
        <v>3464819.6028582305</v>
      </c>
      <c r="D62" s="56">
        <v>665959.79083083512</v>
      </c>
      <c r="E62" s="56">
        <v>479066.47152967198</v>
      </c>
      <c r="F62" s="56">
        <v>315672.19561205164</v>
      </c>
      <c r="G62" s="56">
        <v>246953.73179304594</v>
      </c>
      <c r="H62" s="56">
        <v>849995.97376322816</v>
      </c>
      <c r="I62" s="56">
        <v>265210.0140549239</v>
      </c>
      <c r="J62" s="56">
        <v>256442.51789827968</v>
      </c>
      <c r="K62" s="56">
        <v>525445.42296139745</v>
      </c>
      <c r="L62" s="56">
        <v>7069565.7213016627</v>
      </c>
    </row>
    <row r="63" spans="2:12" s="54" customFormat="1" ht="12.75" outlineLevel="2" x14ac:dyDescent="0.2">
      <c r="B63" s="114" t="s">
        <v>31</v>
      </c>
      <c r="C63" s="56">
        <v>7611647.3221403304</v>
      </c>
      <c r="D63" s="56">
        <v>1641523.8214634471</v>
      </c>
      <c r="E63" s="56">
        <v>1645798.2413447485</v>
      </c>
      <c r="F63" s="56">
        <v>635735.2058262073</v>
      </c>
      <c r="G63" s="56">
        <v>771452.03959633666</v>
      </c>
      <c r="H63" s="56">
        <v>1539027.1766952339</v>
      </c>
      <c r="I63" s="56">
        <v>784314.17873321194</v>
      </c>
      <c r="J63" s="56">
        <v>763814.57661858213</v>
      </c>
      <c r="K63" s="56">
        <v>1146940.2580742738</v>
      </c>
      <c r="L63" s="56">
        <v>16540252.82049237</v>
      </c>
    </row>
    <row r="64" spans="2:12" s="54" customFormat="1" ht="12.75" outlineLevel="1" x14ac:dyDescent="0.2">
      <c r="B64" s="115" t="s">
        <v>139</v>
      </c>
      <c r="C64" s="98">
        <v>12123659.991295373</v>
      </c>
      <c r="D64" s="98">
        <v>2759003.2502317168</v>
      </c>
      <c r="E64" s="98">
        <v>2563950.002505641</v>
      </c>
      <c r="F64" s="98">
        <v>1211848.7406205374</v>
      </c>
      <c r="G64" s="98">
        <v>1306414.2763625809</v>
      </c>
      <c r="H64" s="98">
        <v>3017370.2653033538</v>
      </c>
      <c r="I64" s="98">
        <v>1305719.8886868895</v>
      </c>
      <c r="J64" s="98">
        <v>1281593.5372749784</v>
      </c>
      <c r="K64" s="98">
        <v>1969520.1513976357</v>
      </c>
      <c r="L64" s="98">
        <v>27539080.103678703</v>
      </c>
    </row>
    <row r="65" spans="1:12" s="54" customFormat="1" ht="12.75" customHeight="1" outlineLevel="1" x14ac:dyDescent="0.2">
      <c r="B65" s="324" t="s">
        <v>1112</v>
      </c>
      <c r="C65" s="324"/>
      <c r="D65" s="324"/>
      <c r="E65" s="324"/>
      <c r="F65" s="324"/>
      <c r="G65" s="324"/>
      <c r="H65" s="324"/>
      <c r="I65" s="324"/>
      <c r="J65" s="324"/>
      <c r="K65" s="324"/>
      <c r="L65" s="324"/>
    </row>
    <row r="66" spans="1:12" s="54" customFormat="1" ht="12.75" outlineLevel="2" x14ac:dyDescent="0.2">
      <c r="B66" s="114" t="s">
        <v>122</v>
      </c>
      <c r="C66" s="56">
        <v>268164.56454811146</v>
      </c>
      <c r="D66" s="56">
        <v>346157.73836271162</v>
      </c>
      <c r="E66" s="56">
        <v>300290.22539490368</v>
      </c>
      <c r="F66" s="56">
        <v>177221.32224531451</v>
      </c>
      <c r="G66" s="56">
        <v>239881.40895733825</v>
      </c>
      <c r="H66" s="56">
        <v>506382.3942024117</v>
      </c>
      <c r="I66" s="56">
        <v>232421.43925208898</v>
      </c>
      <c r="J66" s="56">
        <v>223490.63311825215</v>
      </c>
      <c r="K66" s="56">
        <v>226109.16301206072</v>
      </c>
      <c r="L66" s="56">
        <v>2520118.8890931932</v>
      </c>
    </row>
    <row r="67" spans="1:12" s="54" customFormat="1" ht="12.75" outlineLevel="2" x14ac:dyDescent="0.2">
      <c r="B67" s="114" t="s">
        <v>123</v>
      </c>
      <c r="C67" s="56">
        <v>3642660.8687587362</v>
      </c>
      <c r="D67" s="56">
        <v>744787.44132003176</v>
      </c>
      <c r="E67" s="56">
        <v>508986.07956575515</v>
      </c>
      <c r="F67" s="56">
        <v>377971.54936248646</v>
      </c>
      <c r="G67" s="56">
        <v>326515.0599002979</v>
      </c>
      <c r="H67" s="56">
        <v>925442.18378616183</v>
      </c>
      <c r="I67" s="56">
        <v>245975.03268714889</v>
      </c>
      <c r="J67" s="56">
        <v>280727.63886805053</v>
      </c>
      <c r="K67" s="56">
        <v>616419.74254575477</v>
      </c>
      <c r="L67" s="56">
        <v>7669485.5967944236</v>
      </c>
    </row>
    <row r="68" spans="1:12" s="54" customFormat="1" ht="12.75" outlineLevel="2" x14ac:dyDescent="0.2">
      <c r="B68" s="114" t="s">
        <v>31</v>
      </c>
      <c r="C68" s="56">
        <v>7719767.0758710215</v>
      </c>
      <c r="D68" s="56">
        <v>1853596.8279599845</v>
      </c>
      <c r="E68" s="56">
        <v>1649594.6506463855</v>
      </c>
      <c r="F68" s="56">
        <v>658074.42658092012</v>
      </c>
      <c r="G68" s="56">
        <v>813191.5441089446</v>
      </c>
      <c r="H68" s="56">
        <v>1745317.4688359327</v>
      </c>
      <c r="I68" s="56">
        <v>785467.58482607466</v>
      </c>
      <c r="J68" s="56">
        <v>816652.36410091491</v>
      </c>
      <c r="K68" s="56">
        <v>1262786.1795293142</v>
      </c>
      <c r="L68" s="56">
        <v>17304448.122459494</v>
      </c>
    </row>
    <row r="69" spans="1:12" s="54" customFormat="1" ht="12.75" outlineLevel="1" x14ac:dyDescent="0.2">
      <c r="B69" s="116" t="s">
        <v>139</v>
      </c>
      <c r="C69" s="100">
        <v>12747275.418920383</v>
      </c>
      <c r="D69" s="100">
        <v>3225933.2088367776</v>
      </c>
      <c r="E69" s="100">
        <v>2691602.1021874067</v>
      </c>
      <c r="F69" s="100">
        <v>1326383.1509627146</v>
      </c>
      <c r="G69" s="100">
        <v>1502595.7654200648</v>
      </c>
      <c r="H69" s="100">
        <v>3477505.9264570237</v>
      </c>
      <c r="I69" s="100">
        <v>1373337.635153228</v>
      </c>
      <c r="J69" s="100">
        <v>1444576.534178355</v>
      </c>
      <c r="K69" s="100">
        <v>2306615.2412311556</v>
      </c>
      <c r="L69" s="100">
        <v>30095824.983347107</v>
      </c>
    </row>
    <row r="70" spans="1:12" s="54" customFormat="1" ht="12.75" x14ac:dyDescent="0.2">
      <c r="B70" s="115"/>
      <c r="C70" s="98"/>
      <c r="D70" s="98"/>
      <c r="E70" s="98"/>
      <c r="F70" s="98"/>
      <c r="G70" s="98"/>
      <c r="H70" s="98"/>
      <c r="I70" s="98"/>
      <c r="J70" s="98"/>
      <c r="K70" s="98"/>
      <c r="L70" s="98"/>
    </row>
    <row r="71" spans="1:12" s="54" customFormat="1" ht="12.75" x14ac:dyDescent="0.2">
      <c r="A71" s="114" t="s">
        <v>839</v>
      </c>
      <c r="B71" s="54" t="s">
        <v>882</v>
      </c>
    </row>
    <row r="72" spans="1:12" s="54" customFormat="1" ht="12.75" x14ac:dyDescent="0.2">
      <c r="A72" s="114" t="s">
        <v>841</v>
      </c>
      <c r="B72" s="54" t="s">
        <v>842</v>
      </c>
    </row>
    <row r="73" spans="1:12" x14ac:dyDescent="0.25">
      <c r="A73" s="114" t="s">
        <v>237</v>
      </c>
      <c r="B73" s="54" t="s">
        <v>843</v>
      </c>
      <c r="C73" s="54"/>
      <c r="D73" s="54"/>
      <c r="E73" s="54"/>
      <c r="F73" s="54"/>
      <c r="G73" s="54"/>
      <c r="H73" s="54"/>
      <c r="I73" s="54"/>
      <c r="J73" s="54"/>
      <c r="K73" s="54"/>
      <c r="L73" s="54"/>
    </row>
    <row r="74" spans="1:12" x14ac:dyDescent="0.25">
      <c r="A74" s="114" t="s">
        <v>745</v>
      </c>
      <c r="B74" s="54"/>
      <c r="C74" s="54"/>
      <c r="D74" s="54"/>
      <c r="E74" s="54"/>
      <c r="F74" s="54"/>
      <c r="G74" s="54"/>
      <c r="H74" s="54"/>
      <c r="I74" s="54"/>
      <c r="J74" s="54"/>
      <c r="K74" s="54"/>
      <c r="L74" s="54"/>
    </row>
    <row r="75" spans="1:12" x14ac:dyDescent="0.25">
      <c r="A75" s="114"/>
      <c r="B75" s="54"/>
      <c r="C75" s="54"/>
      <c r="D75" s="54"/>
      <c r="E75" s="54"/>
      <c r="F75" s="54"/>
      <c r="G75" s="54"/>
      <c r="H75" s="54"/>
      <c r="I75" s="54"/>
      <c r="J75" s="54"/>
      <c r="K75" s="54"/>
      <c r="L75" s="54"/>
    </row>
    <row r="76" spans="1:12" x14ac:dyDescent="0.25">
      <c r="A76" s="117" t="s">
        <v>940</v>
      </c>
      <c r="B76" s="54"/>
      <c r="C76" s="54"/>
      <c r="D76" s="54"/>
      <c r="E76" s="54"/>
      <c r="F76" s="54"/>
      <c r="G76" s="54"/>
      <c r="H76" s="54"/>
      <c r="I76" s="54"/>
      <c r="J76" s="54"/>
      <c r="K76" s="54"/>
      <c r="L76" s="54"/>
    </row>
    <row r="77" spans="1:12" x14ac:dyDescent="0.25">
      <c r="A77" s="114" t="s">
        <v>741</v>
      </c>
      <c r="B77" s="27"/>
      <c r="K77" s="54"/>
      <c r="L77" s="54"/>
    </row>
  </sheetData>
  <mergeCells count="13">
    <mergeCell ref="B65:L65"/>
    <mergeCell ref="B60:L60"/>
    <mergeCell ref="B55:L55"/>
    <mergeCell ref="B2:L2"/>
    <mergeCell ref="B4:L4"/>
    <mergeCell ref="B14:L14"/>
    <mergeCell ref="B24:L24"/>
    <mergeCell ref="B25:L25"/>
    <mergeCell ref="B50:L50"/>
    <mergeCell ref="B45:L45"/>
    <mergeCell ref="B40:L40"/>
    <mergeCell ref="B35:L35"/>
    <mergeCell ref="B30:L30"/>
  </mergeCells>
  <pageMargins left="0.75" right="0.75" top="1" bottom="1" header="0.5" footer="0.5"/>
  <pageSetup paperSize="8" orientation="landscape" r:id="rId1"/>
  <headerFooter>
    <oddHeader>&amp;L&amp;"Calibri"&amp;10&amp;K000000 [Limited Sharing]&amp;1#_x000D_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4F6228"/>
  </sheetPr>
  <dimension ref="A1:M534"/>
  <sheetViews>
    <sheetView zoomScale="85" zoomScaleNormal="85" workbookViewId="0">
      <pane xSplit="2" ySplit="4" topLeftCell="C190" activePane="bottomRight" state="frozen"/>
      <selection activeCell="K47" sqref="K47"/>
      <selection pane="topRight" activeCell="K47" sqref="K47"/>
      <selection pane="bottomLeft" activeCell="K47" sqref="K47"/>
      <selection pane="bottomRight" activeCell="L244" sqref="L244"/>
    </sheetView>
  </sheetViews>
  <sheetFormatPr defaultRowHeight="15" outlineLevelRow="1" x14ac:dyDescent="0.25"/>
  <cols>
    <col min="1" max="1" width="2.85546875" customWidth="1"/>
    <col min="2" max="2" width="66.5703125" customWidth="1"/>
    <col min="3" max="12" width="14.85546875" customWidth="1"/>
  </cols>
  <sheetData>
    <row r="1" spans="2:12" s="51" customFormat="1" ht="40.5" customHeight="1" x14ac:dyDescent="0.25">
      <c r="B1" s="52" t="s">
        <v>894</v>
      </c>
      <c r="C1" s="53"/>
      <c r="D1" s="53"/>
      <c r="E1" s="53"/>
      <c r="F1" s="53"/>
      <c r="G1" s="53"/>
      <c r="H1" s="53"/>
      <c r="I1" s="53"/>
      <c r="J1" s="53"/>
      <c r="K1" s="53"/>
      <c r="L1" s="61" t="s">
        <v>903</v>
      </c>
    </row>
    <row r="2" spans="2:12" x14ac:dyDescent="0.25">
      <c r="B2" s="326" t="s">
        <v>809</v>
      </c>
      <c r="C2" s="326"/>
      <c r="D2" s="326"/>
      <c r="E2" s="326"/>
      <c r="F2" s="326"/>
      <c r="G2" s="326"/>
      <c r="H2" s="326"/>
      <c r="I2" s="326"/>
      <c r="J2" s="326"/>
      <c r="K2" s="326"/>
      <c r="L2" s="326"/>
    </row>
    <row r="3" spans="2:12" s="8" customFormat="1" x14ac:dyDescent="0.25">
      <c r="B3" s="327" t="s">
        <v>93</v>
      </c>
      <c r="C3" s="327"/>
      <c r="D3" s="327"/>
      <c r="E3" s="327"/>
      <c r="F3" s="327"/>
      <c r="G3" s="327"/>
      <c r="H3" s="327"/>
      <c r="I3" s="327"/>
      <c r="J3" s="327"/>
      <c r="K3" s="327"/>
      <c r="L3" s="327"/>
    </row>
    <row r="4" spans="2:12" x14ac:dyDescent="0.25">
      <c r="B4" s="17" t="s">
        <v>156</v>
      </c>
      <c r="C4" s="10" t="s">
        <v>133</v>
      </c>
      <c r="D4" s="10" t="s">
        <v>134</v>
      </c>
      <c r="E4" s="10" t="s">
        <v>141</v>
      </c>
      <c r="F4" s="10" t="s">
        <v>142</v>
      </c>
      <c r="G4" s="10" t="s">
        <v>130</v>
      </c>
      <c r="H4" s="10" t="s">
        <v>362</v>
      </c>
      <c r="I4" s="10" t="s">
        <v>282</v>
      </c>
      <c r="J4" s="10" t="s">
        <v>131</v>
      </c>
      <c r="K4" s="10" t="s">
        <v>366</v>
      </c>
      <c r="L4" s="10" t="s">
        <v>132</v>
      </c>
    </row>
    <row r="5" spans="2:12" s="54" customFormat="1" ht="12.75" x14ac:dyDescent="0.2">
      <c r="B5" s="325" t="s">
        <v>1110</v>
      </c>
      <c r="C5" s="325"/>
      <c r="D5" s="325"/>
      <c r="E5" s="325"/>
      <c r="F5" s="325"/>
      <c r="G5" s="325"/>
      <c r="H5" s="325"/>
      <c r="I5" s="325"/>
      <c r="J5" s="325"/>
      <c r="K5" s="325"/>
      <c r="L5" s="325"/>
    </row>
    <row r="6" spans="2:12" s="54" customFormat="1" ht="12.75" hidden="1" outlineLevel="1" x14ac:dyDescent="0.2">
      <c r="B6" s="274" t="s">
        <v>44</v>
      </c>
      <c r="C6" s="118">
        <v>158369.86509248198</v>
      </c>
      <c r="D6" s="118">
        <v>214339.52320589265</v>
      </c>
      <c r="E6" s="98">
        <v>238953.4468254266</v>
      </c>
      <c r="F6" s="98">
        <v>110569.90748238233</v>
      </c>
      <c r="G6" s="98">
        <v>136454.5335244938</v>
      </c>
      <c r="H6" s="98">
        <v>269284.74304999044</v>
      </c>
      <c r="I6" s="98">
        <v>161399.30079905348</v>
      </c>
      <c r="J6" s="98">
        <v>132410.14554865393</v>
      </c>
      <c r="K6" s="98">
        <v>126335.35751159803</v>
      </c>
      <c r="L6" s="98">
        <v>1548116.8230399734</v>
      </c>
    </row>
    <row r="7" spans="2:12" s="54" customFormat="1" ht="12.75" hidden="1" outlineLevel="1" x14ac:dyDescent="0.2">
      <c r="B7" s="54" t="s">
        <v>45</v>
      </c>
      <c r="C7" s="119">
        <v>11.772000929434068</v>
      </c>
      <c r="D7" s="119">
        <v>2230.0385544715177</v>
      </c>
      <c r="E7" s="119">
        <v>2875.3183876260086</v>
      </c>
      <c r="F7" s="119">
        <v>2982.2713055781855</v>
      </c>
      <c r="G7" s="119">
        <v>4519.0965745172234</v>
      </c>
      <c r="H7" s="119">
        <v>4129.7287678141056</v>
      </c>
      <c r="I7" s="119">
        <v>18958.852209418765</v>
      </c>
      <c r="J7" s="119">
        <v>11189.270930512019</v>
      </c>
      <c r="K7" s="119">
        <v>631.60794468367533</v>
      </c>
      <c r="L7" s="119">
        <v>47527.956675550937</v>
      </c>
    </row>
    <row r="8" spans="2:12" s="54" customFormat="1" ht="12.75" hidden="1" outlineLevel="1" x14ac:dyDescent="0.2">
      <c r="B8" s="54" t="s">
        <v>46</v>
      </c>
      <c r="C8" s="119">
        <v>4561.6618002494724</v>
      </c>
      <c r="D8" s="119">
        <v>8035.1670324091474</v>
      </c>
      <c r="E8" s="119">
        <v>16462.315318005985</v>
      </c>
      <c r="F8" s="119">
        <v>15771.3223946648</v>
      </c>
      <c r="G8" s="119">
        <v>42751.839763352109</v>
      </c>
      <c r="H8" s="119">
        <v>22818.133045866773</v>
      </c>
      <c r="I8" s="119">
        <v>46944.430160261567</v>
      </c>
      <c r="J8" s="119">
        <v>13848.376860578604</v>
      </c>
      <c r="K8" s="119">
        <v>4207.5814583068131</v>
      </c>
      <c r="L8" s="119">
        <v>175400.82783369528</v>
      </c>
    </row>
    <row r="9" spans="2:12" s="54" customFormat="1" ht="12.75" hidden="1" outlineLevel="1" x14ac:dyDescent="0.2">
      <c r="B9" s="54" t="s">
        <v>47</v>
      </c>
      <c r="C9" s="119">
        <v>7607.2244739179114</v>
      </c>
      <c r="D9" s="119">
        <v>59864.771380084312</v>
      </c>
      <c r="E9" s="119">
        <v>12882.174765702239</v>
      </c>
      <c r="F9" s="119">
        <v>17206.929515215674</v>
      </c>
      <c r="G9" s="119">
        <v>7754.9675459826967</v>
      </c>
      <c r="H9" s="119">
        <v>19689.985810191803</v>
      </c>
      <c r="I9" s="119">
        <v>13672.927244001843</v>
      </c>
      <c r="J9" s="119">
        <v>25455.953140187561</v>
      </c>
      <c r="K9" s="119">
        <v>7445.7773582155487</v>
      </c>
      <c r="L9" s="119">
        <v>171580.71123349958</v>
      </c>
    </row>
    <row r="10" spans="2:12" s="54" customFormat="1" ht="12.75" hidden="1" outlineLevel="1" x14ac:dyDescent="0.2">
      <c r="B10" s="54" t="s">
        <v>654</v>
      </c>
      <c r="C10" s="119">
        <v>2.2541070490546777E-2</v>
      </c>
      <c r="D10" s="119">
        <v>2745.8710340221091</v>
      </c>
      <c r="E10" s="119">
        <v>0</v>
      </c>
      <c r="F10" s="119">
        <v>56.477429831219361</v>
      </c>
      <c r="G10" s="119">
        <v>661.88187088973655</v>
      </c>
      <c r="H10" s="119">
        <v>60.96958524775377</v>
      </c>
      <c r="I10" s="119">
        <v>0.71701244342485626</v>
      </c>
      <c r="J10" s="119">
        <v>1608.3929190746546</v>
      </c>
      <c r="K10" s="119">
        <v>6.4682708013675903E-3</v>
      </c>
      <c r="L10" s="119">
        <v>5134.3388608501909</v>
      </c>
    </row>
    <row r="11" spans="2:12" s="54" customFormat="1" ht="12.75" hidden="1" outlineLevel="1" x14ac:dyDescent="0.2">
      <c r="B11" s="54" t="s">
        <v>49</v>
      </c>
      <c r="C11" s="119">
        <v>14645.942782846909</v>
      </c>
      <c r="D11" s="119">
        <v>9461.8992565161134</v>
      </c>
      <c r="E11" s="119">
        <v>12054.380619023263</v>
      </c>
      <c r="F11" s="119">
        <v>6706.3161445248288</v>
      </c>
      <c r="G11" s="119">
        <v>8551.0030028317524</v>
      </c>
      <c r="H11" s="119">
        <v>21240.871619206024</v>
      </c>
      <c r="I11" s="119">
        <v>20292.385615459658</v>
      </c>
      <c r="J11" s="119">
        <v>14867.167659743425</v>
      </c>
      <c r="K11" s="119">
        <v>5643.7093960112034</v>
      </c>
      <c r="L11" s="119">
        <v>113463.67609616317</v>
      </c>
    </row>
    <row r="12" spans="2:12" s="54" customFormat="1" ht="12.75" hidden="1" outlineLevel="1" x14ac:dyDescent="0.2">
      <c r="B12" s="54" t="s">
        <v>50</v>
      </c>
      <c r="C12" s="119">
        <v>24681.47844118478</v>
      </c>
      <c r="D12" s="119">
        <v>9684.7206346680377</v>
      </c>
      <c r="E12" s="119">
        <v>21827.130913879937</v>
      </c>
      <c r="F12" s="119">
        <v>4622.7056116997883</v>
      </c>
      <c r="G12" s="119">
        <v>9198.4302495183874</v>
      </c>
      <c r="H12" s="119">
        <v>64308.719211316296</v>
      </c>
      <c r="I12" s="119">
        <v>16025.988255215681</v>
      </c>
      <c r="J12" s="119">
        <v>6372.6944484814094</v>
      </c>
      <c r="K12" s="119">
        <v>13044.788253088584</v>
      </c>
      <c r="L12" s="119">
        <v>169766.6560190529</v>
      </c>
    </row>
    <row r="13" spans="2:12" s="54" customFormat="1" ht="12.75" hidden="1" outlineLevel="1" x14ac:dyDescent="0.2">
      <c r="B13" s="54" t="s">
        <v>51</v>
      </c>
      <c r="C13" s="119">
        <v>7731.7886164817764</v>
      </c>
      <c r="D13" s="119">
        <v>42281.361585283019</v>
      </c>
      <c r="E13" s="119">
        <v>31415.334772786478</v>
      </c>
      <c r="F13" s="119">
        <v>0</v>
      </c>
      <c r="G13" s="119">
        <v>0</v>
      </c>
      <c r="H13" s="119">
        <v>0</v>
      </c>
      <c r="I13" s="119">
        <v>0</v>
      </c>
      <c r="J13" s="119">
        <v>12422.552689721582</v>
      </c>
      <c r="K13" s="119">
        <v>28320.36712456333</v>
      </c>
      <c r="L13" s="119">
        <v>122171.40478883618</v>
      </c>
    </row>
    <row r="14" spans="2:12" s="54" customFormat="1" ht="12.75" hidden="1" outlineLevel="1" x14ac:dyDescent="0.2">
      <c r="B14" s="54" t="s">
        <v>157</v>
      </c>
      <c r="C14" s="119">
        <v>792.34701289894508</v>
      </c>
      <c r="D14" s="119">
        <v>2489.5763480694836</v>
      </c>
      <c r="E14" s="119">
        <v>113.04607839514215</v>
      </c>
      <c r="F14" s="119">
        <v>0</v>
      </c>
      <c r="G14" s="119">
        <v>0</v>
      </c>
      <c r="H14" s="119">
        <v>226.11050919483591</v>
      </c>
      <c r="I14" s="119">
        <v>1.5286870053060893</v>
      </c>
      <c r="J14" s="119">
        <v>417.83349455522989</v>
      </c>
      <c r="K14" s="119">
        <v>494.35705038016465</v>
      </c>
      <c r="L14" s="119">
        <v>4534.799180499107</v>
      </c>
    </row>
    <row r="15" spans="2:12" s="54" customFormat="1" ht="12.75" hidden="1" outlineLevel="1" x14ac:dyDescent="0.2">
      <c r="B15" s="54" t="s">
        <v>53</v>
      </c>
      <c r="C15" s="119">
        <v>11375.006686145218</v>
      </c>
      <c r="D15" s="119">
        <v>40445.599061875182</v>
      </c>
      <c r="E15" s="119">
        <v>69041.812456009531</v>
      </c>
      <c r="F15" s="119">
        <v>4314.9839610487388</v>
      </c>
      <c r="G15" s="119">
        <v>2531.9772294696704</v>
      </c>
      <c r="H15" s="119">
        <v>18794.167368800994</v>
      </c>
      <c r="I15" s="119">
        <v>6403.5879810068927</v>
      </c>
      <c r="J15" s="119">
        <v>14397.442360731158</v>
      </c>
      <c r="K15" s="119">
        <v>22984.534894831726</v>
      </c>
      <c r="L15" s="119">
        <v>190289.11199991911</v>
      </c>
    </row>
    <row r="16" spans="2:12" s="54" customFormat="1" ht="12.75" hidden="1" outlineLevel="1" x14ac:dyDescent="0.2">
      <c r="B16" s="54" t="s">
        <v>54</v>
      </c>
      <c r="C16" s="119">
        <v>15607.611814532347</v>
      </c>
      <c r="D16" s="119">
        <v>1035.9964705852844</v>
      </c>
      <c r="E16" s="119">
        <v>3954.2934350679889</v>
      </c>
      <c r="F16" s="119">
        <v>0</v>
      </c>
      <c r="G16" s="119">
        <v>363.17994230673355</v>
      </c>
      <c r="H16" s="119">
        <v>645.06868424052846</v>
      </c>
      <c r="I16" s="119">
        <v>0</v>
      </c>
      <c r="J16" s="119">
        <v>2737.4341605623567</v>
      </c>
      <c r="K16" s="119">
        <v>25533.447791751427</v>
      </c>
      <c r="L16" s="119">
        <v>49877.032299046667</v>
      </c>
    </row>
    <row r="17" spans="2:12" s="54" customFormat="1" ht="12.75" hidden="1" outlineLevel="1" x14ac:dyDescent="0.2">
      <c r="B17" s="54" t="s">
        <v>55</v>
      </c>
      <c r="C17" s="119">
        <v>3647.3202472900675</v>
      </c>
      <c r="D17" s="119">
        <v>6902.8073819633582</v>
      </c>
      <c r="E17" s="119">
        <v>8108.7674954438744</v>
      </c>
      <c r="F17" s="119">
        <v>128.9713484188463</v>
      </c>
      <c r="G17" s="119">
        <v>465.66076254384171</v>
      </c>
      <c r="H17" s="119">
        <v>8860.9264091773439</v>
      </c>
      <c r="I17" s="119">
        <v>2535.5828130671975</v>
      </c>
      <c r="J17" s="119">
        <v>4885.3762366601732</v>
      </c>
      <c r="K17" s="119">
        <v>6851.2493943709642</v>
      </c>
      <c r="L17" s="119">
        <v>42386.662088935664</v>
      </c>
    </row>
    <row r="18" spans="2:12" s="54" customFormat="1" ht="12.75" hidden="1" outlineLevel="1" x14ac:dyDescent="0.2">
      <c r="B18" s="54" t="s">
        <v>56</v>
      </c>
      <c r="C18" s="119">
        <v>30677.569577713664</v>
      </c>
      <c r="D18" s="119">
        <v>14047.675401164706</v>
      </c>
      <c r="E18" s="119">
        <v>6384.1540275683255</v>
      </c>
      <c r="F18" s="119">
        <v>16133.046761932426</v>
      </c>
      <c r="G18" s="119">
        <v>14675.546292818066</v>
      </c>
      <c r="H18" s="119">
        <v>64491.586291522763</v>
      </c>
      <c r="I18" s="119">
        <v>12153.916932269251</v>
      </c>
      <c r="J18" s="119">
        <v>6817.6224498089423</v>
      </c>
      <c r="K18" s="119">
        <v>4589.0868011038538</v>
      </c>
      <c r="L18" s="119">
        <v>169970.20453590198</v>
      </c>
    </row>
    <row r="19" spans="2:12" s="54" customFormat="1" ht="12.75" hidden="1" outlineLevel="1" x14ac:dyDescent="0.2">
      <c r="B19" s="54" t="s">
        <v>57</v>
      </c>
      <c r="C19" s="119">
        <v>149.80822726293925</v>
      </c>
      <c r="D19" s="119">
        <v>123.83249935447284</v>
      </c>
      <c r="E19" s="119">
        <v>209.72166388107598</v>
      </c>
      <c r="F19" s="119">
        <v>28.298379117192972</v>
      </c>
      <c r="G19" s="119">
        <v>37.847480845930853</v>
      </c>
      <c r="H19" s="119">
        <v>189.49788943142636</v>
      </c>
      <c r="I19" s="119">
        <v>77.119129836670282</v>
      </c>
      <c r="J19" s="119">
        <v>78.04957868306991</v>
      </c>
      <c r="K19" s="119">
        <v>175.55215158722152</v>
      </c>
      <c r="L19" s="119">
        <v>1069.7269999999999</v>
      </c>
    </row>
    <row r="20" spans="2:12" s="54" customFormat="1" ht="12.75" hidden="1" outlineLevel="1" x14ac:dyDescent="0.2">
      <c r="B20" s="54" t="s">
        <v>58</v>
      </c>
      <c r="C20" s="119">
        <v>1418.4166387742143</v>
      </c>
      <c r="D20" s="119">
        <v>1725.6445342172124</v>
      </c>
      <c r="E20" s="119">
        <v>3411.0910260400142</v>
      </c>
      <c r="F20" s="119">
        <v>3540.2990194506206</v>
      </c>
      <c r="G20" s="119">
        <v>8668.420713480471</v>
      </c>
      <c r="H20" s="119">
        <v>5176.9336026516376</v>
      </c>
      <c r="I20" s="119">
        <v>8725.8464883296292</v>
      </c>
      <c r="J20" s="119">
        <v>2457.8231635439829</v>
      </c>
      <c r="K20" s="119">
        <v>1042.2778135122264</v>
      </c>
      <c r="L20" s="119">
        <v>36166.753000000012</v>
      </c>
    </row>
    <row r="21" spans="2:12" s="54" customFormat="1" ht="12.75" hidden="1" outlineLevel="1" x14ac:dyDescent="0.2">
      <c r="B21" s="54" t="s">
        <v>59</v>
      </c>
      <c r="C21" s="119">
        <v>2035.6444592819507</v>
      </c>
      <c r="D21" s="119">
        <v>11835.983937029259</v>
      </c>
      <c r="E21" s="119">
        <v>3685.1554589727266</v>
      </c>
      <c r="F21" s="119">
        <v>1591.0508668755217</v>
      </c>
      <c r="G21" s="119">
        <v>4291.4898475284108</v>
      </c>
      <c r="H21" s="119">
        <v>13895.794767166415</v>
      </c>
      <c r="I21" s="119">
        <v>6959.4957996047633</v>
      </c>
      <c r="J21" s="119">
        <v>11564.457003917567</v>
      </c>
      <c r="K21" s="119">
        <v>4910.8629306618786</v>
      </c>
      <c r="L21" s="119">
        <v>60769.93507103849</v>
      </c>
    </row>
    <row r="22" spans="2:12" s="54" customFormat="1" ht="12.75" hidden="1" outlineLevel="1" x14ac:dyDescent="0.2">
      <c r="B22" s="54" t="s">
        <v>60</v>
      </c>
      <c r="C22" s="119">
        <v>32211.142500979411</v>
      </c>
      <c r="D22" s="119">
        <v>0</v>
      </c>
      <c r="E22" s="119">
        <v>44205.532095726085</v>
      </c>
      <c r="F22" s="119">
        <v>36595.110665953929</v>
      </c>
      <c r="G22" s="119">
        <v>23485.491571174269</v>
      </c>
      <c r="H22" s="119">
        <v>18183.225372597037</v>
      </c>
      <c r="I22" s="119">
        <v>0</v>
      </c>
      <c r="J22" s="119">
        <v>0</v>
      </c>
      <c r="K22" s="119">
        <v>0</v>
      </c>
      <c r="L22" s="119">
        <v>154680.50220643071</v>
      </c>
    </row>
    <row r="23" spans="2:12" s="54" customFormat="1" ht="12.75" hidden="1" outlineLevel="1" x14ac:dyDescent="0.2">
      <c r="B23" s="54" t="s">
        <v>61</v>
      </c>
      <c r="C23" s="119">
        <v>1215.1072709224604</v>
      </c>
      <c r="D23" s="119">
        <v>1428.5780941794178</v>
      </c>
      <c r="E23" s="119">
        <v>2323.2183112978996</v>
      </c>
      <c r="F23" s="119">
        <v>892.12407807055092</v>
      </c>
      <c r="G23" s="119">
        <v>8497.7006772344776</v>
      </c>
      <c r="H23" s="119">
        <v>6573.0241155646354</v>
      </c>
      <c r="I23" s="119">
        <v>8646.9224711328352</v>
      </c>
      <c r="J23" s="119">
        <v>3289.698451892194</v>
      </c>
      <c r="K23" s="119">
        <v>460.15068025859136</v>
      </c>
      <c r="L23" s="119">
        <v>33326.524150553065</v>
      </c>
    </row>
    <row r="24" spans="2:12" s="54" customFormat="1" ht="12.75" hidden="1" outlineLevel="1" x14ac:dyDescent="0.2">
      <c r="B24" s="99" t="s">
        <v>62</v>
      </c>
      <c r="C24" s="118">
        <v>2534543.3217629986</v>
      </c>
      <c r="D24" s="118">
        <v>507377.17272468004</v>
      </c>
      <c r="E24" s="98">
        <v>334557.39151042351</v>
      </c>
      <c r="F24" s="98">
        <v>220105.58595210686</v>
      </c>
      <c r="G24" s="98">
        <v>266533.43518155534</v>
      </c>
      <c r="H24" s="98">
        <v>637486.31469531532</v>
      </c>
      <c r="I24" s="98">
        <v>193022.15794455283</v>
      </c>
      <c r="J24" s="98">
        <v>221129.72635320679</v>
      </c>
      <c r="K24" s="98">
        <v>360856.05484164518</v>
      </c>
      <c r="L24" s="98">
        <v>5275611.1609664839</v>
      </c>
    </row>
    <row r="25" spans="2:12" s="54" customFormat="1" ht="12.75" hidden="1" outlineLevel="1" x14ac:dyDescent="0.2">
      <c r="B25" s="54" t="s">
        <v>158</v>
      </c>
      <c r="C25" s="119">
        <v>38570.968362093969</v>
      </c>
      <c r="D25" s="119">
        <v>18266.33968318404</v>
      </c>
      <c r="E25" s="119">
        <v>23163.035093586826</v>
      </c>
      <c r="F25" s="119">
        <v>11130.483054594952</v>
      </c>
      <c r="G25" s="119">
        <v>122328.86990855633</v>
      </c>
      <c r="H25" s="119">
        <v>37968.029934558268</v>
      </c>
      <c r="I25" s="119">
        <v>38298.898830002872</v>
      </c>
      <c r="J25" s="119">
        <v>41812.199687517917</v>
      </c>
      <c r="K25" s="119">
        <v>23674.760294716441</v>
      </c>
      <c r="L25" s="119">
        <v>355213.58484881162</v>
      </c>
    </row>
    <row r="26" spans="2:12" s="54" customFormat="1" ht="12.75" hidden="1" outlineLevel="1" x14ac:dyDescent="0.2">
      <c r="B26" s="54" t="s">
        <v>159</v>
      </c>
      <c r="C26" s="119">
        <v>537731.34028423962</v>
      </c>
      <c r="D26" s="119">
        <v>171069.91432612654</v>
      </c>
      <c r="E26" s="119">
        <v>103667.11727899055</v>
      </c>
      <c r="F26" s="119">
        <v>18813.386061740257</v>
      </c>
      <c r="G26" s="119">
        <v>6088.675564789316</v>
      </c>
      <c r="H26" s="119">
        <v>63642.816717908856</v>
      </c>
      <c r="I26" s="119">
        <v>45366.400846550467</v>
      </c>
      <c r="J26" s="119">
        <v>67709.67249001615</v>
      </c>
      <c r="K26" s="119">
        <v>83409.097488754342</v>
      </c>
      <c r="L26" s="119">
        <v>1097498.4210591163</v>
      </c>
    </row>
    <row r="27" spans="2:12" s="54" customFormat="1" ht="12.75" hidden="1" outlineLevel="1" x14ac:dyDescent="0.2">
      <c r="B27" s="54" t="s">
        <v>648</v>
      </c>
      <c r="C27" s="119">
        <v>571396.86325638497</v>
      </c>
      <c r="D27" s="119">
        <v>47353.018517477642</v>
      </c>
      <c r="E27" s="119">
        <v>33390.480913141851</v>
      </c>
      <c r="F27" s="119">
        <v>25847.961620828031</v>
      </c>
      <c r="G27" s="119">
        <v>2119.7548871176591</v>
      </c>
      <c r="H27" s="119">
        <v>123941.18740475197</v>
      </c>
      <c r="I27" s="119">
        <v>15933.845147034006</v>
      </c>
      <c r="J27" s="119">
        <v>12736.445951786904</v>
      </c>
      <c r="K27" s="119">
        <v>120438.34078884825</v>
      </c>
      <c r="L27" s="119">
        <v>953157.89848737139</v>
      </c>
    </row>
    <row r="28" spans="2:12" s="54" customFormat="1" ht="12.75" hidden="1" outlineLevel="1" x14ac:dyDescent="0.2">
      <c r="B28" s="54" t="s">
        <v>649</v>
      </c>
      <c r="C28" s="119">
        <v>14870.436017250517</v>
      </c>
      <c r="D28" s="119">
        <v>2031.4671319378226</v>
      </c>
      <c r="E28" s="119">
        <v>1049.0833111966838</v>
      </c>
      <c r="F28" s="119">
        <v>609.72020347597413</v>
      </c>
      <c r="G28" s="119">
        <v>304.63608107889883</v>
      </c>
      <c r="H28" s="119">
        <v>1476.2320411419614</v>
      </c>
      <c r="I28" s="119">
        <v>594.55542802681248</v>
      </c>
      <c r="J28" s="119">
        <v>284.76232541538593</v>
      </c>
      <c r="K28" s="119">
        <v>7564.2858608104107</v>
      </c>
      <c r="L28" s="119">
        <v>28785.178400334462</v>
      </c>
    </row>
    <row r="29" spans="2:12" s="54" customFormat="1" ht="12.75" hidden="1" outlineLevel="1" x14ac:dyDescent="0.2">
      <c r="B29" s="54" t="s">
        <v>650</v>
      </c>
      <c r="C29" s="119">
        <v>74298.989356402788</v>
      </c>
      <c r="D29" s="119">
        <v>414.83321897591418</v>
      </c>
      <c r="E29" s="119">
        <v>416.05984681892187</v>
      </c>
      <c r="F29" s="119">
        <v>2127.003169239264</v>
      </c>
      <c r="G29" s="119">
        <v>247.82229713831788</v>
      </c>
      <c r="H29" s="119">
        <v>6259.4310777407027</v>
      </c>
      <c r="I29" s="119">
        <v>328.73038185888021</v>
      </c>
      <c r="J29" s="119">
        <v>114.64950519182531</v>
      </c>
      <c r="K29" s="119">
        <v>150.69687570572208</v>
      </c>
      <c r="L29" s="119">
        <v>84358.215729072355</v>
      </c>
    </row>
    <row r="30" spans="2:12" s="54" customFormat="1" ht="12.75" hidden="1" outlineLevel="1" x14ac:dyDescent="0.2">
      <c r="B30" s="54" t="s">
        <v>160</v>
      </c>
      <c r="C30" s="119">
        <v>51554.013231377408</v>
      </c>
      <c r="D30" s="119">
        <v>0</v>
      </c>
      <c r="E30" s="119">
        <v>0</v>
      </c>
      <c r="F30" s="119">
        <v>0</v>
      </c>
      <c r="G30" s="119">
        <v>0</v>
      </c>
      <c r="H30" s="119">
        <v>11199.795371473585</v>
      </c>
      <c r="I30" s="119">
        <v>0</v>
      </c>
      <c r="J30" s="119">
        <v>0</v>
      </c>
      <c r="K30" s="119">
        <v>0</v>
      </c>
      <c r="L30" s="119">
        <v>62753.808602850993</v>
      </c>
    </row>
    <row r="31" spans="2:12" s="54" customFormat="1" ht="12.75" hidden="1" outlineLevel="1" x14ac:dyDescent="0.2">
      <c r="B31" s="54" t="s">
        <v>651</v>
      </c>
      <c r="C31" s="119">
        <v>117976.04521617878</v>
      </c>
      <c r="D31" s="119">
        <v>12012.490914058792</v>
      </c>
      <c r="E31" s="119">
        <v>2863.4456712462825</v>
      </c>
      <c r="F31" s="119">
        <v>19.748471959263934</v>
      </c>
      <c r="G31" s="119">
        <v>0</v>
      </c>
      <c r="H31" s="119">
        <v>13915.802546666047</v>
      </c>
      <c r="I31" s="119">
        <v>782.9902943397791</v>
      </c>
      <c r="J31" s="119">
        <v>29.982974089228286</v>
      </c>
      <c r="K31" s="119">
        <v>1954.5255075367268</v>
      </c>
      <c r="L31" s="119">
        <v>149555.03159607487</v>
      </c>
    </row>
    <row r="32" spans="2:12" s="54" customFormat="1" ht="12.75" hidden="1" outlineLevel="1" x14ac:dyDescent="0.2">
      <c r="B32" s="54" t="s">
        <v>161</v>
      </c>
      <c r="C32" s="119">
        <v>94536.359024755322</v>
      </c>
      <c r="D32" s="119">
        <v>3842.7192753681802</v>
      </c>
      <c r="E32" s="119">
        <v>6095.8588672000906</v>
      </c>
      <c r="F32" s="119">
        <v>25288.099252747874</v>
      </c>
      <c r="G32" s="119">
        <v>0</v>
      </c>
      <c r="H32" s="119">
        <v>7642.2863056105398</v>
      </c>
      <c r="I32" s="119">
        <v>335.14812351996244</v>
      </c>
      <c r="J32" s="119">
        <v>351.20441099530967</v>
      </c>
      <c r="K32" s="119">
        <v>8512.4587121846871</v>
      </c>
      <c r="L32" s="119">
        <v>146604.13397238194</v>
      </c>
    </row>
    <row r="33" spans="2:12" s="54" customFormat="1" ht="12.75" hidden="1" outlineLevel="1" x14ac:dyDescent="0.2">
      <c r="B33" s="54" t="s">
        <v>162</v>
      </c>
      <c r="C33" s="119">
        <v>106287.10886941063</v>
      </c>
      <c r="D33" s="119">
        <v>10881.41180441042</v>
      </c>
      <c r="E33" s="119">
        <v>1974.4816842222695</v>
      </c>
      <c r="F33" s="119">
        <v>403.1763047216885</v>
      </c>
      <c r="G33" s="119">
        <v>585.81010392282712</v>
      </c>
      <c r="H33" s="119">
        <v>69540.232780764549</v>
      </c>
      <c r="I33" s="119">
        <v>5757.887593856829</v>
      </c>
      <c r="J33" s="119">
        <v>633.40659312718583</v>
      </c>
      <c r="K33" s="119">
        <v>4760.1354662456179</v>
      </c>
      <c r="L33" s="119">
        <v>200823.65120068201</v>
      </c>
    </row>
    <row r="34" spans="2:12" s="54" customFormat="1" ht="12.75" hidden="1" outlineLevel="1" x14ac:dyDescent="0.2">
      <c r="B34" s="54" t="s">
        <v>652</v>
      </c>
      <c r="C34" s="119">
        <v>77501.665433485439</v>
      </c>
      <c r="D34" s="119">
        <v>375.81356633952231</v>
      </c>
      <c r="E34" s="119">
        <v>1658.6169965591046</v>
      </c>
      <c r="F34" s="119">
        <v>4153.48924674511</v>
      </c>
      <c r="G34" s="119">
        <v>140.35962307129853</v>
      </c>
      <c r="H34" s="119">
        <v>27317.512077069456</v>
      </c>
      <c r="I34" s="119">
        <v>967.43001336485145</v>
      </c>
      <c r="J34" s="119">
        <v>433.54034752382637</v>
      </c>
      <c r="K34" s="119">
        <v>1093.687757263265</v>
      </c>
      <c r="L34" s="119">
        <v>113642.11506142188</v>
      </c>
    </row>
    <row r="35" spans="2:12" s="54" customFormat="1" ht="12.75" hidden="1" outlineLevel="1" x14ac:dyDescent="0.2">
      <c r="B35" s="54" t="s">
        <v>163</v>
      </c>
      <c r="C35" s="119">
        <v>94144.39827847101</v>
      </c>
      <c r="D35" s="119">
        <v>693.37804143805045</v>
      </c>
      <c r="E35" s="119">
        <v>2909.174894064397</v>
      </c>
      <c r="F35" s="119">
        <v>31.823719839172668</v>
      </c>
      <c r="G35" s="119">
        <v>0</v>
      </c>
      <c r="H35" s="119">
        <v>10901.253657073115</v>
      </c>
      <c r="I35" s="119">
        <v>188.28459257723506</v>
      </c>
      <c r="J35" s="119">
        <v>55.952842293241929</v>
      </c>
      <c r="K35" s="119">
        <v>454.7002045446485</v>
      </c>
      <c r="L35" s="119">
        <v>109378.96623030088</v>
      </c>
    </row>
    <row r="36" spans="2:12" s="54" customFormat="1" ht="12.75" hidden="1" outlineLevel="1" x14ac:dyDescent="0.2">
      <c r="B36" s="54" t="s">
        <v>164</v>
      </c>
      <c r="C36" s="119">
        <v>41948.961552947389</v>
      </c>
      <c r="D36" s="119">
        <v>4435.5102868801614</v>
      </c>
      <c r="E36" s="119">
        <v>4258.9005902594736</v>
      </c>
      <c r="F36" s="119">
        <v>3932.2482136538247</v>
      </c>
      <c r="G36" s="119">
        <v>7.4878952423737193</v>
      </c>
      <c r="H36" s="119">
        <v>17196.865776287596</v>
      </c>
      <c r="I36" s="119">
        <v>362.41331792584492</v>
      </c>
      <c r="J36" s="119">
        <v>1869.7675848003521</v>
      </c>
      <c r="K36" s="119">
        <v>7586.5592900603569</v>
      </c>
      <c r="L36" s="119">
        <v>81598.714508057368</v>
      </c>
    </row>
    <row r="37" spans="2:12" s="54" customFormat="1" ht="12.75" hidden="1" outlineLevel="1" x14ac:dyDescent="0.2">
      <c r="B37" s="54" t="s">
        <v>653</v>
      </c>
      <c r="C37" s="119">
        <v>93109.673338547102</v>
      </c>
      <c r="D37" s="119">
        <v>28846.001177785558</v>
      </c>
      <c r="E37" s="119">
        <v>1376.6119118739887</v>
      </c>
      <c r="F37" s="119">
        <v>360.1870298338888</v>
      </c>
      <c r="G37" s="119">
        <v>199.16897513893556</v>
      </c>
      <c r="H37" s="119">
        <v>6880.2172387884957</v>
      </c>
      <c r="I37" s="119">
        <v>735.34260851282636</v>
      </c>
      <c r="J37" s="119">
        <v>500.15336876431218</v>
      </c>
      <c r="K37" s="119">
        <v>3919.7503860517418</v>
      </c>
      <c r="L37" s="119">
        <v>135927.10603529686</v>
      </c>
    </row>
    <row r="38" spans="2:12" s="54" customFormat="1" ht="12.75" hidden="1" outlineLevel="1" x14ac:dyDescent="0.2">
      <c r="B38" s="54" t="s">
        <v>165</v>
      </c>
      <c r="C38" s="119">
        <v>24864.821614878547</v>
      </c>
      <c r="D38" s="119">
        <v>47975.411697388583</v>
      </c>
      <c r="E38" s="119">
        <v>1500.3763592343998</v>
      </c>
      <c r="F38" s="119">
        <v>4987.7980125116856</v>
      </c>
      <c r="G38" s="119">
        <v>252.40480514291713</v>
      </c>
      <c r="H38" s="119">
        <v>50197.439999059992</v>
      </c>
      <c r="I38" s="119">
        <v>1178.7515913808875</v>
      </c>
      <c r="J38" s="119">
        <v>1770.865995096784</v>
      </c>
      <c r="K38" s="119">
        <v>10544.313641152203</v>
      </c>
      <c r="L38" s="119">
        <v>143272.18371584598</v>
      </c>
    </row>
    <row r="39" spans="2:12" s="54" customFormat="1" ht="12.75" hidden="1" outlineLevel="1" x14ac:dyDescent="0.2">
      <c r="B39" s="54" t="s">
        <v>166</v>
      </c>
      <c r="C39" s="119">
        <v>7976.1775483197989</v>
      </c>
      <c r="D39" s="119">
        <v>1150.1262962084229</v>
      </c>
      <c r="E39" s="119">
        <v>1564.1435986868009</v>
      </c>
      <c r="F39" s="119">
        <v>110.76026858079173</v>
      </c>
      <c r="G39" s="119">
        <v>1045.5080607572031</v>
      </c>
      <c r="H39" s="119">
        <v>405.50633880397714</v>
      </c>
      <c r="I39" s="119">
        <v>719.76286711349462</v>
      </c>
      <c r="J39" s="119">
        <v>428.55476324233263</v>
      </c>
      <c r="K39" s="119">
        <v>530.51630200903492</v>
      </c>
      <c r="L39" s="119">
        <v>13931.056043721861</v>
      </c>
    </row>
    <row r="40" spans="2:12" s="54" customFormat="1" ht="12.75" hidden="1" outlineLevel="1" x14ac:dyDescent="0.2">
      <c r="B40" s="54" t="s">
        <v>167</v>
      </c>
      <c r="C40" s="119">
        <v>7550.498932034845</v>
      </c>
      <c r="D40" s="119">
        <v>3412.8400865010371</v>
      </c>
      <c r="E40" s="119">
        <v>3273.2183824997496</v>
      </c>
      <c r="F40" s="119">
        <v>1414.4285666217388</v>
      </c>
      <c r="G40" s="119">
        <v>2164.7434629069189</v>
      </c>
      <c r="H40" s="119">
        <v>3146.9517980116279</v>
      </c>
      <c r="I40" s="119">
        <v>1702.1706870417836</v>
      </c>
      <c r="J40" s="119">
        <v>1699.7424834939352</v>
      </c>
      <c r="K40" s="119">
        <v>2535.0445039538117</v>
      </c>
      <c r="L40" s="119">
        <v>26899.638903065446</v>
      </c>
    </row>
    <row r="41" spans="2:12" s="54" customFormat="1" ht="12.75" hidden="1" outlineLevel="1" x14ac:dyDescent="0.2">
      <c r="B41" s="54" t="s">
        <v>29</v>
      </c>
      <c r="C41" s="119">
        <v>580225.00144622056</v>
      </c>
      <c r="D41" s="119">
        <v>154615.89670059941</v>
      </c>
      <c r="E41" s="119">
        <v>145396.78611084213</v>
      </c>
      <c r="F41" s="119">
        <v>120875.27275501333</v>
      </c>
      <c r="G41" s="119">
        <v>131048.19351669234</v>
      </c>
      <c r="H41" s="119">
        <v>185854.75362960459</v>
      </c>
      <c r="I41" s="119">
        <v>79769.545621446276</v>
      </c>
      <c r="J41" s="119">
        <v>90698.825029852087</v>
      </c>
      <c r="K41" s="119">
        <v>83727.181761807864</v>
      </c>
      <c r="L41" s="119">
        <v>1572211.4565720786</v>
      </c>
    </row>
    <row r="42" spans="2:12" s="54" customFormat="1" ht="12.75" hidden="1" outlineLevel="1" x14ac:dyDescent="0.2">
      <c r="B42" s="91" t="s">
        <v>31</v>
      </c>
      <c r="C42" s="98">
        <v>4411669.0681426134</v>
      </c>
      <c r="D42" s="98">
        <v>1001699.0465685069</v>
      </c>
      <c r="E42" s="98">
        <v>950222.09566534148</v>
      </c>
      <c r="F42" s="98">
        <v>372326.40737552987</v>
      </c>
      <c r="G42" s="98">
        <v>506467.25959167577</v>
      </c>
      <c r="H42" s="98">
        <v>968982.10803288163</v>
      </c>
      <c r="I42" s="98">
        <v>475922.31298948219</v>
      </c>
      <c r="J42" s="98">
        <v>457994.35942600085</v>
      </c>
      <c r="K42" s="98">
        <v>695521.06981561659</v>
      </c>
      <c r="L42" s="98">
        <v>9840803.7276076488</v>
      </c>
    </row>
    <row r="43" spans="2:12" s="54" customFormat="1" ht="12.75" hidden="1" outlineLevel="1" x14ac:dyDescent="0.2">
      <c r="B43" s="54" t="s">
        <v>143</v>
      </c>
      <c r="C43" s="119">
        <v>928144.45456586347</v>
      </c>
      <c r="D43" s="119">
        <v>229808.82549086862</v>
      </c>
      <c r="E43" s="119">
        <v>187426.17229553178</v>
      </c>
      <c r="F43" s="119">
        <v>89518.132502889915</v>
      </c>
      <c r="G43" s="119">
        <v>116434.80971845098</v>
      </c>
      <c r="H43" s="119">
        <v>296632.7973424744</v>
      </c>
      <c r="I43" s="119">
        <v>117545.23822973222</v>
      </c>
      <c r="J43" s="119">
        <v>114926.61710056597</v>
      </c>
      <c r="K43" s="119">
        <v>174195.14106091775</v>
      </c>
      <c r="L43" s="119">
        <v>2254632.1883072951</v>
      </c>
    </row>
    <row r="44" spans="2:12" s="54" customFormat="1" ht="12.75" hidden="1" outlineLevel="1" x14ac:dyDescent="0.2">
      <c r="B44" s="54" t="s">
        <v>655</v>
      </c>
      <c r="C44" s="119">
        <v>776478.37290254922</v>
      </c>
      <c r="D44" s="119">
        <v>163722.85111667658</v>
      </c>
      <c r="E44" s="119">
        <v>144613.27010673564</v>
      </c>
      <c r="F44" s="119">
        <v>42739.30629808674</v>
      </c>
      <c r="G44" s="119">
        <v>71332.255302470076</v>
      </c>
      <c r="H44" s="119">
        <v>135339.85737400793</v>
      </c>
      <c r="I44" s="119">
        <v>72332.94188805185</v>
      </c>
      <c r="J44" s="119">
        <v>83809.818872995689</v>
      </c>
      <c r="K44" s="119">
        <v>133187.62971486349</v>
      </c>
      <c r="L44" s="119">
        <v>1623556.3035764373</v>
      </c>
    </row>
    <row r="45" spans="2:12" s="54" customFormat="1" ht="12.75" hidden="1" outlineLevel="1" x14ac:dyDescent="0.2">
      <c r="B45" s="54" t="s">
        <v>144</v>
      </c>
      <c r="C45" s="119">
        <v>6838.5021741642422</v>
      </c>
      <c r="D45" s="119">
        <v>2739.7258771219913</v>
      </c>
      <c r="E45" s="119">
        <v>2619.9564398707566</v>
      </c>
      <c r="F45" s="119">
        <v>1452.2044266712194</v>
      </c>
      <c r="G45" s="119">
        <v>1169.4154776058044</v>
      </c>
      <c r="H45" s="119">
        <v>2102.6190095216739</v>
      </c>
      <c r="I45" s="119">
        <v>1347.4061690763892</v>
      </c>
      <c r="J45" s="119">
        <v>1354.0600267014577</v>
      </c>
      <c r="K45" s="119">
        <v>1761.608806236909</v>
      </c>
      <c r="L45" s="119">
        <v>21385.498406970444</v>
      </c>
    </row>
    <row r="46" spans="2:12" s="54" customFormat="1" ht="12.75" hidden="1" outlineLevel="1" x14ac:dyDescent="0.2">
      <c r="B46" s="54" t="s">
        <v>145</v>
      </c>
      <c r="C46" s="119">
        <v>94233.810133386462</v>
      </c>
      <c r="D46" s="119">
        <v>20743.668281065951</v>
      </c>
      <c r="E46" s="119">
        <v>31840.634790983033</v>
      </c>
      <c r="F46" s="119">
        <v>821.56123720514825</v>
      </c>
      <c r="G46" s="119">
        <v>2336.4465360158465</v>
      </c>
      <c r="H46" s="119">
        <v>6859.6514852769251</v>
      </c>
      <c r="I46" s="119">
        <v>3811.3079146759405</v>
      </c>
      <c r="J46" s="119">
        <v>3437.0708753413096</v>
      </c>
      <c r="K46" s="119">
        <v>476.33819349808886</v>
      </c>
      <c r="L46" s="119">
        <v>164560.48944744869</v>
      </c>
    </row>
    <row r="47" spans="2:12" s="54" customFormat="1" ht="12.75" hidden="1" outlineLevel="1" x14ac:dyDescent="0.2">
      <c r="B47" s="54" t="s">
        <v>656</v>
      </c>
      <c r="C47" s="119">
        <v>11344.633329305225</v>
      </c>
      <c r="D47" s="119">
        <v>5127.7961551177023</v>
      </c>
      <c r="E47" s="119">
        <v>4918.0143842751067</v>
      </c>
      <c r="F47" s="119">
        <v>2125.1805481010756</v>
      </c>
      <c r="G47" s="119">
        <v>3252.5295427160663</v>
      </c>
      <c r="H47" s="119">
        <v>4728.2986958609326</v>
      </c>
      <c r="I47" s="119">
        <v>2557.5134149679893</v>
      </c>
      <c r="J47" s="119">
        <v>2553.86503634464</v>
      </c>
      <c r="K47" s="119">
        <v>3808.9072827768632</v>
      </c>
      <c r="L47" s="119">
        <v>40416.738389465601</v>
      </c>
    </row>
    <row r="48" spans="2:12" s="54" customFormat="1" ht="12.75" hidden="1" outlineLevel="1" x14ac:dyDescent="0.2">
      <c r="B48" s="54" t="s">
        <v>79</v>
      </c>
      <c r="C48" s="119">
        <v>42760.977273128236</v>
      </c>
      <c r="D48" s="119">
        <v>14226.290861971915</v>
      </c>
      <c r="E48" s="119">
        <v>14073.978522839168</v>
      </c>
      <c r="F48" s="119">
        <v>6575.0825262362805</v>
      </c>
      <c r="G48" s="119">
        <v>8787.7353306228124</v>
      </c>
      <c r="H48" s="119">
        <v>13389.00699290663</v>
      </c>
      <c r="I48" s="119">
        <v>8847.357169706178</v>
      </c>
      <c r="J48" s="119">
        <v>5909.5355565651334</v>
      </c>
      <c r="K48" s="119">
        <v>10262.631590683271</v>
      </c>
      <c r="L48" s="119">
        <v>124832.59582465963</v>
      </c>
    </row>
    <row r="49" spans="2:12" s="54" customFormat="1" ht="12.75" hidden="1" outlineLevel="1" x14ac:dyDescent="0.2">
      <c r="B49" s="54" t="s">
        <v>146</v>
      </c>
      <c r="C49" s="119">
        <v>222942.80496558416</v>
      </c>
      <c r="D49" s="119">
        <v>14697.776382405236</v>
      </c>
      <c r="E49" s="119">
        <v>16459.203390396739</v>
      </c>
      <c r="F49" s="119">
        <v>6629.3301434029618</v>
      </c>
      <c r="G49" s="119">
        <v>8660.9696066853012</v>
      </c>
      <c r="H49" s="119">
        <v>15817.992015806136</v>
      </c>
      <c r="I49" s="119">
        <v>4885.6515133641005</v>
      </c>
      <c r="J49" s="119">
        <v>4861.7486523862362</v>
      </c>
      <c r="K49" s="119">
        <v>14922.046776441413</v>
      </c>
      <c r="L49" s="119">
        <v>309877.52344647225</v>
      </c>
    </row>
    <row r="50" spans="2:12" s="54" customFormat="1" ht="12.75" hidden="1" outlineLevel="1" x14ac:dyDescent="0.2">
      <c r="B50" s="54" t="s">
        <v>147</v>
      </c>
      <c r="C50" s="119">
        <v>605419.12253264978</v>
      </c>
      <c r="D50" s="119">
        <v>51917.437071175656</v>
      </c>
      <c r="E50" s="119">
        <v>51787.388640254634</v>
      </c>
      <c r="F50" s="119">
        <v>29031.326797596477</v>
      </c>
      <c r="G50" s="119">
        <v>20074.947101515823</v>
      </c>
      <c r="H50" s="119">
        <v>48287.019418101481</v>
      </c>
      <c r="I50" s="119">
        <v>23405.790895768398</v>
      </c>
      <c r="J50" s="119">
        <v>19120.505413871193</v>
      </c>
      <c r="K50" s="119">
        <v>31427.468352843258</v>
      </c>
      <c r="L50" s="119">
        <v>880471.00622377684</v>
      </c>
    </row>
    <row r="51" spans="2:12" s="54" customFormat="1" ht="12.75" hidden="1" outlineLevel="1" x14ac:dyDescent="0.2">
      <c r="B51" s="54" t="s">
        <v>148</v>
      </c>
      <c r="C51" s="119">
        <v>163131.51077557463</v>
      </c>
      <c r="D51" s="119">
        <v>15676.737655430343</v>
      </c>
      <c r="E51" s="119">
        <v>13295.899153288148</v>
      </c>
      <c r="F51" s="119">
        <v>9514.2139701899378</v>
      </c>
      <c r="G51" s="119">
        <v>4827.0004330268803</v>
      </c>
      <c r="H51" s="119">
        <v>13175.750448024184</v>
      </c>
      <c r="I51" s="119">
        <v>6282.1039711427575</v>
      </c>
      <c r="J51" s="119">
        <v>5511.3292439611132</v>
      </c>
      <c r="K51" s="119">
        <v>8752.6443032765674</v>
      </c>
      <c r="L51" s="119">
        <v>240167.18995391455</v>
      </c>
    </row>
    <row r="52" spans="2:12" s="54" customFormat="1" ht="12.75" hidden="1" outlineLevel="1" x14ac:dyDescent="0.2">
      <c r="B52" s="54" t="s">
        <v>149</v>
      </c>
      <c r="C52" s="119">
        <v>408568.12706380314</v>
      </c>
      <c r="D52" s="119">
        <v>93807.021117693061</v>
      </c>
      <c r="E52" s="119">
        <v>81624.376533429866</v>
      </c>
      <c r="F52" s="119">
        <v>14552.835354435476</v>
      </c>
      <c r="G52" s="119">
        <v>30313.71046685271</v>
      </c>
      <c r="H52" s="119">
        <v>70480.602416622802</v>
      </c>
      <c r="I52" s="119">
        <v>36050.291086585545</v>
      </c>
      <c r="J52" s="119">
        <v>34525.087041756335</v>
      </c>
      <c r="K52" s="119">
        <v>51198.491969409522</v>
      </c>
      <c r="L52" s="119">
        <v>821120.54305058846</v>
      </c>
    </row>
    <row r="53" spans="2:12" s="54" customFormat="1" ht="12.75" hidden="1" outlineLevel="1" x14ac:dyDescent="0.2">
      <c r="B53" s="54" t="s">
        <v>150</v>
      </c>
      <c r="C53" s="119">
        <v>163471.14317427692</v>
      </c>
      <c r="D53" s="119">
        <v>41147.99360001264</v>
      </c>
      <c r="E53" s="119">
        <v>39688.982048704653</v>
      </c>
      <c r="F53" s="119">
        <v>24093.739216324557</v>
      </c>
      <c r="G53" s="119">
        <v>21594.671030871748</v>
      </c>
      <c r="H53" s="119">
        <v>33582.048726516521</v>
      </c>
      <c r="I53" s="119">
        <v>19640.999925511929</v>
      </c>
      <c r="J53" s="119">
        <v>14262.59634823787</v>
      </c>
      <c r="K53" s="119">
        <v>25350.328152582551</v>
      </c>
      <c r="L53" s="119">
        <v>382832.50222303951</v>
      </c>
    </row>
    <row r="54" spans="2:12" s="54" customFormat="1" ht="12.75" hidden="1" outlineLevel="1" x14ac:dyDescent="0.2">
      <c r="B54" s="54" t="s">
        <v>657</v>
      </c>
      <c r="C54" s="119">
        <v>273589.40505097131</v>
      </c>
      <c r="D54" s="119">
        <v>117918.72602499888</v>
      </c>
      <c r="E54" s="119">
        <v>118839.01862738104</v>
      </c>
      <c r="F54" s="119">
        <v>54456.913966983302</v>
      </c>
      <c r="G54" s="119">
        <v>87264.309049236312</v>
      </c>
      <c r="H54" s="119">
        <v>97771.302738985774</v>
      </c>
      <c r="I54" s="119">
        <v>60908.172785183626</v>
      </c>
      <c r="J54" s="119">
        <v>58125.803574478552</v>
      </c>
      <c r="K54" s="119">
        <v>79176.633360077845</v>
      </c>
      <c r="L54" s="119">
        <v>948050.28517829673</v>
      </c>
    </row>
    <row r="55" spans="2:12" s="54" customFormat="1" ht="12.75" hidden="1" outlineLevel="1" x14ac:dyDescent="0.2">
      <c r="B55" s="54" t="s">
        <v>38</v>
      </c>
      <c r="C55" s="119">
        <v>126728.76525571082</v>
      </c>
      <c r="D55" s="119">
        <v>44889.682201253228</v>
      </c>
      <c r="E55" s="119">
        <v>47302.752778008202</v>
      </c>
      <c r="F55" s="119">
        <v>21170.028236425464</v>
      </c>
      <c r="G55" s="119">
        <v>27585.961580885985</v>
      </c>
      <c r="H55" s="119">
        <v>43059.138445523102</v>
      </c>
      <c r="I55" s="119">
        <v>23394.271502143172</v>
      </c>
      <c r="J55" s="119">
        <v>22912.083214703802</v>
      </c>
      <c r="K55" s="119">
        <v>33132.783350805992</v>
      </c>
      <c r="L55" s="119">
        <v>390175.46656545973</v>
      </c>
    </row>
    <row r="56" spans="2:12" s="54" customFormat="1" ht="12.75" hidden="1" outlineLevel="1" x14ac:dyDescent="0.2">
      <c r="B56" s="54" t="s">
        <v>658</v>
      </c>
      <c r="C56" s="119">
        <v>151794.36310787697</v>
      </c>
      <c r="D56" s="119">
        <v>45647.92495765983</v>
      </c>
      <c r="E56" s="119">
        <v>53828.267767082041</v>
      </c>
      <c r="F56" s="119">
        <v>20718.400510066109</v>
      </c>
      <c r="G56" s="119">
        <v>29070.696758934966</v>
      </c>
      <c r="H56" s="119">
        <v>47731.757917678689</v>
      </c>
      <c r="I56" s="119">
        <v>24980.459018535232</v>
      </c>
      <c r="J56" s="119">
        <v>20785.388003385357</v>
      </c>
      <c r="K56" s="119">
        <v>37456.109763295142</v>
      </c>
      <c r="L56" s="119">
        <v>432013.3678045143</v>
      </c>
    </row>
    <row r="57" spans="2:12" s="54" customFormat="1" ht="12.75" hidden="1" outlineLevel="1" x14ac:dyDescent="0.2">
      <c r="B57" s="54" t="s">
        <v>151</v>
      </c>
      <c r="C57" s="119">
        <v>436223.07583776896</v>
      </c>
      <c r="D57" s="119">
        <v>139626.58977505512</v>
      </c>
      <c r="E57" s="119">
        <v>141904.18018656058</v>
      </c>
      <c r="F57" s="119">
        <v>48928.151640915166</v>
      </c>
      <c r="G57" s="119">
        <v>73761.801655784424</v>
      </c>
      <c r="H57" s="119">
        <v>140024.26500557445</v>
      </c>
      <c r="I57" s="119">
        <v>69932.80750503685</v>
      </c>
      <c r="J57" s="119">
        <v>65898.850464706222</v>
      </c>
      <c r="K57" s="119">
        <v>90412.307137908123</v>
      </c>
      <c r="L57" s="119">
        <v>1206712.02920931</v>
      </c>
    </row>
    <row r="58" spans="2:12" s="54" customFormat="1" ht="12.75" hidden="1" outlineLevel="1" x14ac:dyDescent="0.2">
      <c r="B58" s="58" t="s">
        <v>152</v>
      </c>
      <c r="C58" s="98">
        <v>7104582.2549980935</v>
      </c>
      <c r="D58" s="98">
        <v>1723415.7424990796</v>
      </c>
      <c r="E58" s="98">
        <v>1523732.9340011915</v>
      </c>
      <c r="F58" s="98">
        <v>703001.90081001911</v>
      </c>
      <c r="G58" s="98">
        <v>909455.22829772485</v>
      </c>
      <c r="H58" s="98">
        <v>1875753.1657781876</v>
      </c>
      <c r="I58" s="98">
        <v>830343.77173308854</v>
      </c>
      <c r="J58" s="98">
        <v>811534.23132786155</v>
      </c>
      <c r="K58" s="98">
        <v>1182712.4821688598</v>
      </c>
      <c r="L58" s="98">
        <v>16664531.711614106</v>
      </c>
    </row>
    <row r="59" spans="2:12" s="54" customFormat="1" ht="12.75" hidden="1" outlineLevel="1" x14ac:dyDescent="0.2">
      <c r="B59" s="54" t="s">
        <v>153</v>
      </c>
      <c r="C59" s="119">
        <v>404091.65465156379</v>
      </c>
      <c r="D59" s="119">
        <v>98023.767484580021</v>
      </c>
      <c r="E59" s="119">
        <v>86666.286693275644</v>
      </c>
      <c r="F59" s="119">
        <v>39985.067541679316</v>
      </c>
      <c r="G59" s="119">
        <v>51727.639267713981</v>
      </c>
      <c r="H59" s="119">
        <v>106688.35594717457</v>
      </c>
      <c r="I59" s="119">
        <v>47227.968739920529</v>
      </c>
      <c r="J59" s="119">
        <v>46158.127047224742</v>
      </c>
      <c r="K59" s="119">
        <v>67269.858626867412</v>
      </c>
      <c r="L59" s="119">
        <v>947838.72600000002</v>
      </c>
    </row>
    <row r="60" spans="2:12" s="54" customFormat="1" ht="12.75" hidden="1" outlineLevel="1" x14ac:dyDescent="0.2">
      <c r="B60" s="58" t="s">
        <v>154</v>
      </c>
      <c r="C60" s="98">
        <v>7508673.9096496571</v>
      </c>
      <c r="D60" s="98">
        <v>1821439.5099836597</v>
      </c>
      <c r="E60" s="98">
        <v>1610399.2206944672</v>
      </c>
      <c r="F60" s="98">
        <v>742986.96835169836</v>
      </c>
      <c r="G60" s="98">
        <v>961182.86756543885</v>
      </c>
      <c r="H60" s="98">
        <v>1982441.5217253619</v>
      </c>
      <c r="I60" s="98">
        <v>877571.74047300906</v>
      </c>
      <c r="J60" s="98">
        <v>857692.35837508633</v>
      </c>
      <c r="K60" s="98">
        <v>1249982.3407957272</v>
      </c>
      <c r="L60" s="98">
        <v>17612370.437614106</v>
      </c>
    </row>
    <row r="61" spans="2:12" s="54" customFormat="1" ht="12.75" hidden="1" outlineLevel="1" x14ac:dyDescent="0.2">
      <c r="B61" s="54" t="s">
        <v>155</v>
      </c>
      <c r="C61" s="244">
        <v>42.632954696510659</v>
      </c>
      <c r="D61" s="244">
        <v>10.341819214145511</v>
      </c>
      <c r="E61" s="244">
        <v>9.1435688705206637</v>
      </c>
      <c r="F61" s="244">
        <v>4.2185517899676235</v>
      </c>
      <c r="G61" s="244">
        <v>5.4574304519093877</v>
      </c>
      <c r="H61" s="244">
        <v>11.255960852898784</v>
      </c>
      <c r="I61" s="244">
        <v>4.9827009009463641</v>
      </c>
      <c r="J61" s="244">
        <v>4.869829199954502</v>
      </c>
      <c r="K61" s="244">
        <v>7.0971840231465091</v>
      </c>
      <c r="L61" s="244">
        <v>100</v>
      </c>
    </row>
    <row r="62" spans="2:12" s="54" customFormat="1" hidden="1" outlineLevel="1" x14ac:dyDescent="0.2">
      <c r="B62" s="58" t="s">
        <v>942</v>
      </c>
      <c r="C62" s="98">
        <v>1207376.4125501942</v>
      </c>
      <c r="D62" s="98">
        <v>647968.52009379573</v>
      </c>
      <c r="E62" s="98">
        <v>597329.08779468376</v>
      </c>
      <c r="F62" s="98">
        <v>637757.05437914026</v>
      </c>
      <c r="G62" s="98">
        <v>539081.81018813176</v>
      </c>
      <c r="H62" s="98">
        <v>764830.83399898221</v>
      </c>
      <c r="I62" s="98">
        <v>625942.75354708207</v>
      </c>
      <c r="J62" s="98">
        <v>612637.39883934741</v>
      </c>
      <c r="K62" s="98">
        <v>598650.54635810689</v>
      </c>
      <c r="L62" s="98">
        <v>794925.54782515368</v>
      </c>
    </row>
    <row r="63" spans="2:12" s="54" customFormat="1" ht="12.75" hidden="1" outlineLevel="1" x14ac:dyDescent="0.2"/>
    <row r="64" spans="2:12" s="54" customFormat="1" ht="12.75" collapsed="1" x14ac:dyDescent="0.2">
      <c r="B64" s="325" t="s">
        <v>943</v>
      </c>
      <c r="C64" s="325"/>
      <c r="D64" s="325"/>
      <c r="E64" s="325"/>
      <c r="F64" s="325"/>
      <c r="G64" s="325"/>
      <c r="H64" s="325"/>
      <c r="I64" s="325"/>
      <c r="J64" s="325"/>
      <c r="K64" s="325"/>
      <c r="L64" s="325"/>
    </row>
    <row r="65" spans="2:12" s="54" customFormat="1" ht="12.75" hidden="1" outlineLevel="1" x14ac:dyDescent="0.2">
      <c r="B65" s="275" t="s">
        <v>44</v>
      </c>
      <c r="C65" s="98">
        <v>237974.10076999859</v>
      </c>
      <c r="D65" s="98">
        <v>309367.20012283156</v>
      </c>
      <c r="E65" s="98">
        <v>293545.74775761669</v>
      </c>
      <c r="F65" s="98">
        <v>123452.03517819959</v>
      </c>
      <c r="G65" s="98">
        <v>191092.66089690043</v>
      </c>
      <c r="H65" s="98">
        <v>376428.14610935556</v>
      </c>
      <c r="I65" s="98">
        <v>155002.25803852719</v>
      </c>
      <c r="J65" s="98">
        <v>170515.91686079849</v>
      </c>
      <c r="K65" s="98">
        <v>175466.48953607251</v>
      </c>
      <c r="L65" s="98">
        <v>2032844.5552703005</v>
      </c>
    </row>
    <row r="66" spans="2:12" s="54" customFormat="1" ht="12.75" hidden="1" outlineLevel="1" x14ac:dyDescent="0.2">
      <c r="B66" s="54" t="s">
        <v>45</v>
      </c>
      <c r="C66" s="56">
        <v>14.14927499377827</v>
      </c>
      <c r="D66" s="56">
        <v>2186.0285502928937</v>
      </c>
      <c r="E66" s="56">
        <v>1799.677252563223</v>
      </c>
      <c r="F66" s="56">
        <v>3884.5260849525612</v>
      </c>
      <c r="G66" s="56">
        <v>10788.578376860496</v>
      </c>
      <c r="H66" s="56">
        <v>4650.9466248294902</v>
      </c>
      <c r="I66" s="56">
        <v>17143.056912577991</v>
      </c>
      <c r="J66" s="56">
        <v>15427.076914614066</v>
      </c>
      <c r="K66" s="56">
        <v>777.6942569751028</v>
      </c>
      <c r="L66" s="56">
        <v>56671.73424865961</v>
      </c>
    </row>
    <row r="67" spans="2:12" s="54" customFormat="1" ht="12.75" hidden="1" outlineLevel="1" x14ac:dyDescent="0.2">
      <c r="B67" s="54" t="s">
        <v>46</v>
      </c>
      <c r="C67" s="56">
        <v>4098.4828749723229</v>
      </c>
      <c r="D67" s="56">
        <v>8484.4734201072988</v>
      </c>
      <c r="E67" s="56">
        <v>17005.901162671122</v>
      </c>
      <c r="F67" s="56">
        <v>12925.627946588187</v>
      </c>
      <c r="G67" s="56">
        <v>38570.454456577194</v>
      </c>
      <c r="H67" s="56">
        <v>22410.228981998844</v>
      </c>
      <c r="I67" s="56">
        <v>38728.6316478425</v>
      </c>
      <c r="J67" s="56">
        <v>11991.02716493664</v>
      </c>
      <c r="K67" s="56">
        <v>4892.9973505534526</v>
      </c>
      <c r="L67" s="56">
        <v>159107.82500624756</v>
      </c>
    </row>
    <row r="68" spans="2:12" s="54" customFormat="1" ht="12.75" hidden="1" outlineLevel="1" x14ac:dyDescent="0.2">
      <c r="B68" s="54" t="s">
        <v>47</v>
      </c>
      <c r="C68" s="56">
        <v>13440.46909296866</v>
      </c>
      <c r="D68" s="56">
        <v>91370.428892992044</v>
      </c>
      <c r="E68" s="56">
        <v>21149.26402489582</v>
      </c>
      <c r="F68" s="56">
        <v>26119.41730809927</v>
      </c>
      <c r="G68" s="56">
        <v>14739.565633850612</v>
      </c>
      <c r="H68" s="56">
        <v>30494.221775506325</v>
      </c>
      <c r="I68" s="56">
        <v>14886.194028363992</v>
      </c>
      <c r="J68" s="56">
        <v>36294.635071711607</v>
      </c>
      <c r="K68" s="56">
        <v>13793.212328019326</v>
      </c>
      <c r="L68" s="56">
        <v>262287.40815640771</v>
      </c>
    </row>
    <row r="69" spans="2:12" s="54" customFormat="1" ht="12.75" hidden="1" outlineLevel="1" x14ac:dyDescent="0.2">
      <c r="B69" s="54" t="s">
        <v>654</v>
      </c>
      <c r="C69" s="56">
        <v>4.2318919371016846E-2</v>
      </c>
      <c r="D69" s="56">
        <v>1.7981303654281815</v>
      </c>
      <c r="E69" s="56">
        <v>1.9819020165077459E-3</v>
      </c>
      <c r="F69" s="56">
        <v>5.3481114318445249</v>
      </c>
      <c r="G69" s="56">
        <v>1212.790892683727</v>
      </c>
      <c r="H69" s="56">
        <v>1.5619490182002966</v>
      </c>
      <c r="I69" s="56">
        <v>1.9500142069751334</v>
      </c>
      <c r="J69" s="56">
        <v>5497.9638999095441</v>
      </c>
      <c r="K69" s="56">
        <v>1.0592310586953209E-2</v>
      </c>
      <c r="L69" s="56">
        <v>6721.4678907476928</v>
      </c>
    </row>
    <row r="70" spans="2:12" s="54" customFormat="1" ht="12.75" hidden="1" outlineLevel="1" x14ac:dyDescent="0.2">
      <c r="B70" s="54" t="s">
        <v>49</v>
      </c>
      <c r="C70" s="56">
        <v>24000.555211229352</v>
      </c>
      <c r="D70" s="56">
        <v>8919.9647125001557</v>
      </c>
      <c r="E70" s="56">
        <v>11467.307301035697</v>
      </c>
      <c r="F70" s="56">
        <v>5743.0972664363617</v>
      </c>
      <c r="G70" s="56">
        <v>32295.538201263011</v>
      </c>
      <c r="H70" s="56">
        <v>26627.458391119428</v>
      </c>
      <c r="I70" s="56">
        <v>18746.845983392566</v>
      </c>
      <c r="J70" s="56">
        <v>11285.167074853529</v>
      </c>
      <c r="K70" s="56">
        <v>9329.7062081549484</v>
      </c>
      <c r="L70" s="56">
        <v>148415.64034998504</v>
      </c>
    </row>
    <row r="71" spans="2:12" s="54" customFormat="1" ht="12.75" hidden="1" outlineLevel="1" x14ac:dyDescent="0.2">
      <c r="B71" s="54" t="s">
        <v>50</v>
      </c>
      <c r="C71" s="56">
        <v>27457.868935443665</v>
      </c>
      <c r="D71" s="56">
        <v>9065.8780039077174</v>
      </c>
      <c r="E71" s="56">
        <v>23376.268725540667</v>
      </c>
      <c r="F71" s="56">
        <v>4961.1225136221155</v>
      </c>
      <c r="G71" s="56">
        <v>9237.938681178066</v>
      </c>
      <c r="H71" s="56">
        <v>71348.092951602623</v>
      </c>
      <c r="I71" s="56">
        <v>16222.046307460902</v>
      </c>
      <c r="J71" s="56">
        <v>7248.4958092879979</v>
      </c>
      <c r="K71" s="56">
        <v>12803.384100145966</v>
      </c>
      <c r="L71" s="56">
        <v>181721.09602818976</v>
      </c>
    </row>
    <row r="72" spans="2:12" s="54" customFormat="1" ht="12.75" hidden="1" outlineLevel="1" x14ac:dyDescent="0.2">
      <c r="B72" s="54" t="s">
        <v>51</v>
      </c>
      <c r="C72" s="56">
        <v>13019.70150779343</v>
      </c>
      <c r="D72" s="56">
        <v>71789.255053747227</v>
      </c>
      <c r="E72" s="56">
        <v>53514.781934941784</v>
      </c>
      <c r="F72" s="56">
        <v>0</v>
      </c>
      <c r="G72" s="56">
        <v>0</v>
      </c>
      <c r="H72" s="56">
        <v>0</v>
      </c>
      <c r="I72" s="56">
        <v>0</v>
      </c>
      <c r="J72" s="56">
        <v>20459.110683192936</v>
      </c>
      <c r="K72" s="56">
        <v>46071.763833847588</v>
      </c>
      <c r="L72" s="56">
        <v>204854.61301352296</v>
      </c>
    </row>
    <row r="73" spans="2:12" s="54" customFormat="1" ht="12.75" hidden="1" outlineLevel="1" x14ac:dyDescent="0.2">
      <c r="B73" s="54" t="s">
        <v>157</v>
      </c>
      <c r="C73" s="56">
        <v>238.78839856536072</v>
      </c>
      <c r="D73" s="56">
        <v>2325.3717805817564</v>
      </c>
      <c r="E73" s="56">
        <v>108.92215482053632</v>
      </c>
      <c r="F73" s="56">
        <v>0</v>
      </c>
      <c r="G73" s="56">
        <v>1.8464862300034943</v>
      </c>
      <c r="H73" s="56">
        <v>370.88680250605307</v>
      </c>
      <c r="I73" s="56">
        <v>1.7968560483316225</v>
      </c>
      <c r="J73" s="56">
        <v>447.06718015453981</v>
      </c>
      <c r="K73" s="56">
        <v>543.79204797301054</v>
      </c>
      <c r="L73" s="56">
        <v>4038.4717068795921</v>
      </c>
    </row>
    <row r="74" spans="2:12" s="54" customFormat="1" ht="12.75" hidden="1" outlineLevel="1" x14ac:dyDescent="0.2">
      <c r="B74" s="54" t="s">
        <v>53</v>
      </c>
      <c r="C74" s="56">
        <v>18462.933934677749</v>
      </c>
      <c r="D74" s="56">
        <v>48723.877382910185</v>
      </c>
      <c r="E74" s="56">
        <v>53383.793156879954</v>
      </c>
      <c r="F74" s="56">
        <v>2773.8811110623747</v>
      </c>
      <c r="G74" s="56">
        <v>3558.4151054872373</v>
      </c>
      <c r="H74" s="56">
        <v>34070.521931645548</v>
      </c>
      <c r="I74" s="56">
        <v>3567.6425985826536</v>
      </c>
      <c r="J74" s="56">
        <v>23240.802574205067</v>
      </c>
      <c r="K74" s="56">
        <v>26906.865918848609</v>
      </c>
      <c r="L74" s="56">
        <v>214688.73371429939</v>
      </c>
    </row>
    <row r="75" spans="2:12" s="54" customFormat="1" ht="12.75" hidden="1" outlineLevel="1" x14ac:dyDescent="0.2">
      <c r="B75" s="54" t="s">
        <v>54</v>
      </c>
      <c r="C75" s="56">
        <v>13227.401273605208</v>
      </c>
      <c r="D75" s="56">
        <v>929.80490881152889</v>
      </c>
      <c r="E75" s="56">
        <v>3193.6865519556031</v>
      </c>
      <c r="F75" s="56">
        <v>0</v>
      </c>
      <c r="G75" s="56">
        <v>249.36072357480788</v>
      </c>
      <c r="H75" s="56">
        <v>1861.1940964561147</v>
      </c>
      <c r="I75" s="56">
        <v>0</v>
      </c>
      <c r="J75" s="56">
        <v>8651.0538334990069</v>
      </c>
      <c r="K75" s="56">
        <v>34569.323913422981</v>
      </c>
      <c r="L75" s="56">
        <v>62681.825301325254</v>
      </c>
    </row>
    <row r="76" spans="2:12" s="54" customFormat="1" ht="12.75" hidden="1" outlineLevel="1" x14ac:dyDescent="0.2">
      <c r="B76" s="54" t="s">
        <v>55</v>
      </c>
      <c r="C76" s="56">
        <v>5211.2733290738806</v>
      </c>
      <c r="D76" s="56">
        <v>8614.5027738367353</v>
      </c>
      <c r="E76" s="56">
        <v>8958.7272044395704</v>
      </c>
      <c r="F76" s="56">
        <v>714.19273996900449</v>
      </c>
      <c r="G76" s="56">
        <v>1333.2133817210192</v>
      </c>
      <c r="H76" s="56">
        <v>22007.934376614456</v>
      </c>
      <c r="I76" s="56">
        <v>3147.5845837211173</v>
      </c>
      <c r="J76" s="56">
        <v>5036.8631326469522</v>
      </c>
      <c r="K76" s="56">
        <v>8968.0135727562611</v>
      </c>
      <c r="L76" s="56">
        <v>63992.305094778989</v>
      </c>
    </row>
    <row r="77" spans="2:12" s="54" customFormat="1" ht="12.75" hidden="1" outlineLevel="1" x14ac:dyDescent="0.2">
      <c r="B77" s="54" t="s">
        <v>56</v>
      </c>
      <c r="C77" s="56">
        <v>59817.798116646503</v>
      </c>
      <c r="D77" s="56">
        <v>21907.63536123927</v>
      </c>
      <c r="E77" s="56">
        <v>8449.3235779206134</v>
      </c>
      <c r="F77" s="56">
        <v>21375.163293598551</v>
      </c>
      <c r="G77" s="56">
        <v>19047.293052266756</v>
      </c>
      <c r="H77" s="56">
        <v>98358.664844287836</v>
      </c>
      <c r="I77" s="56">
        <v>15323.34853899337</v>
      </c>
      <c r="J77" s="56">
        <v>7971.6401577594152</v>
      </c>
      <c r="K77" s="56">
        <v>6646.5195934239355</v>
      </c>
      <c r="L77" s="56">
        <v>258897.38653613624</v>
      </c>
    </row>
    <row r="78" spans="2:12" s="54" customFormat="1" ht="12.75" hidden="1" outlineLevel="1" x14ac:dyDescent="0.2">
      <c r="B78" s="54" t="s">
        <v>57</v>
      </c>
      <c r="C78" s="56">
        <v>199.34842786867659</v>
      </c>
      <c r="D78" s="56">
        <v>158.22484590771401</v>
      </c>
      <c r="E78" s="56">
        <v>215.18621499205599</v>
      </c>
      <c r="F78" s="56">
        <v>31.103377426005025</v>
      </c>
      <c r="G78" s="56">
        <v>98.791051256872322</v>
      </c>
      <c r="H78" s="56">
        <v>327.7669837906335</v>
      </c>
      <c r="I78" s="56">
        <v>90.566171077315829</v>
      </c>
      <c r="J78" s="56">
        <v>116.20407748669408</v>
      </c>
      <c r="K78" s="56">
        <v>207.03785019403205</v>
      </c>
      <c r="L78" s="56">
        <v>1444.2289999999994</v>
      </c>
    </row>
    <row r="79" spans="2:12" s="54" customFormat="1" ht="12.75" hidden="1" outlineLevel="1" x14ac:dyDescent="0.2">
      <c r="B79" s="54" t="s">
        <v>58</v>
      </c>
      <c r="C79" s="56">
        <v>2412.9729503825902</v>
      </c>
      <c r="D79" s="56">
        <v>2814.240847309301</v>
      </c>
      <c r="E79" s="56">
        <v>5350.129124284942</v>
      </c>
      <c r="F79" s="56">
        <v>6020.2777200528435</v>
      </c>
      <c r="G79" s="56">
        <v>15390.696161220232</v>
      </c>
      <c r="H79" s="56">
        <v>9037.0414150537654</v>
      </c>
      <c r="I79" s="56">
        <v>13828.056367771565</v>
      </c>
      <c r="J79" s="56">
        <v>4374.2526070490712</v>
      </c>
      <c r="K79" s="56">
        <v>1778.0838068756807</v>
      </c>
      <c r="L79" s="56">
        <v>61005.750999999997</v>
      </c>
    </row>
    <row r="80" spans="2:12" s="54" customFormat="1" ht="12.75" hidden="1" outlineLevel="1" x14ac:dyDescent="0.2">
      <c r="B80" s="54" t="s">
        <v>59</v>
      </c>
      <c r="C80" s="56">
        <v>2116.715891951294</v>
      </c>
      <c r="D80" s="56">
        <v>30624.294738898272</v>
      </c>
      <c r="E80" s="56">
        <v>5503.1201832092656</v>
      </c>
      <c r="F80" s="56">
        <v>1745.167690167769</v>
      </c>
      <c r="G80" s="56">
        <v>3880.0390993517044</v>
      </c>
      <c r="H80" s="56">
        <v>12979.062740498672</v>
      </c>
      <c r="I80" s="56">
        <v>7694.3371792817697</v>
      </c>
      <c r="J80" s="56">
        <v>8954.5924843816811</v>
      </c>
      <c r="K80" s="56">
        <v>7287.0063497115489</v>
      </c>
      <c r="L80" s="56">
        <v>80784.336357451975</v>
      </c>
    </row>
    <row r="81" spans="2:12" s="54" customFormat="1" ht="12.75" hidden="1" outlineLevel="1" x14ac:dyDescent="0.2">
      <c r="B81" s="54" t="s">
        <v>60</v>
      </c>
      <c r="C81" s="56">
        <v>52324.433937485599</v>
      </c>
      <c r="D81" s="56">
        <v>0</v>
      </c>
      <c r="E81" s="56">
        <v>77549.481159989416</v>
      </c>
      <c r="F81" s="56">
        <v>35171.904161322287</v>
      </c>
      <c r="G81" s="56">
        <v>29384.814794292462</v>
      </c>
      <c r="H81" s="56">
        <v>27810.089226627006</v>
      </c>
      <c r="I81" s="56">
        <v>0</v>
      </c>
      <c r="J81" s="56">
        <v>0</v>
      </c>
      <c r="K81" s="56">
        <v>0</v>
      </c>
      <c r="L81" s="56">
        <v>222240.72327971677</v>
      </c>
    </row>
    <row r="82" spans="2:12" s="54" customFormat="1" ht="12.75" hidden="1" outlineLevel="1" x14ac:dyDescent="0.2">
      <c r="B82" s="54" t="s">
        <v>61</v>
      </c>
      <c r="C82" s="56">
        <v>1931.1652934211636</v>
      </c>
      <c r="D82" s="56">
        <v>1451.4207194240655</v>
      </c>
      <c r="E82" s="56">
        <v>2520.176045574357</v>
      </c>
      <c r="F82" s="56">
        <v>1981.2058534704265</v>
      </c>
      <c r="G82" s="56">
        <v>11303.32479908624</v>
      </c>
      <c r="H82" s="56">
        <v>14072.473017800516</v>
      </c>
      <c r="I82" s="56">
        <v>5620.2008492061714</v>
      </c>
      <c r="J82" s="56">
        <v>3519.9641951097237</v>
      </c>
      <c r="K82" s="56">
        <v>891.0778128594568</v>
      </c>
      <c r="L82" s="56">
        <v>43291.008585952113</v>
      </c>
    </row>
    <row r="83" spans="2:12" s="54" customFormat="1" ht="12.75" hidden="1" outlineLevel="1" x14ac:dyDescent="0.2">
      <c r="B83" s="91" t="s">
        <v>62</v>
      </c>
      <c r="C83" s="98">
        <v>3581801.2686746563</v>
      </c>
      <c r="D83" s="98">
        <v>621469.44848829298</v>
      </c>
      <c r="E83" s="98">
        <v>454758.02366986457</v>
      </c>
      <c r="F83" s="98">
        <v>304190.35330729955</v>
      </c>
      <c r="G83" s="98">
        <v>309547.3912952221</v>
      </c>
      <c r="H83" s="98">
        <v>834144.18033026182</v>
      </c>
      <c r="I83" s="98">
        <v>299118.87828610925</v>
      </c>
      <c r="J83" s="98">
        <v>285091.55185584986</v>
      </c>
      <c r="K83" s="98">
        <v>482104.33818528155</v>
      </c>
      <c r="L83" s="98">
        <v>7172225.4340928355</v>
      </c>
    </row>
    <row r="84" spans="2:12" s="54" customFormat="1" ht="12.75" hidden="1" outlineLevel="1" x14ac:dyDescent="0.2">
      <c r="B84" s="54" t="s">
        <v>158</v>
      </c>
      <c r="C84" s="56">
        <v>58324.565255437352</v>
      </c>
      <c r="D84" s="56">
        <v>27884.973868730034</v>
      </c>
      <c r="E84" s="56">
        <v>28587.52062890938</v>
      </c>
      <c r="F84" s="56">
        <v>20436.302199489342</v>
      </c>
      <c r="G84" s="56">
        <v>120985.46824562488</v>
      </c>
      <c r="H84" s="56">
        <v>63743.169867352422</v>
      </c>
      <c r="I84" s="56">
        <v>34661.318109536733</v>
      </c>
      <c r="J84" s="56">
        <v>44536.634333549744</v>
      </c>
      <c r="K84" s="56">
        <v>51585.648883582035</v>
      </c>
      <c r="L84" s="56">
        <v>450745.60139221192</v>
      </c>
    </row>
    <row r="85" spans="2:12" s="54" customFormat="1" ht="12.75" hidden="1" outlineLevel="1" x14ac:dyDescent="0.2">
      <c r="B85" s="54" t="s">
        <v>159</v>
      </c>
      <c r="C85" s="56">
        <v>815247.51769665373</v>
      </c>
      <c r="D85" s="56">
        <v>234465.04422064728</v>
      </c>
      <c r="E85" s="56">
        <v>172960.9362834979</v>
      </c>
      <c r="F85" s="56">
        <v>28394.798931924786</v>
      </c>
      <c r="G85" s="56">
        <v>7421.4196582473605</v>
      </c>
      <c r="H85" s="56">
        <v>98759.927888538281</v>
      </c>
      <c r="I85" s="56">
        <v>110459.39308424488</v>
      </c>
      <c r="J85" s="56">
        <v>122763.85618235066</v>
      </c>
      <c r="K85" s="56">
        <v>113430.69746981908</v>
      </c>
      <c r="L85" s="56">
        <v>1703903.5914159238</v>
      </c>
    </row>
    <row r="86" spans="2:12" s="54" customFormat="1" ht="12.75" hidden="1" outlineLevel="1" x14ac:dyDescent="0.2">
      <c r="B86" s="54" t="s">
        <v>648</v>
      </c>
      <c r="C86" s="56">
        <v>908192.10451301723</v>
      </c>
      <c r="D86" s="56">
        <v>68040.558274522424</v>
      </c>
      <c r="E86" s="56">
        <v>58404.379394823845</v>
      </c>
      <c r="F86" s="56">
        <v>40899.110631417214</v>
      </c>
      <c r="G86" s="56">
        <v>2708.7288671675256</v>
      </c>
      <c r="H86" s="56">
        <v>201633.53217067581</v>
      </c>
      <c r="I86" s="56">
        <v>40672.8544827281</v>
      </c>
      <c r="J86" s="56">
        <v>24209.387365516242</v>
      </c>
      <c r="K86" s="56">
        <v>171710.82633171798</v>
      </c>
      <c r="L86" s="56">
        <v>1516471.4820315861</v>
      </c>
    </row>
    <row r="87" spans="2:12" s="54" customFormat="1" ht="12.75" hidden="1" outlineLevel="1" x14ac:dyDescent="0.2">
      <c r="B87" s="54" t="s">
        <v>659</v>
      </c>
      <c r="C87" s="56">
        <v>20009.123273221907</v>
      </c>
      <c r="D87" s="56">
        <v>2471.1237072723429</v>
      </c>
      <c r="E87" s="56">
        <v>1553.449733126102</v>
      </c>
      <c r="F87" s="56">
        <v>816.73776446612885</v>
      </c>
      <c r="G87" s="56">
        <v>329.55334023809121</v>
      </c>
      <c r="H87" s="56">
        <v>2033.1350151745874</v>
      </c>
      <c r="I87" s="56">
        <v>1284.815881555123</v>
      </c>
      <c r="J87" s="56">
        <v>458.22898886346491</v>
      </c>
      <c r="K87" s="56">
        <v>9129.8855700708464</v>
      </c>
      <c r="L87" s="56">
        <v>38086.053273988589</v>
      </c>
    </row>
    <row r="88" spans="2:12" s="54" customFormat="1" ht="12.75" hidden="1" outlineLevel="1" x14ac:dyDescent="0.2">
      <c r="B88" s="54" t="s">
        <v>650</v>
      </c>
      <c r="C88" s="56">
        <v>105030.516089247</v>
      </c>
      <c r="D88" s="56">
        <v>530.1349657394893</v>
      </c>
      <c r="E88" s="56">
        <v>647.24881992635846</v>
      </c>
      <c r="F88" s="56">
        <v>2993.2874452144515</v>
      </c>
      <c r="G88" s="56">
        <v>281.65209905457044</v>
      </c>
      <c r="H88" s="56">
        <v>9056.7981860978416</v>
      </c>
      <c r="I88" s="56">
        <v>746.3054756749807</v>
      </c>
      <c r="J88" s="56">
        <v>193.82083057817272</v>
      </c>
      <c r="K88" s="56">
        <v>191.08644724090539</v>
      </c>
      <c r="L88" s="56">
        <v>119670.85035877377</v>
      </c>
    </row>
    <row r="89" spans="2:12" s="54" customFormat="1" ht="12.75" hidden="1" outlineLevel="1" x14ac:dyDescent="0.2">
      <c r="B89" s="54" t="s">
        <v>160</v>
      </c>
      <c r="C89" s="56">
        <v>36315.256715155323</v>
      </c>
      <c r="D89" s="56">
        <v>0</v>
      </c>
      <c r="E89" s="56">
        <v>0</v>
      </c>
      <c r="F89" s="56">
        <v>0</v>
      </c>
      <c r="G89" s="56">
        <v>0</v>
      </c>
      <c r="H89" s="56">
        <v>8075.0266301697384</v>
      </c>
      <c r="I89" s="56">
        <v>0</v>
      </c>
      <c r="J89" s="56">
        <v>0</v>
      </c>
      <c r="K89" s="56">
        <v>0</v>
      </c>
      <c r="L89" s="56">
        <v>44390.283345325064</v>
      </c>
    </row>
    <row r="90" spans="2:12" s="54" customFormat="1" ht="12.75" hidden="1" outlineLevel="1" x14ac:dyDescent="0.2">
      <c r="B90" s="54" t="s">
        <v>651</v>
      </c>
      <c r="C90" s="56">
        <v>195358.02405281947</v>
      </c>
      <c r="D90" s="56">
        <v>17982.531198631677</v>
      </c>
      <c r="E90" s="56">
        <v>5218.062025946776</v>
      </c>
      <c r="F90" s="56">
        <v>32.555068381738209</v>
      </c>
      <c r="G90" s="56">
        <v>0</v>
      </c>
      <c r="H90" s="56">
        <v>23585.92502091291</v>
      </c>
      <c r="I90" s="56">
        <v>2082.2745433144951</v>
      </c>
      <c r="J90" s="56">
        <v>59.375571412806238</v>
      </c>
      <c r="K90" s="56">
        <v>2903.1655861719278</v>
      </c>
      <c r="L90" s="56">
        <v>247221.91306759181</v>
      </c>
    </row>
    <row r="91" spans="2:12" s="54" customFormat="1" ht="12.75" hidden="1" outlineLevel="1" x14ac:dyDescent="0.2">
      <c r="B91" s="54" t="s">
        <v>161</v>
      </c>
      <c r="C91" s="56">
        <v>112445.66223499487</v>
      </c>
      <c r="D91" s="56">
        <v>4132.0238869342093</v>
      </c>
      <c r="E91" s="56">
        <v>7979.2414612573712</v>
      </c>
      <c r="F91" s="56">
        <v>29943.855340686932</v>
      </c>
      <c r="G91" s="56">
        <v>0</v>
      </c>
      <c r="H91" s="56">
        <v>9304.1000940744016</v>
      </c>
      <c r="I91" s="56">
        <v>640.21348491154026</v>
      </c>
      <c r="J91" s="56">
        <v>499.57358731123111</v>
      </c>
      <c r="K91" s="56">
        <v>9082.217485582587</v>
      </c>
      <c r="L91" s="56">
        <v>174026.88757575315</v>
      </c>
    </row>
    <row r="92" spans="2:12" s="54" customFormat="1" ht="12.75" hidden="1" outlineLevel="1" x14ac:dyDescent="0.2">
      <c r="B92" s="54" t="s">
        <v>162</v>
      </c>
      <c r="C92" s="56">
        <v>150692.76722382475</v>
      </c>
      <c r="D92" s="56">
        <v>13946.890479002539</v>
      </c>
      <c r="E92" s="56">
        <v>3080.6885393793327</v>
      </c>
      <c r="F92" s="56">
        <v>569.0553466476606</v>
      </c>
      <c r="G92" s="56">
        <v>667.74199911358915</v>
      </c>
      <c r="H92" s="56">
        <v>100914.87573087723</v>
      </c>
      <c r="I92" s="56">
        <v>13110.49795592623</v>
      </c>
      <c r="J92" s="56">
        <v>1073.9648468997011</v>
      </c>
      <c r="K92" s="56">
        <v>6053.7456601660906</v>
      </c>
      <c r="L92" s="56">
        <v>290110.22778183705</v>
      </c>
    </row>
    <row r="93" spans="2:12" s="54" customFormat="1" ht="12.75" hidden="1" outlineLevel="1" x14ac:dyDescent="0.2">
      <c r="B93" s="54" t="s">
        <v>652</v>
      </c>
      <c r="C93" s="56">
        <v>96745.641089996047</v>
      </c>
      <c r="D93" s="56">
        <v>424.10476809024158</v>
      </c>
      <c r="E93" s="56">
        <v>2278.501676514039</v>
      </c>
      <c r="F93" s="56">
        <v>5161.5620914237315</v>
      </c>
      <c r="G93" s="56">
        <v>140.86483333977677</v>
      </c>
      <c r="H93" s="56">
        <v>34903.481695309187</v>
      </c>
      <c r="I93" s="56">
        <v>1939.4747018957171</v>
      </c>
      <c r="J93" s="56">
        <v>647.21051655868894</v>
      </c>
      <c r="K93" s="56">
        <v>1224.6352798599924</v>
      </c>
      <c r="L93" s="56">
        <v>143465.47665298745</v>
      </c>
    </row>
    <row r="94" spans="2:12" s="54" customFormat="1" ht="12.75" hidden="1" outlineLevel="1" x14ac:dyDescent="0.2">
      <c r="B94" s="54" t="s">
        <v>163</v>
      </c>
      <c r="C94" s="56">
        <v>128830.90392799098</v>
      </c>
      <c r="D94" s="56">
        <v>857.78013401638032</v>
      </c>
      <c r="E94" s="56">
        <v>4381.0506111212044</v>
      </c>
      <c r="F94" s="56">
        <v>43.353504182894419</v>
      </c>
      <c r="G94" s="56">
        <v>0</v>
      </c>
      <c r="H94" s="56">
        <v>15268.952731819871</v>
      </c>
      <c r="I94" s="56">
        <v>413.79433778431905</v>
      </c>
      <c r="J94" s="56">
        <v>91.567929705024369</v>
      </c>
      <c r="K94" s="56">
        <v>558.14079143011179</v>
      </c>
      <c r="L94" s="56">
        <v>150445.5439680508</v>
      </c>
    </row>
    <row r="95" spans="2:12" s="54" customFormat="1" ht="12.75" hidden="1" outlineLevel="1" x14ac:dyDescent="0.2">
      <c r="B95" s="54" t="s">
        <v>164</v>
      </c>
      <c r="C95" s="56">
        <v>47787.227090359011</v>
      </c>
      <c r="D95" s="56">
        <v>4567.8784325603792</v>
      </c>
      <c r="E95" s="56">
        <v>5339.1360660644123</v>
      </c>
      <c r="F95" s="56">
        <v>4459.4287997795936</v>
      </c>
      <c r="G95" s="56">
        <v>6.8578881430484477</v>
      </c>
      <c r="H95" s="56">
        <v>20051.513246565522</v>
      </c>
      <c r="I95" s="56">
        <v>663.03881910627501</v>
      </c>
      <c r="J95" s="56">
        <v>2547.26375051282</v>
      </c>
      <c r="K95" s="56">
        <v>7752.2633400221066</v>
      </c>
      <c r="L95" s="56">
        <v>93174.607433113182</v>
      </c>
    </row>
    <row r="96" spans="2:12" s="54" customFormat="1" ht="12.75" hidden="1" outlineLevel="1" x14ac:dyDescent="0.2">
      <c r="B96" s="54" t="s">
        <v>653</v>
      </c>
      <c r="C96" s="56">
        <v>144796.12250402328</v>
      </c>
      <c r="D96" s="56">
        <v>40553.475131977117</v>
      </c>
      <c r="E96" s="56">
        <v>2355.8982066297312</v>
      </c>
      <c r="F96" s="56">
        <v>557.61942346385035</v>
      </c>
      <c r="G96" s="56">
        <v>249.01404239691018</v>
      </c>
      <c r="H96" s="56">
        <v>10951.447248556424</v>
      </c>
      <c r="I96" s="56">
        <v>1836.5216444784489</v>
      </c>
      <c r="J96" s="56">
        <v>930.16715435891194</v>
      </c>
      <c r="K96" s="56">
        <v>5467.8121401445269</v>
      </c>
      <c r="L96" s="56">
        <v>207698.0774960292</v>
      </c>
    </row>
    <row r="97" spans="2:12" s="54" customFormat="1" ht="12.75" hidden="1" outlineLevel="1" x14ac:dyDescent="0.2">
      <c r="B97" s="54" t="s">
        <v>165</v>
      </c>
      <c r="C97" s="56">
        <v>4492.3006413503554</v>
      </c>
      <c r="D97" s="56">
        <v>5286.9129254652225</v>
      </c>
      <c r="E97" s="56">
        <v>491.43786472824161</v>
      </c>
      <c r="F97" s="56">
        <v>682.59060464401807</v>
      </c>
      <c r="G97" s="56">
        <v>216.83773283570787</v>
      </c>
      <c r="H97" s="56">
        <v>5549.2225997329424</v>
      </c>
      <c r="I97" s="56">
        <v>284.60452415762927</v>
      </c>
      <c r="J97" s="56">
        <v>264.44404761898983</v>
      </c>
      <c r="K97" s="56">
        <v>1019.7374345933119</v>
      </c>
      <c r="L97" s="56">
        <v>18288.088375126415</v>
      </c>
    </row>
    <row r="98" spans="2:12" s="54" customFormat="1" ht="12.75" hidden="1" outlineLevel="1" x14ac:dyDescent="0.2">
      <c r="B98" s="54" t="s">
        <v>166</v>
      </c>
      <c r="C98" s="56">
        <v>11229.402009778523</v>
      </c>
      <c r="D98" s="56">
        <v>1656.6947570573559</v>
      </c>
      <c r="E98" s="56">
        <v>2202.3731374684576</v>
      </c>
      <c r="F98" s="56">
        <v>184.28910784016793</v>
      </c>
      <c r="G98" s="56">
        <v>1544.7479573245371</v>
      </c>
      <c r="H98" s="56">
        <v>628.96524099844635</v>
      </c>
      <c r="I98" s="56">
        <v>975.16723027772832</v>
      </c>
      <c r="J98" s="56">
        <v>628.65028644639222</v>
      </c>
      <c r="K98" s="56">
        <v>746.22310938610508</v>
      </c>
      <c r="L98" s="56">
        <v>19796.512836577713</v>
      </c>
    </row>
    <row r="99" spans="2:12" s="54" customFormat="1" ht="12.75" hidden="1" outlineLevel="1" x14ac:dyDescent="0.2">
      <c r="B99" s="54" t="s">
        <v>167</v>
      </c>
      <c r="C99" s="56">
        <v>9341.7948698649234</v>
      </c>
      <c r="D99" s="56">
        <v>4230.8144909099965</v>
      </c>
      <c r="E99" s="56">
        <v>4065.3132128160778</v>
      </c>
      <c r="F99" s="56">
        <v>1764.8454473106065</v>
      </c>
      <c r="G99" s="56">
        <v>2690.1480475629705</v>
      </c>
      <c r="H99" s="56">
        <v>3899.8119347221586</v>
      </c>
      <c r="I99" s="56">
        <v>2115.4072454549982</v>
      </c>
      <c r="J99" s="56">
        <v>2118.4163596021604</v>
      </c>
      <c r="K99" s="56">
        <v>3146.0288408580377</v>
      </c>
      <c r="L99" s="56">
        <v>33372.58044910193</v>
      </c>
    </row>
    <row r="100" spans="2:12" s="54" customFormat="1" ht="12.75" hidden="1" outlineLevel="1" x14ac:dyDescent="0.2">
      <c r="B100" s="54" t="s">
        <v>29</v>
      </c>
      <c r="C100" s="56">
        <v>736962.33948692039</v>
      </c>
      <c r="D100" s="56">
        <v>194438.50724673632</v>
      </c>
      <c r="E100" s="56">
        <v>155212.78600765532</v>
      </c>
      <c r="F100" s="56">
        <v>167250.96160042644</v>
      </c>
      <c r="G100" s="56">
        <v>172304.35658417307</v>
      </c>
      <c r="H100" s="56">
        <v>225784.29502868425</v>
      </c>
      <c r="I100" s="56">
        <v>87233.196765062065</v>
      </c>
      <c r="J100" s="56">
        <v>84068.990104564858</v>
      </c>
      <c r="K100" s="56">
        <v>98102.22381463593</v>
      </c>
      <c r="L100" s="56">
        <v>1921357.6566388588</v>
      </c>
    </row>
    <row r="101" spans="2:12" s="54" customFormat="1" ht="12.75" hidden="1" outlineLevel="1" x14ac:dyDescent="0.2">
      <c r="B101" s="91" t="s">
        <v>31</v>
      </c>
      <c r="C101" s="98">
        <v>6314774.8487291588</v>
      </c>
      <c r="D101" s="98">
        <v>1391464.0349658811</v>
      </c>
      <c r="E101" s="98">
        <v>1331478.1617786638</v>
      </c>
      <c r="F101" s="98">
        <v>500336.89273045224</v>
      </c>
      <c r="G101" s="98">
        <v>654800.83462584624</v>
      </c>
      <c r="H101" s="98">
        <v>1266254.3768420329</v>
      </c>
      <c r="I101" s="98">
        <v>644738.88485874666</v>
      </c>
      <c r="J101" s="98">
        <v>634997.67281751847</v>
      </c>
      <c r="K101" s="98">
        <v>993166.1816115696</v>
      </c>
      <c r="L101" s="98">
        <v>13732011.888959872</v>
      </c>
    </row>
    <row r="102" spans="2:12" s="54" customFormat="1" ht="12.75" hidden="1" outlineLevel="1" x14ac:dyDescent="0.2">
      <c r="B102" s="54" t="s">
        <v>143</v>
      </c>
      <c r="C102" s="56">
        <v>1437114.2833083801</v>
      </c>
      <c r="D102" s="56">
        <v>337848.73132660141</v>
      </c>
      <c r="E102" s="56">
        <v>271892.05548175343</v>
      </c>
      <c r="F102" s="56">
        <v>116981.15407696732</v>
      </c>
      <c r="G102" s="56">
        <v>140004.41088207756</v>
      </c>
      <c r="H102" s="56">
        <v>449543.2728923065</v>
      </c>
      <c r="I102" s="56">
        <v>162860.76783155964</v>
      </c>
      <c r="J102" s="56">
        <v>169453.91269180537</v>
      </c>
      <c r="K102" s="56">
        <v>258274.97292080519</v>
      </c>
      <c r="L102" s="56">
        <v>3343973.5614122571</v>
      </c>
    </row>
    <row r="103" spans="2:12" s="54" customFormat="1" ht="12.75" hidden="1" outlineLevel="1" x14ac:dyDescent="0.2">
      <c r="B103" s="54" t="s">
        <v>655</v>
      </c>
      <c r="C103" s="56">
        <v>1241036.6185569149</v>
      </c>
      <c r="D103" s="56">
        <v>269810.63844632817</v>
      </c>
      <c r="E103" s="56">
        <v>248762.8948651934</v>
      </c>
      <c r="F103" s="56">
        <v>84609.050868082617</v>
      </c>
      <c r="G103" s="56">
        <v>133154.38275584229</v>
      </c>
      <c r="H103" s="56">
        <v>126227.53468217333</v>
      </c>
      <c r="I103" s="56">
        <v>137835.19631481788</v>
      </c>
      <c r="J103" s="56">
        <v>148972.2121453349</v>
      </c>
      <c r="K103" s="56">
        <v>229977.72553109709</v>
      </c>
      <c r="L103" s="56">
        <v>2620386.2541657845</v>
      </c>
    </row>
    <row r="104" spans="2:12" s="54" customFormat="1" ht="12.75" hidden="1" outlineLevel="1" x14ac:dyDescent="0.2">
      <c r="B104" s="54" t="s">
        <v>144</v>
      </c>
      <c r="C104" s="56">
        <v>7363.8859223664003</v>
      </c>
      <c r="D104" s="56">
        <v>3011.2544663951821</v>
      </c>
      <c r="E104" s="56">
        <v>2904.9748969929997</v>
      </c>
      <c r="F104" s="56">
        <v>1578.0905759718069</v>
      </c>
      <c r="G104" s="56">
        <v>1285.0166118627569</v>
      </c>
      <c r="H104" s="56">
        <v>2318.8269687748993</v>
      </c>
      <c r="I104" s="56">
        <v>1458.9286345208745</v>
      </c>
      <c r="J104" s="56">
        <v>1478.2521925939986</v>
      </c>
      <c r="K104" s="56">
        <v>1946.8484758672596</v>
      </c>
      <c r="L104" s="56">
        <v>23346.078745346178</v>
      </c>
    </row>
    <row r="105" spans="2:12" s="54" customFormat="1" ht="12.75" hidden="1" outlineLevel="1" x14ac:dyDescent="0.2">
      <c r="B105" s="54" t="s">
        <v>145</v>
      </c>
      <c r="C105" s="56">
        <v>165595.11854979204</v>
      </c>
      <c r="D105" s="56">
        <v>43687.825129820987</v>
      </c>
      <c r="E105" s="56">
        <v>96475.248612249212</v>
      </c>
      <c r="F105" s="56">
        <v>2619.0650740774681</v>
      </c>
      <c r="G105" s="56">
        <v>16260.735084615597</v>
      </c>
      <c r="H105" s="56">
        <v>6650.6114123147354</v>
      </c>
      <c r="I105" s="56">
        <v>11173.918837396988</v>
      </c>
      <c r="J105" s="56">
        <v>6508.4250742563236</v>
      </c>
      <c r="K105" s="56">
        <v>1922.4247471759372</v>
      </c>
      <c r="L105" s="56">
        <v>350893.37252169929</v>
      </c>
    </row>
    <row r="106" spans="2:12" s="54" customFormat="1" ht="12.75" hidden="1" outlineLevel="1" x14ac:dyDescent="0.2">
      <c r="B106" s="54" t="s">
        <v>656</v>
      </c>
      <c r="C106" s="56">
        <v>11555.67455917804</v>
      </c>
      <c r="D106" s="56">
        <v>5233.4605991961098</v>
      </c>
      <c r="E106" s="56">
        <v>5028.7377450312561</v>
      </c>
      <c r="F106" s="56">
        <v>2183.0900721397716</v>
      </c>
      <c r="G106" s="56">
        <v>3327.676938606915</v>
      </c>
      <c r="H106" s="56">
        <v>4824.0148908664005</v>
      </c>
      <c r="I106" s="56">
        <v>2616.7302995980549</v>
      </c>
      <c r="J106" s="56">
        <v>2620.4525333101433</v>
      </c>
      <c r="K106" s="56">
        <v>3891.595345988288</v>
      </c>
      <c r="L106" s="56">
        <v>41281.432983914972</v>
      </c>
    </row>
    <row r="107" spans="2:12" s="54" customFormat="1" ht="12.75" hidden="1" outlineLevel="1" x14ac:dyDescent="0.2">
      <c r="B107" s="54" t="s">
        <v>79</v>
      </c>
      <c r="C107" s="56">
        <v>38331.93751717727</v>
      </c>
      <c r="D107" s="56">
        <v>12024.716107467657</v>
      </c>
      <c r="E107" s="56">
        <v>10690.374781440543</v>
      </c>
      <c r="F107" s="56">
        <v>5403.67147368107</v>
      </c>
      <c r="G107" s="56">
        <v>7008.9789092004976</v>
      </c>
      <c r="H107" s="56">
        <v>11687.594316058176</v>
      </c>
      <c r="I107" s="56">
        <v>7741.4710290847961</v>
      </c>
      <c r="J107" s="56">
        <v>5261.4344675296124</v>
      </c>
      <c r="K107" s="56">
        <v>8470.4757611279474</v>
      </c>
      <c r="L107" s="56">
        <v>106620.65436276759</v>
      </c>
    </row>
    <row r="108" spans="2:12" s="54" customFormat="1" ht="12.75" hidden="1" outlineLevel="1" x14ac:dyDescent="0.2">
      <c r="B108" s="54" t="s">
        <v>146</v>
      </c>
      <c r="C108" s="56">
        <v>287946.92025810224</v>
      </c>
      <c r="D108" s="56">
        <v>19229.362920900374</v>
      </c>
      <c r="E108" s="56">
        <v>25693.31778069599</v>
      </c>
      <c r="F108" s="56">
        <v>15028.394120027617</v>
      </c>
      <c r="G108" s="56">
        <v>2955.1227524763949</v>
      </c>
      <c r="H108" s="56">
        <v>37730.477668583553</v>
      </c>
      <c r="I108" s="56">
        <v>3292.1632293372472</v>
      </c>
      <c r="J108" s="56">
        <v>5368.5733099978506</v>
      </c>
      <c r="K108" s="56">
        <v>30399.847296860033</v>
      </c>
      <c r="L108" s="56">
        <v>427644.17933698127</v>
      </c>
    </row>
    <row r="109" spans="2:12" s="54" customFormat="1" ht="12.75" hidden="1" outlineLevel="1" x14ac:dyDescent="0.2">
      <c r="B109" s="54" t="s">
        <v>147</v>
      </c>
      <c r="C109" s="56">
        <v>1079050.5798789361</v>
      </c>
      <c r="D109" s="56">
        <v>81889.900948983399</v>
      </c>
      <c r="E109" s="56">
        <v>81796.421479929064</v>
      </c>
      <c r="F109" s="56">
        <v>48725.562973042826</v>
      </c>
      <c r="G109" s="56">
        <v>31762.124483511263</v>
      </c>
      <c r="H109" s="56">
        <v>76286.40186055575</v>
      </c>
      <c r="I109" s="56">
        <v>35363.300161729196</v>
      </c>
      <c r="J109" s="56">
        <v>29533.059484994141</v>
      </c>
      <c r="K109" s="56">
        <v>49135.809193795336</v>
      </c>
      <c r="L109" s="56">
        <v>1513543.1604654768</v>
      </c>
    </row>
    <row r="110" spans="2:12" s="54" customFormat="1" ht="12.75" hidden="1" outlineLevel="1" x14ac:dyDescent="0.2">
      <c r="B110" s="54" t="s">
        <v>148</v>
      </c>
      <c r="C110" s="56">
        <v>136583.926156926</v>
      </c>
      <c r="D110" s="56">
        <v>8115.0287930010745</v>
      </c>
      <c r="E110" s="56">
        <v>9362.2667767755265</v>
      </c>
      <c r="F110" s="56">
        <v>7011.0620466930468</v>
      </c>
      <c r="G110" s="56">
        <v>3433.7266751171269</v>
      </c>
      <c r="H110" s="56">
        <v>9540.3268543408631</v>
      </c>
      <c r="I110" s="56">
        <v>4175.4407327467661</v>
      </c>
      <c r="J110" s="56">
        <v>3746.4502276942662</v>
      </c>
      <c r="K110" s="56">
        <v>5888.4978432723383</v>
      </c>
      <c r="L110" s="56">
        <v>187856.72610656702</v>
      </c>
    </row>
    <row r="111" spans="2:12" s="54" customFormat="1" ht="12.75" hidden="1" outlineLevel="1" x14ac:dyDescent="0.2">
      <c r="B111" s="54" t="s">
        <v>149</v>
      </c>
      <c r="C111" s="56">
        <v>499620.53658223839</v>
      </c>
      <c r="D111" s="56">
        <v>116028.60185128063</v>
      </c>
      <c r="E111" s="56">
        <v>99355.636282807012</v>
      </c>
      <c r="F111" s="56">
        <v>19641.727429694503</v>
      </c>
      <c r="G111" s="56">
        <v>37967.096170105462</v>
      </c>
      <c r="H111" s="56">
        <v>88938.441580807455</v>
      </c>
      <c r="I111" s="56">
        <v>45563.904952931014</v>
      </c>
      <c r="J111" s="56">
        <v>44909.452876704971</v>
      </c>
      <c r="K111" s="56">
        <v>63904.025910951699</v>
      </c>
      <c r="L111" s="56">
        <v>1015929.4236375211</v>
      </c>
    </row>
    <row r="112" spans="2:12" s="54" customFormat="1" ht="12.75" hidden="1" outlineLevel="1" x14ac:dyDescent="0.2">
      <c r="B112" s="54" t="s">
        <v>150</v>
      </c>
      <c r="C112" s="56">
        <v>199023.52331071559</v>
      </c>
      <c r="D112" s="56">
        <v>49174.147111583232</v>
      </c>
      <c r="E112" s="56">
        <v>44179.437281129984</v>
      </c>
      <c r="F112" s="56">
        <v>23925.834251122302</v>
      </c>
      <c r="G112" s="56">
        <v>21912.168043660618</v>
      </c>
      <c r="H112" s="56">
        <v>40288.060611091896</v>
      </c>
      <c r="I112" s="56">
        <v>17772.173000982661</v>
      </c>
      <c r="J112" s="56">
        <v>15927.738420021537</v>
      </c>
      <c r="K112" s="56">
        <v>33373.332411437106</v>
      </c>
      <c r="L112" s="56">
        <v>445576.41444174503</v>
      </c>
    </row>
    <row r="113" spans="2:12" s="54" customFormat="1" ht="12.75" hidden="1" outlineLevel="1" x14ac:dyDescent="0.2">
      <c r="B113" s="54" t="s">
        <v>657</v>
      </c>
      <c r="C113" s="56">
        <v>284137.84912183945</v>
      </c>
      <c r="D113" s="56">
        <v>141600.94259728296</v>
      </c>
      <c r="E113" s="56">
        <v>126563.95413369135</v>
      </c>
      <c r="F113" s="56">
        <v>58193.661174219458</v>
      </c>
      <c r="G113" s="56">
        <v>90939.087141824974</v>
      </c>
      <c r="H113" s="56">
        <v>106890.40836637086</v>
      </c>
      <c r="I113" s="56">
        <v>60048.117702123949</v>
      </c>
      <c r="J113" s="56">
        <v>60122.994816305822</v>
      </c>
      <c r="K113" s="56">
        <v>96311.936068342329</v>
      </c>
      <c r="L113" s="56">
        <v>1024808.9511220012</v>
      </c>
    </row>
    <row r="114" spans="2:12" s="54" customFormat="1" ht="12.75" hidden="1" outlineLevel="1" x14ac:dyDescent="0.2">
      <c r="B114" s="54" t="s">
        <v>38</v>
      </c>
      <c r="C114" s="56">
        <v>147741.78969535223</v>
      </c>
      <c r="D114" s="56">
        <v>56147.648888843767</v>
      </c>
      <c r="E114" s="56">
        <v>53965.775756785151</v>
      </c>
      <c r="F114" s="56">
        <v>22240.358569574048</v>
      </c>
      <c r="G114" s="56">
        <v>28990.617119630151</v>
      </c>
      <c r="H114" s="56">
        <v>52122.244606097163</v>
      </c>
      <c r="I114" s="56">
        <v>27781.206092588884</v>
      </c>
      <c r="J114" s="56">
        <v>24328.528959018709</v>
      </c>
      <c r="K114" s="56">
        <v>41737.084520711265</v>
      </c>
      <c r="L114" s="56">
        <v>455055.25420860137</v>
      </c>
    </row>
    <row r="115" spans="2:12" s="54" customFormat="1" ht="12.75" hidden="1" outlineLevel="1" x14ac:dyDescent="0.2">
      <c r="B115" s="54" t="s">
        <v>658</v>
      </c>
      <c r="C115" s="56">
        <v>167597.05015574605</v>
      </c>
      <c r="D115" s="56">
        <v>50536.12272343225</v>
      </c>
      <c r="E115" s="56">
        <v>55963.150437452197</v>
      </c>
      <c r="F115" s="56">
        <v>20447.177627430974</v>
      </c>
      <c r="G115" s="56">
        <v>31090.266938363238</v>
      </c>
      <c r="H115" s="56">
        <v>53529.252775067769</v>
      </c>
      <c r="I115" s="56">
        <v>27294.258528279694</v>
      </c>
      <c r="J115" s="56">
        <v>21326.751260915287</v>
      </c>
      <c r="K115" s="56">
        <v>39909.520099759749</v>
      </c>
      <c r="L115" s="56">
        <v>467693.55054644722</v>
      </c>
    </row>
    <row r="116" spans="2:12" s="54" customFormat="1" ht="12.75" hidden="1" outlineLevel="1" x14ac:dyDescent="0.2">
      <c r="B116" s="54" t="s">
        <v>151</v>
      </c>
      <c r="C116" s="56">
        <v>612075.15515549481</v>
      </c>
      <c r="D116" s="56">
        <v>197125.65305476374</v>
      </c>
      <c r="E116" s="56">
        <v>198843.91546673674</v>
      </c>
      <c r="F116" s="56">
        <v>71748.992397727357</v>
      </c>
      <c r="G116" s="56">
        <v>104709.42411895137</v>
      </c>
      <c r="H116" s="56">
        <v>199676.90735662385</v>
      </c>
      <c r="I116" s="56">
        <v>99761.307511048857</v>
      </c>
      <c r="J116" s="56">
        <v>95439.434357035614</v>
      </c>
      <c r="K116" s="56">
        <v>128022.08548437827</v>
      </c>
      <c r="L116" s="56">
        <v>1707402.8749027608</v>
      </c>
    </row>
    <row r="117" spans="2:12" s="54" customFormat="1" ht="12.75" hidden="1" outlineLevel="1" x14ac:dyDescent="0.2">
      <c r="B117" s="58" t="s">
        <v>152</v>
      </c>
      <c r="C117" s="98">
        <v>10134550.218173813</v>
      </c>
      <c r="D117" s="98">
        <v>2322300.6835770058</v>
      </c>
      <c r="E117" s="98">
        <v>2079781.933206145</v>
      </c>
      <c r="F117" s="98">
        <v>927979.28121595131</v>
      </c>
      <c r="G117" s="98">
        <v>1155440.8868179689</v>
      </c>
      <c r="H117" s="98">
        <v>2476826.7032816503</v>
      </c>
      <c r="I117" s="98">
        <v>1098860.0211833832</v>
      </c>
      <c r="J117" s="98">
        <v>1090605.1415341669</v>
      </c>
      <c r="K117" s="98">
        <v>1650737.0093329237</v>
      </c>
      <c r="L117" s="98">
        <v>22937081.878323011</v>
      </c>
    </row>
    <row r="118" spans="2:12" s="54" customFormat="1" ht="12.75" hidden="1" outlineLevel="1" x14ac:dyDescent="0.2">
      <c r="B118" s="54" t="s">
        <v>153</v>
      </c>
      <c r="C118" s="56">
        <v>522590.56950916088</v>
      </c>
      <c r="D118" s="56">
        <v>116895.85872615712</v>
      </c>
      <c r="E118" s="56">
        <v>101129.84486210305</v>
      </c>
      <c r="F118" s="56">
        <v>43104.095905410504</v>
      </c>
      <c r="G118" s="56">
        <v>45167.410399774155</v>
      </c>
      <c r="H118" s="56">
        <v>119620.01382946751</v>
      </c>
      <c r="I118" s="56">
        <v>42181.3155510707</v>
      </c>
      <c r="J118" s="56">
        <v>51868.344563015533</v>
      </c>
      <c r="K118" s="56">
        <v>83522.318653840368</v>
      </c>
      <c r="L118" s="56">
        <v>1126079.7719999999</v>
      </c>
    </row>
    <row r="119" spans="2:12" s="54" customFormat="1" ht="12.75" hidden="1" outlineLevel="1" x14ac:dyDescent="0.2">
      <c r="B119" s="58" t="s">
        <v>154</v>
      </c>
      <c r="C119" s="98">
        <v>10657140.787682975</v>
      </c>
      <c r="D119" s="98">
        <v>2439196.5423031626</v>
      </c>
      <c r="E119" s="98">
        <v>2180911.7780682482</v>
      </c>
      <c r="F119" s="98">
        <v>971083.37712136179</v>
      </c>
      <c r="G119" s="98">
        <v>1200608.297217743</v>
      </c>
      <c r="H119" s="98">
        <v>2596446.7171111177</v>
      </c>
      <c r="I119" s="98">
        <v>1141041.3367344539</v>
      </c>
      <c r="J119" s="98">
        <v>1142473.4860971824</v>
      </c>
      <c r="K119" s="98">
        <v>1734259.327986764</v>
      </c>
      <c r="L119" s="98">
        <v>24063161.650323011</v>
      </c>
    </row>
    <row r="120" spans="2:12" s="54" customFormat="1" ht="12.75" hidden="1" outlineLevel="1" x14ac:dyDescent="0.2">
      <c r="B120" s="54" t="s">
        <v>155</v>
      </c>
      <c r="C120" s="67">
        <v>44.288198460986187</v>
      </c>
      <c r="D120" s="67">
        <v>10.136641966457555</v>
      </c>
      <c r="E120" s="67">
        <v>9.063280252863084</v>
      </c>
      <c r="F120" s="67">
        <v>4.0355602112174083</v>
      </c>
      <c r="G120" s="67">
        <v>4.9894037810348442</v>
      </c>
      <c r="H120" s="67">
        <v>10.790131217342607</v>
      </c>
      <c r="I120" s="67">
        <v>4.741859583190462</v>
      </c>
      <c r="J120" s="67">
        <v>4.7478112090970654</v>
      </c>
      <c r="K120" s="67">
        <v>7.207113317810772</v>
      </c>
      <c r="L120" s="67">
        <v>100</v>
      </c>
    </row>
    <row r="121" spans="2:12" s="54" customFormat="1" hidden="1" outlineLevel="1" x14ac:dyDescent="0.2">
      <c r="B121" s="91" t="s">
        <v>942</v>
      </c>
      <c r="C121" s="100">
        <v>1716402.1239624696</v>
      </c>
      <c r="D121" s="100">
        <v>867424.09043497953</v>
      </c>
      <c r="E121" s="100">
        <v>807147.21616145386</v>
      </c>
      <c r="F121" s="100">
        <v>827863.06659962644</v>
      </c>
      <c r="G121" s="100">
        <v>671481.1505692075</v>
      </c>
      <c r="H121" s="100">
        <v>1001715.5544410176</v>
      </c>
      <c r="I121" s="100">
        <v>811551.44860202982</v>
      </c>
      <c r="J121" s="100">
        <v>811415.8281940216</v>
      </c>
      <c r="K121" s="100">
        <v>829392.31371916016</v>
      </c>
      <c r="L121" s="100">
        <v>1084854.6796953704</v>
      </c>
    </row>
    <row r="122" spans="2:12" s="54" customFormat="1" ht="12.75" collapsed="1" x14ac:dyDescent="0.2">
      <c r="B122" s="325" t="s">
        <v>986</v>
      </c>
      <c r="C122" s="325"/>
      <c r="D122" s="325"/>
      <c r="E122" s="325"/>
      <c r="F122" s="325"/>
      <c r="G122" s="325"/>
      <c r="H122" s="325"/>
      <c r="I122" s="325"/>
      <c r="J122" s="325"/>
      <c r="K122" s="325"/>
      <c r="L122" s="325"/>
    </row>
    <row r="123" spans="2:12" s="54" customFormat="1" ht="12.75" outlineLevel="1" x14ac:dyDescent="0.2">
      <c r="B123" s="275" t="s">
        <v>44</v>
      </c>
      <c r="C123" s="98">
        <v>271676.84836582234</v>
      </c>
      <c r="D123" s="98">
        <v>277045.1760638472</v>
      </c>
      <c r="E123" s="98">
        <v>279337.52608963667</v>
      </c>
      <c r="F123" s="98">
        <v>187053.72949997013</v>
      </c>
      <c r="G123" s="98">
        <v>217039.24206004542</v>
      </c>
      <c r="H123" s="98">
        <v>441754.51696989127</v>
      </c>
      <c r="I123" s="98">
        <v>185721.41814621713</v>
      </c>
      <c r="J123" s="98">
        <v>183069.7282669775</v>
      </c>
      <c r="K123" s="98">
        <v>172303.57042226192</v>
      </c>
      <c r="L123" s="98">
        <v>2215001.7558846693</v>
      </c>
    </row>
    <row r="124" spans="2:12" s="54" customFormat="1" ht="12.75" outlineLevel="1" x14ac:dyDescent="0.2">
      <c r="B124" s="54" t="s">
        <v>45</v>
      </c>
      <c r="C124" s="56">
        <v>4.9341384868767086</v>
      </c>
      <c r="D124" s="56">
        <v>1455.5414957773176</v>
      </c>
      <c r="E124" s="56">
        <v>2566.5720511109075</v>
      </c>
      <c r="F124" s="56">
        <v>4627.7690058795233</v>
      </c>
      <c r="G124" s="56">
        <v>9956.0951647670045</v>
      </c>
      <c r="H124" s="56">
        <v>6182.8510293628506</v>
      </c>
      <c r="I124" s="56">
        <v>14772.226912863322</v>
      </c>
      <c r="J124" s="56">
        <v>12316.224038175917</v>
      </c>
      <c r="K124" s="54">
        <v>1242.6876009442383</v>
      </c>
      <c r="L124" s="56">
        <v>53124.901437367953</v>
      </c>
    </row>
    <row r="125" spans="2:12" s="54" customFormat="1" ht="12.75" outlineLevel="1" x14ac:dyDescent="0.2">
      <c r="B125" s="54" t="s">
        <v>46</v>
      </c>
      <c r="C125" s="56">
        <v>5116.1695073325282</v>
      </c>
      <c r="D125" s="56">
        <v>8754.118006292978</v>
      </c>
      <c r="E125" s="56">
        <v>17161.788094884982</v>
      </c>
      <c r="F125" s="56">
        <v>16100.840942502811</v>
      </c>
      <c r="G125" s="56">
        <v>48095.485535390508</v>
      </c>
      <c r="H125" s="56">
        <v>25501.514880970466</v>
      </c>
      <c r="I125" s="56">
        <v>49795.560166958181</v>
      </c>
      <c r="J125" s="56">
        <v>14553.836814181946</v>
      </c>
      <c r="K125" s="56">
        <v>5185.1262530192835</v>
      </c>
      <c r="L125" s="56">
        <v>190264.4402015337</v>
      </c>
    </row>
    <row r="126" spans="2:12" s="54" customFormat="1" ht="12.75" outlineLevel="1" x14ac:dyDescent="0.2">
      <c r="B126" s="54" t="s">
        <v>47</v>
      </c>
      <c r="C126" s="56">
        <v>15782.674580931789</v>
      </c>
      <c r="D126" s="56">
        <v>58715.775191171306</v>
      </c>
      <c r="E126" s="56">
        <v>21929.985828009452</v>
      </c>
      <c r="F126" s="56">
        <v>36043.038643784603</v>
      </c>
      <c r="G126" s="56">
        <v>20028.769547449974</v>
      </c>
      <c r="H126" s="56">
        <v>33152.814797461353</v>
      </c>
      <c r="I126" s="56">
        <v>15105.982577276993</v>
      </c>
      <c r="J126" s="56">
        <v>34007.818731572341</v>
      </c>
      <c r="K126" s="56">
        <v>15026.78954414693</v>
      </c>
      <c r="L126" s="56">
        <v>249793.64944180474</v>
      </c>
    </row>
    <row r="127" spans="2:12" s="54" customFormat="1" ht="12.75" outlineLevel="1" x14ac:dyDescent="0.2">
      <c r="B127" s="54" t="s">
        <v>654</v>
      </c>
      <c r="C127" s="56">
        <v>0.71692447696319372</v>
      </c>
      <c r="D127" s="56">
        <v>0.49838492517647154</v>
      </c>
      <c r="E127" s="54">
        <v>0</v>
      </c>
      <c r="F127" s="56">
        <v>3.1650959639041063</v>
      </c>
      <c r="G127" s="56">
        <v>1436.6078269448217</v>
      </c>
      <c r="H127" s="56">
        <v>0.7968003992886189</v>
      </c>
      <c r="I127" s="56">
        <v>4.8399531671348903</v>
      </c>
      <c r="J127" s="56">
        <v>6931.1117796626304</v>
      </c>
      <c r="K127" s="56">
        <v>1.9388233029795442E-2</v>
      </c>
      <c r="L127" s="56">
        <v>8377.7561537729489</v>
      </c>
    </row>
    <row r="128" spans="2:12" s="54" customFormat="1" ht="12.75" outlineLevel="1" x14ac:dyDescent="0.2">
      <c r="B128" s="54" t="s">
        <v>49</v>
      </c>
      <c r="C128" s="56">
        <v>36796.269856720406</v>
      </c>
      <c r="D128" s="56">
        <v>7327.3524674399196</v>
      </c>
      <c r="E128" s="56">
        <v>19282.442443506428</v>
      </c>
      <c r="F128" s="56">
        <v>11714.773065754081</v>
      </c>
      <c r="G128" s="56">
        <v>16624.941026544115</v>
      </c>
      <c r="H128" s="56">
        <v>30866.463230729532</v>
      </c>
      <c r="I128" s="56">
        <v>23993.742285236247</v>
      </c>
      <c r="J128" s="56">
        <v>18971.930117159023</v>
      </c>
      <c r="K128" s="56">
        <v>12795.700342615246</v>
      </c>
      <c r="L128" s="56">
        <v>178373.61483570503</v>
      </c>
    </row>
    <row r="129" spans="2:12" s="54" customFormat="1" ht="12.75" outlineLevel="1" x14ac:dyDescent="0.2">
      <c r="B129" s="54" t="s">
        <v>50</v>
      </c>
      <c r="C129" s="56">
        <v>28591.199033517136</v>
      </c>
      <c r="D129" s="56">
        <v>8400.864864096593</v>
      </c>
      <c r="E129" s="56">
        <v>18097.201769919979</v>
      </c>
      <c r="F129" s="56">
        <v>3937.1215304546904</v>
      </c>
      <c r="G129" s="56">
        <v>5417.3620196705542</v>
      </c>
      <c r="H129" s="56">
        <v>96719.381349349918</v>
      </c>
      <c r="I129" s="56">
        <v>8014.6872256041142</v>
      </c>
      <c r="J129" s="56">
        <v>6329.7662054332113</v>
      </c>
      <c r="K129" s="56">
        <v>14304.316864204377</v>
      </c>
      <c r="L129" s="56">
        <v>189811.90086225056</v>
      </c>
    </row>
    <row r="130" spans="2:12" s="54" customFormat="1" ht="12.75" outlineLevel="1" x14ac:dyDescent="0.2">
      <c r="B130" s="54" t="s">
        <v>51</v>
      </c>
      <c r="C130" s="56">
        <v>11668.770212785987</v>
      </c>
      <c r="D130" s="56">
        <v>64190.056878791445</v>
      </c>
      <c r="E130" s="56">
        <v>47680.025278741021</v>
      </c>
      <c r="F130" s="54">
        <v>0</v>
      </c>
      <c r="G130" s="54">
        <v>0</v>
      </c>
      <c r="H130" s="54">
        <v>0</v>
      </c>
      <c r="I130" s="54">
        <v>0</v>
      </c>
      <c r="J130" s="56">
        <v>17517.509758825683</v>
      </c>
      <c r="K130" s="56">
        <v>39322.260745558509</v>
      </c>
      <c r="L130" s="56">
        <v>180378.62287470265</v>
      </c>
    </row>
    <row r="131" spans="2:12" s="54" customFormat="1" ht="12.75" outlineLevel="1" x14ac:dyDescent="0.2">
      <c r="B131" s="54" t="s">
        <v>157</v>
      </c>
      <c r="C131" s="56">
        <v>213.07076135722366</v>
      </c>
      <c r="D131" s="56">
        <v>2069.9128342865447</v>
      </c>
      <c r="E131" s="56">
        <v>79.501560729670331</v>
      </c>
      <c r="F131" s="54">
        <v>0</v>
      </c>
      <c r="G131" s="56">
        <v>3.4851183234664127</v>
      </c>
      <c r="H131" s="56">
        <v>163.86660697211698</v>
      </c>
      <c r="I131" s="56">
        <v>1.9101093861693184</v>
      </c>
      <c r="J131" s="56">
        <v>378.03920845074163</v>
      </c>
      <c r="K131" s="56">
        <v>480.61807092924158</v>
      </c>
      <c r="L131" s="56">
        <v>3390.4042704351746</v>
      </c>
    </row>
    <row r="132" spans="2:12" s="54" customFormat="1" ht="12.75" outlineLevel="1" x14ac:dyDescent="0.2">
      <c r="B132" s="54" t="s">
        <v>53</v>
      </c>
      <c r="C132" s="56">
        <v>15129.60700923729</v>
      </c>
      <c r="D132" s="56">
        <v>51362.08792665424</v>
      </c>
      <c r="E132" s="56">
        <v>37033.882811528034</v>
      </c>
      <c r="F132" s="56">
        <v>12445.176880881007</v>
      </c>
      <c r="G132" s="56">
        <v>4403.6319855615657</v>
      </c>
      <c r="H132" s="56">
        <v>26573.461051251241</v>
      </c>
      <c r="I132" s="56">
        <v>7225.9165386281147</v>
      </c>
      <c r="J132" s="56">
        <v>20603.776327368236</v>
      </c>
      <c r="K132" s="56">
        <v>27612.414805914173</v>
      </c>
      <c r="L132" s="56">
        <v>202389.95533702389</v>
      </c>
    </row>
    <row r="133" spans="2:12" s="54" customFormat="1" ht="12.75" outlineLevel="1" x14ac:dyDescent="0.2">
      <c r="B133" s="54" t="s">
        <v>54</v>
      </c>
      <c r="C133" s="56">
        <v>10689.642586973929</v>
      </c>
      <c r="D133" s="56">
        <v>680.7098138024229</v>
      </c>
      <c r="E133" s="56">
        <v>2423.8150400935592</v>
      </c>
      <c r="F133" s="56">
        <v>0</v>
      </c>
      <c r="G133" s="56">
        <v>156.64383313490995</v>
      </c>
      <c r="H133" s="56">
        <v>781.406921513714</v>
      </c>
      <c r="I133" s="56">
        <v>0</v>
      </c>
      <c r="J133" s="56">
        <v>6560.6414463760439</v>
      </c>
      <c r="K133" s="56">
        <v>25107.804473111319</v>
      </c>
      <c r="L133" s="56">
        <v>46400.6641150059</v>
      </c>
    </row>
    <row r="134" spans="2:12" s="54" customFormat="1" ht="12.75" outlineLevel="1" x14ac:dyDescent="0.2">
      <c r="B134" s="54" t="s">
        <v>55</v>
      </c>
      <c r="C134" s="56">
        <v>5134.04213953626</v>
      </c>
      <c r="D134" s="56">
        <v>9151.2361458650284</v>
      </c>
      <c r="E134" s="56">
        <v>9051.4306324122772</v>
      </c>
      <c r="F134" s="56">
        <v>1261.1663807806578</v>
      </c>
      <c r="G134" s="56">
        <v>2260.8349671530755</v>
      </c>
      <c r="H134" s="56">
        <v>17626.991753716098</v>
      </c>
      <c r="I134" s="56">
        <v>4461.4283237903173</v>
      </c>
      <c r="J134" s="56">
        <v>6208.2887615345098</v>
      </c>
      <c r="K134" s="56">
        <v>9797.9683093413878</v>
      </c>
      <c r="L134" s="56">
        <v>64953.387414129611</v>
      </c>
    </row>
    <row r="135" spans="2:12" s="54" customFormat="1" ht="12.75" outlineLevel="1" x14ac:dyDescent="0.2">
      <c r="B135" s="54" t="s">
        <v>56</v>
      </c>
      <c r="C135" s="56">
        <v>86926.737540139264</v>
      </c>
      <c r="D135" s="56">
        <v>36463.62594522773</v>
      </c>
      <c r="E135" s="56">
        <v>14844.627546127462</v>
      </c>
      <c r="F135" s="56">
        <v>32410.537602587825</v>
      </c>
      <c r="G135" s="56">
        <v>32771.032935392657</v>
      </c>
      <c r="H135" s="56">
        <v>137906.40211473996</v>
      </c>
      <c r="I135" s="56">
        <v>24702.577463926718</v>
      </c>
      <c r="J135" s="56">
        <v>11361.713676723217</v>
      </c>
      <c r="K135" s="56">
        <v>8195.8281455113556</v>
      </c>
      <c r="L135" s="56">
        <v>385583.08297037618</v>
      </c>
    </row>
    <row r="136" spans="2:12" s="54" customFormat="1" ht="12.75" outlineLevel="1" x14ac:dyDescent="0.2">
      <c r="B136" s="54" t="s">
        <v>57</v>
      </c>
      <c r="C136" s="56">
        <v>149.18127704674632</v>
      </c>
      <c r="D136" s="56">
        <v>191.35871414064113</v>
      </c>
      <c r="E136" s="56">
        <v>180.56448732071436</v>
      </c>
      <c r="F136" s="56">
        <v>40.743981459765756</v>
      </c>
      <c r="G136" s="56">
        <v>38.576795483390477</v>
      </c>
      <c r="H136" s="56">
        <v>224.68183293634357</v>
      </c>
      <c r="I136" s="56">
        <v>56.894309050287994</v>
      </c>
      <c r="J136" s="56">
        <v>101.48429437448587</v>
      </c>
      <c r="K136" s="56">
        <v>172.7703081876241</v>
      </c>
      <c r="L136" s="56">
        <v>1156.2559999999996</v>
      </c>
    </row>
    <row r="137" spans="2:12" s="54" customFormat="1" ht="12.75" outlineLevel="1" x14ac:dyDescent="0.2">
      <c r="B137" s="54" t="s">
        <v>58</v>
      </c>
      <c r="C137" s="56">
        <v>2659.9322357600804</v>
      </c>
      <c r="D137" s="56">
        <v>3116.0742315839721</v>
      </c>
      <c r="E137" s="56">
        <v>5728.1072810694841</v>
      </c>
      <c r="F137" s="56">
        <v>7358.8179709349397</v>
      </c>
      <c r="G137" s="56">
        <v>18398.236297404128</v>
      </c>
      <c r="H137" s="56">
        <v>10298.691624437462</v>
      </c>
      <c r="I137" s="56">
        <v>16271.304700750345</v>
      </c>
      <c r="J137" s="56">
        <v>5138.7762213698788</v>
      </c>
      <c r="K137" s="56">
        <v>2072.6784366897291</v>
      </c>
      <c r="L137" s="56">
        <v>71042.619000000021</v>
      </c>
    </row>
    <row r="138" spans="2:12" s="54" customFormat="1" ht="12.75" outlineLevel="1" x14ac:dyDescent="0.2">
      <c r="B138" s="54" t="s">
        <v>59</v>
      </c>
      <c r="C138" s="56">
        <v>2133.7135172855151</v>
      </c>
      <c r="D138" s="56">
        <v>23677.869450396214</v>
      </c>
      <c r="E138" s="56">
        <v>7240.2106243305207</v>
      </c>
      <c r="F138" s="56">
        <v>4807.6851489863211</v>
      </c>
      <c r="G138" s="56">
        <v>3886.1166569444281</v>
      </c>
      <c r="H138" s="56">
        <v>11276.143849886237</v>
      </c>
      <c r="I138" s="56">
        <v>9175.1229936393247</v>
      </c>
      <c r="J138" s="56">
        <v>18200.881622921399</v>
      </c>
      <c r="K138" s="56">
        <v>10394.673088720408</v>
      </c>
      <c r="L138" s="56">
        <v>90792.416953110354</v>
      </c>
    </row>
    <row r="139" spans="2:12" s="54" customFormat="1" ht="12.75" outlineLevel="1" x14ac:dyDescent="0.2">
      <c r="B139" s="54" t="s">
        <v>60</v>
      </c>
      <c r="C139" s="56">
        <v>49632.800157588586</v>
      </c>
      <c r="D139" s="56">
        <v>0</v>
      </c>
      <c r="E139" s="56">
        <v>73015.664102726951</v>
      </c>
      <c r="F139" s="56">
        <v>54866.584650391873</v>
      </c>
      <c r="G139" s="56">
        <v>40430.302398403765</v>
      </c>
      <c r="H139" s="56">
        <v>35952.249249144552</v>
      </c>
      <c r="I139" s="56">
        <v>0</v>
      </c>
      <c r="J139" s="56">
        <v>0</v>
      </c>
      <c r="K139" s="56">
        <v>0</v>
      </c>
      <c r="L139" s="56">
        <v>253897.60055825571</v>
      </c>
    </row>
    <row r="140" spans="2:12" s="54" customFormat="1" ht="12.75" outlineLevel="1" x14ac:dyDescent="0.2">
      <c r="B140" s="54" t="s">
        <v>61</v>
      </c>
      <c r="C140" s="56">
        <v>1047.3868866458226</v>
      </c>
      <c r="D140" s="56">
        <v>1488.0937133957104</v>
      </c>
      <c r="E140" s="56">
        <v>3021.7065371252365</v>
      </c>
      <c r="F140" s="56">
        <v>1436.3085996081554</v>
      </c>
      <c r="G140" s="56">
        <v>13131.119951477072</v>
      </c>
      <c r="H140" s="56">
        <v>8526.7998770200811</v>
      </c>
      <c r="I140" s="56">
        <v>12139.224585939905</v>
      </c>
      <c r="J140" s="56">
        <v>3887.9292628482422</v>
      </c>
      <c r="K140" s="56">
        <v>591.91404513509133</v>
      </c>
      <c r="L140" s="56">
        <v>45270.483459195319</v>
      </c>
    </row>
    <row r="141" spans="2:12" s="54" customFormat="1" ht="12.75" outlineLevel="1" x14ac:dyDescent="0.2">
      <c r="B141" s="91" t="s">
        <v>62</v>
      </c>
      <c r="C141" s="98">
        <v>3464819.6028582305</v>
      </c>
      <c r="D141" s="98">
        <v>665959.79083083512</v>
      </c>
      <c r="E141" s="98">
        <v>479066.47152967198</v>
      </c>
      <c r="F141" s="98">
        <v>315672.19561205164</v>
      </c>
      <c r="G141" s="98">
        <v>246953.73179304594</v>
      </c>
      <c r="H141" s="98">
        <v>849995.97376322816</v>
      </c>
      <c r="I141" s="98">
        <v>265210.0140549239</v>
      </c>
      <c r="J141" s="98">
        <v>256442.51789827968</v>
      </c>
      <c r="K141" s="98">
        <v>525445.42296139745</v>
      </c>
      <c r="L141" s="98">
        <v>7069565.7213016627</v>
      </c>
    </row>
    <row r="142" spans="2:12" s="54" customFormat="1" ht="12.75" outlineLevel="1" x14ac:dyDescent="0.2">
      <c r="B142" s="54" t="s">
        <v>158</v>
      </c>
      <c r="C142" s="56">
        <v>62295.156832138862</v>
      </c>
      <c r="D142" s="56">
        <v>31895.150835261633</v>
      </c>
      <c r="E142" s="56">
        <v>29262.377619685885</v>
      </c>
      <c r="F142" s="56">
        <v>22600.456958016373</v>
      </c>
      <c r="G142" s="56">
        <v>74331.079037880496</v>
      </c>
      <c r="H142" s="56">
        <v>63845.934502874778</v>
      </c>
      <c r="I142" s="56">
        <v>24472.755608126463</v>
      </c>
      <c r="J142" s="56">
        <v>33177.242029635563</v>
      </c>
      <c r="K142" s="56">
        <v>59637.152555612658</v>
      </c>
      <c r="L142" s="56">
        <v>401517.30597923277</v>
      </c>
    </row>
    <row r="143" spans="2:12" s="54" customFormat="1" ht="12.75" outlineLevel="1" x14ac:dyDescent="0.2">
      <c r="B143" s="54" t="s">
        <v>159</v>
      </c>
      <c r="C143" s="56">
        <v>901246.41701445717</v>
      </c>
      <c r="D143" s="56">
        <v>265038.66964645195</v>
      </c>
      <c r="E143" s="56">
        <v>214091.55493945454</v>
      </c>
      <c r="F143" s="56">
        <v>32835.646410592657</v>
      </c>
      <c r="G143" s="56">
        <v>8749.9601771090292</v>
      </c>
      <c r="H143" s="56">
        <v>111689.52607570165</v>
      </c>
      <c r="I143" s="56">
        <v>118273.01551018743</v>
      </c>
      <c r="J143" s="56">
        <v>129718.28850994739</v>
      </c>
      <c r="K143" s="56">
        <v>142114.28908909071</v>
      </c>
      <c r="L143" s="56">
        <v>1923757.3673729924</v>
      </c>
    </row>
    <row r="144" spans="2:12" s="54" customFormat="1" ht="12.75" outlineLevel="1" x14ac:dyDescent="0.2">
      <c r="B144" s="54" t="s">
        <v>648</v>
      </c>
      <c r="C144" s="56">
        <v>838301.7853886201</v>
      </c>
      <c r="D144" s="56">
        <v>64219.602093858251</v>
      </c>
      <c r="E144" s="56">
        <v>60362.264694924874</v>
      </c>
      <c r="F144" s="56">
        <v>39490.191511192941</v>
      </c>
      <c r="G144" s="56">
        <v>2666.5714523047236</v>
      </c>
      <c r="H144" s="56">
        <v>190398.29067228956</v>
      </c>
      <c r="I144" s="56">
        <v>36362.712575212718</v>
      </c>
      <c r="J144" s="56">
        <v>21359.106971458899</v>
      </c>
      <c r="K144" s="56">
        <v>179627.74821255571</v>
      </c>
      <c r="L144" s="56">
        <v>1432788.2735724179</v>
      </c>
    </row>
    <row r="145" spans="2:12" s="54" customFormat="1" ht="12.75" outlineLevel="1" x14ac:dyDescent="0.2">
      <c r="B145" s="54" t="s">
        <v>659</v>
      </c>
      <c r="C145" s="56">
        <v>19953.197418753323</v>
      </c>
      <c r="D145" s="56">
        <v>2519.741563338916</v>
      </c>
      <c r="E145" s="56">
        <v>1734.5191032260329</v>
      </c>
      <c r="F145" s="56">
        <v>851.96113467810562</v>
      </c>
      <c r="G145" s="56">
        <v>350.48963381181625</v>
      </c>
      <c r="H145" s="56">
        <v>2074.0932474084225</v>
      </c>
      <c r="I145" s="56">
        <v>1240.9500104103993</v>
      </c>
      <c r="J145" s="56">
        <v>436.76076931978986</v>
      </c>
      <c r="K145" s="56">
        <v>10318.174119698559</v>
      </c>
      <c r="L145" s="56">
        <v>39479.887000645365</v>
      </c>
    </row>
    <row r="146" spans="2:12" s="54" customFormat="1" ht="12.75" outlineLevel="1" x14ac:dyDescent="0.2">
      <c r="B146" s="54" t="s">
        <v>650</v>
      </c>
      <c r="C146" s="56">
        <v>122588.74779601455</v>
      </c>
      <c r="D146" s="56">
        <v>632.70116174703662</v>
      </c>
      <c r="E146" s="56">
        <v>845.87038406120087</v>
      </c>
      <c r="F146" s="56">
        <v>3654.5696236809763</v>
      </c>
      <c r="G146" s="56">
        <v>350.6009768296442</v>
      </c>
      <c r="H146" s="56">
        <v>10814.02620783627</v>
      </c>
      <c r="I146" s="56">
        <v>843.68570086311729</v>
      </c>
      <c r="J146" s="56">
        <v>216.22812476641576</v>
      </c>
      <c r="K146" s="56">
        <v>252.76566118286948</v>
      </c>
      <c r="L146" s="56">
        <v>140199.19563698207</v>
      </c>
    </row>
    <row r="147" spans="2:12" s="54" customFormat="1" ht="12.75" outlineLevel="1" x14ac:dyDescent="0.2">
      <c r="B147" s="54" t="s">
        <v>160</v>
      </c>
      <c r="C147" s="56">
        <v>119347.22788253661</v>
      </c>
      <c r="D147" s="56">
        <v>0</v>
      </c>
      <c r="E147" s="56">
        <v>0</v>
      </c>
      <c r="F147" s="56">
        <v>0</v>
      </c>
      <c r="G147" s="56">
        <v>0</v>
      </c>
      <c r="H147" s="56">
        <v>27148.434955691449</v>
      </c>
      <c r="I147" s="56">
        <v>0</v>
      </c>
      <c r="J147" s="56">
        <v>0</v>
      </c>
      <c r="K147" s="56">
        <v>0</v>
      </c>
      <c r="L147" s="56">
        <v>146495.66283822805</v>
      </c>
    </row>
    <row r="148" spans="2:12" s="54" customFormat="1" ht="12.75" outlineLevel="1" x14ac:dyDescent="0.2">
      <c r="B148" s="54" t="s">
        <v>651</v>
      </c>
      <c r="C148" s="56">
        <v>204537.15016006012</v>
      </c>
      <c r="D148" s="56">
        <v>19251.689206398019</v>
      </c>
      <c r="E148" s="56">
        <v>6117.1288237172812</v>
      </c>
      <c r="F148" s="56">
        <v>35.654328795177932</v>
      </c>
      <c r="G148" s="56">
        <v>0</v>
      </c>
      <c r="H148" s="56">
        <v>25262.217977044089</v>
      </c>
      <c r="I148" s="56">
        <v>2111.5816897912805</v>
      </c>
      <c r="J148" s="56">
        <v>59.419004444998301</v>
      </c>
      <c r="K148" s="56">
        <v>3444.8144333163345</v>
      </c>
      <c r="L148" s="56">
        <v>260819.65562356726</v>
      </c>
    </row>
    <row r="149" spans="2:12" s="54" customFormat="1" ht="12.75" outlineLevel="1" x14ac:dyDescent="0.2">
      <c r="B149" s="54" t="s">
        <v>161</v>
      </c>
      <c r="C149" s="56">
        <v>101837.10113161396</v>
      </c>
      <c r="D149" s="56">
        <v>3826.5132204677857</v>
      </c>
      <c r="E149" s="56">
        <v>8091.3757987465187</v>
      </c>
      <c r="F149" s="56">
        <v>28367.675110789314</v>
      </c>
      <c r="G149" s="56">
        <v>0</v>
      </c>
      <c r="H149" s="56">
        <v>8620.159736999849</v>
      </c>
      <c r="I149" s="56">
        <v>561.58705755121275</v>
      </c>
      <c r="J149" s="56">
        <v>432.45349660978042</v>
      </c>
      <c r="K149" s="56">
        <v>9321.9828065925376</v>
      </c>
      <c r="L149" s="56">
        <v>161058.84835937095</v>
      </c>
    </row>
    <row r="150" spans="2:12" s="54" customFormat="1" ht="12.75" outlineLevel="1" x14ac:dyDescent="0.2">
      <c r="B150" s="54" t="s">
        <v>162</v>
      </c>
      <c r="C150" s="56">
        <v>137827.39543849629</v>
      </c>
      <c r="D150" s="56">
        <v>13043.603979171352</v>
      </c>
      <c r="E150" s="56">
        <v>3154.9201871167115</v>
      </c>
      <c r="F150" s="56">
        <v>544.44041449696442</v>
      </c>
      <c r="G150" s="56">
        <v>651.35365478833819</v>
      </c>
      <c r="H150" s="56">
        <v>94422.598692385771</v>
      </c>
      <c r="I150" s="56">
        <v>11614.252923622544</v>
      </c>
      <c r="J150" s="56">
        <v>938.87944182696435</v>
      </c>
      <c r="K150" s="56">
        <v>6275.0962308709859</v>
      </c>
      <c r="L150" s="56">
        <v>268472.54096277594</v>
      </c>
    </row>
    <row r="151" spans="2:12" s="54" customFormat="1" ht="12.75" outlineLevel="1" x14ac:dyDescent="0.2">
      <c r="B151" s="54" t="s">
        <v>652</v>
      </c>
      <c r="C151" s="56">
        <v>95293.294217172399</v>
      </c>
      <c r="D151" s="56">
        <v>427.15073855626559</v>
      </c>
      <c r="E151" s="56">
        <v>2512.9145961068975</v>
      </c>
      <c r="F151" s="56">
        <v>5318.2015990521177</v>
      </c>
      <c r="G151" s="56">
        <v>147.97847232826527</v>
      </c>
      <c r="H151" s="56">
        <v>35170.399577937889</v>
      </c>
      <c r="I151" s="56">
        <v>1850.3079031774992</v>
      </c>
      <c r="J151" s="56">
        <v>609.33078634656931</v>
      </c>
      <c r="K151" s="56">
        <v>1367.0700808002227</v>
      </c>
      <c r="L151" s="56">
        <v>142696.64797147815</v>
      </c>
    </row>
    <row r="152" spans="2:12" s="54" customFormat="1" ht="12.75" outlineLevel="1" x14ac:dyDescent="0.2">
      <c r="B152" s="54" t="s">
        <v>163</v>
      </c>
      <c r="C152" s="56">
        <v>106553.69657039043</v>
      </c>
      <c r="D152" s="56">
        <v>725.44004208546073</v>
      </c>
      <c r="E152" s="56">
        <v>4057.1791041105857</v>
      </c>
      <c r="F152" s="56">
        <v>37.508127181753459</v>
      </c>
      <c r="G152" s="56">
        <v>0</v>
      </c>
      <c r="H152" s="56">
        <v>12919.191491665249</v>
      </c>
      <c r="I152" s="56">
        <v>331.48353503899705</v>
      </c>
      <c r="J152" s="56">
        <v>72.388317785103524</v>
      </c>
      <c r="K152" s="56">
        <v>523.17298359050199</v>
      </c>
      <c r="L152" s="56">
        <v>125220.06017184808</v>
      </c>
    </row>
    <row r="153" spans="2:12" s="54" customFormat="1" ht="12.75" outlineLevel="1" x14ac:dyDescent="0.2">
      <c r="B153" s="54" t="s">
        <v>164</v>
      </c>
      <c r="C153" s="56">
        <v>50332.335131056549</v>
      </c>
      <c r="D153" s="56">
        <v>4919.5667658229959</v>
      </c>
      <c r="E153" s="56">
        <v>6296.5648482263623</v>
      </c>
      <c r="F153" s="56">
        <v>4913.2310714501045</v>
      </c>
      <c r="G153" s="56">
        <v>7.703545750791184</v>
      </c>
      <c r="H153" s="56">
        <v>21605.286030699765</v>
      </c>
      <c r="I153" s="56">
        <v>676.39930987381877</v>
      </c>
      <c r="J153" s="56">
        <v>2564.4001070050067</v>
      </c>
      <c r="K153" s="56">
        <v>9253.7304358936672</v>
      </c>
      <c r="L153" s="56">
        <v>100569.21724577904</v>
      </c>
    </row>
    <row r="154" spans="2:12" s="54" customFormat="1" ht="12.75" outlineLevel="1" x14ac:dyDescent="0.2">
      <c r="B154" s="54" t="s">
        <v>653</v>
      </c>
      <c r="C154" s="56">
        <v>143454.77682168185</v>
      </c>
      <c r="D154" s="56">
        <v>41083.102298263846</v>
      </c>
      <c r="E154" s="56">
        <v>2613.4370671154647</v>
      </c>
      <c r="F154" s="56">
        <v>577.89466045022471</v>
      </c>
      <c r="G154" s="56">
        <v>263.11580768619029</v>
      </c>
      <c r="H154" s="56">
        <v>11099.597121582789</v>
      </c>
      <c r="I154" s="56">
        <v>1762.3131600731429</v>
      </c>
      <c r="J154" s="56">
        <v>880.83731446761385</v>
      </c>
      <c r="K154" s="56">
        <v>6139.3832556241696</v>
      </c>
      <c r="L154" s="56">
        <v>207874.4575069453</v>
      </c>
    </row>
    <row r="155" spans="2:12" s="54" customFormat="1" ht="12.75" outlineLevel="1" x14ac:dyDescent="0.2">
      <c r="B155" s="54" t="s">
        <v>165</v>
      </c>
      <c r="C155" s="56">
        <v>54114.682619849227</v>
      </c>
      <c r="D155" s="56">
        <v>48172.365794034136</v>
      </c>
      <c r="E155" s="56">
        <v>5163.8838206923538</v>
      </c>
      <c r="F155" s="56">
        <v>8461.7352688407736</v>
      </c>
      <c r="G155" s="56">
        <v>2735.8769439346001</v>
      </c>
      <c r="H155" s="56">
        <v>53803.74559870323</v>
      </c>
      <c r="I155" s="56">
        <v>2727.5639275788358</v>
      </c>
      <c r="J155" s="56">
        <v>3136.8366510953365</v>
      </c>
      <c r="K155" s="56">
        <v>11122.022062983076</v>
      </c>
      <c r="L155" s="56">
        <v>189438.71268771158</v>
      </c>
    </row>
    <row r="156" spans="2:12" s="54" customFormat="1" ht="12.75" outlineLevel="1" x14ac:dyDescent="0.2">
      <c r="B156" s="54" t="s">
        <v>166</v>
      </c>
      <c r="C156" s="56">
        <v>18582.64950584088</v>
      </c>
      <c r="D156" s="56">
        <v>3033.1526900598033</v>
      </c>
      <c r="E156" s="56">
        <v>3898.0074677221933</v>
      </c>
      <c r="F156" s="56">
        <v>356.90023147327042</v>
      </c>
      <c r="G156" s="56">
        <v>2782.0102599250536</v>
      </c>
      <c r="H156" s="56">
        <v>1183.4780396575461</v>
      </c>
      <c r="I156" s="56">
        <v>1727.5649210237848</v>
      </c>
      <c r="J156" s="56">
        <v>1135.4480544953406</v>
      </c>
      <c r="K156" s="56">
        <v>1385.5533722803636</v>
      </c>
      <c r="L156" s="56">
        <v>34084.764542478239</v>
      </c>
    </row>
    <row r="157" spans="2:12" s="54" customFormat="1" ht="12.75" outlineLevel="1" x14ac:dyDescent="0.2">
      <c r="B157" s="54" t="s">
        <v>167</v>
      </c>
      <c r="C157" s="56">
        <v>20888.604937405165</v>
      </c>
      <c r="D157" s="56">
        <v>9454.1283385528586</v>
      </c>
      <c r="E157" s="56">
        <v>9115.0276090495281</v>
      </c>
      <c r="F157" s="56">
        <v>3984.4335716641349</v>
      </c>
      <c r="G157" s="56">
        <v>6015.6469413890854</v>
      </c>
      <c r="H157" s="56">
        <v>8721.6707628256645</v>
      </c>
      <c r="I157" s="56">
        <v>4730.4551765714623</v>
      </c>
      <c r="J157" s="56">
        <v>4764.3652495217957</v>
      </c>
      <c r="K157" s="56">
        <v>7053.2951736692767</v>
      </c>
      <c r="L157" s="56">
        <v>74727.627760648975</v>
      </c>
    </row>
    <row r="158" spans="2:12" s="54" customFormat="1" ht="12.75" outlineLevel="1" x14ac:dyDescent="0.2">
      <c r="B158" s="54" t="s">
        <v>29</v>
      </c>
      <c r="C158" s="56">
        <v>467665.38399214251</v>
      </c>
      <c r="D158" s="56">
        <v>157717.21245676477</v>
      </c>
      <c r="E158" s="56">
        <v>121749.44546571553</v>
      </c>
      <c r="F158" s="56">
        <v>163641.69558969676</v>
      </c>
      <c r="G158" s="56">
        <v>147901.34488930789</v>
      </c>
      <c r="H158" s="56">
        <v>171217.32307192413</v>
      </c>
      <c r="I158" s="56">
        <v>55923.385045821167</v>
      </c>
      <c r="J158" s="56">
        <v>56940.533069553123</v>
      </c>
      <c r="K158" s="56">
        <v>77609.172487635704</v>
      </c>
      <c r="L158" s="56">
        <v>1420365.4960685612</v>
      </c>
    </row>
    <row r="159" spans="2:12" s="54" customFormat="1" ht="12.75" outlineLevel="1" x14ac:dyDescent="0.2">
      <c r="B159" s="91" t="s">
        <v>31</v>
      </c>
      <c r="C159" s="98">
        <v>7611647.3221403304</v>
      </c>
      <c r="D159" s="98">
        <v>1641523.8214634471</v>
      </c>
      <c r="E159" s="98">
        <v>1645798.2413447485</v>
      </c>
      <c r="F159" s="98">
        <v>635735.2058262073</v>
      </c>
      <c r="G159" s="98">
        <v>771452.03959633666</v>
      </c>
      <c r="H159" s="98">
        <v>1539027.1766952339</v>
      </c>
      <c r="I159" s="98">
        <v>784314.17873321194</v>
      </c>
      <c r="J159" s="98">
        <v>763814.57661858213</v>
      </c>
      <c r="K159" s="98">
        <v>1146940.2580742738</v>
      </c>
      <c r="L159" s="98">
        <v>16540252.82049237</v>
      </c>
    </row>
    <row r="160" spans="2:12" s="54" customFormat="1" ht="12.75" outlineLevel="1" x14ac:dyDescent="0.2">
      <c r="B160" s="54" t="s">
        <v>143</v>
      </c>
      <c r="C160" s="56">
        <v>1631893.015591041</v>
      </c>
      <c r="D160" s="56">
        <v>373213.77534210344</v>
      </c>
      <c r="E160" s="56">
        <v>315515.07460665179</v>
      </c>
      <c r="F160" s="56">
        <v>165405.77532682024</v>
      </c>
      <c r="G160" s="56">
        <v>147772.23702618937</v>
      </c>
      <c r="H160" s="56">
        <v>539009.41987376648</v>
      </c>
      <c r="I160" s="56">
        <v>190379.14862608933</v>
      </c>
      <c r="J160" s="56">
        <v>190462.12612720969</v>
      </c>
      <c r="K160" s="56">
        <v>308148.58386776486</v>
      </c>
      <c r="L160" s="56">
        <v>3861799.1563876364</v>
      </c>
    </row>
    <row r="161" spans="2:12" s="54" customFormat="1" ht="12.75" outlineLevel="1" x14ac:dyDescent="0.2">
      <c r="B161" s="54" t="s">
        <v>655</v>
      </c>
      <c r="C161" s="56">
        <v>1614262.9254831704</v>
      </c>
      <c r="D161" s="56">
        <v>377324.25657157513</v>
      </c>
      <c r="E161" s="56">
        <v>346973.01431704493</v>
      </c>
      <c r="F161" s="56">
        <v>103587.88743595652</v>
      </c>
      <c r="G161" s="56">
        <v>169835.68090345117</v>
      </c>
      <c r="H161" s="56">
        <v>223163.79907813086</v>
      </c>
      <c r="I161" s="56">
        <v>179122.16622013031</v>
      </c>
      <c r="J161" s="56">
        <v>206700.30877346307</v>
      </c>
      <c r="K161" s="56">
        <v>300752.68659106997</v>
      </c>
      <c r="L161" s="56">
        <v>3521722.7253739922</v>
      </c>
    </row>
    <row r="162" spans="2:12" s="54" customFormat="1" ht="12.75" outlineLevel="1" x14ac:dyDescent="0.2">
      <c r="B162" s="54" t="s">
        <v>144</v>
      </c>
      <c r="C162" s="56">
        <v>8123.9414905632757</v>
      </c>
      <c r="D162" s="56">
        <v>3334.8113921918757</v>
      </c>
      <c r="E162" s="56">
        <v>3180.3233245024762</v>
      </c>
      <c r="F162" s="56">
        <v>1772.1734661381747</v>
      </c>
      <c r="G162" s="56">
        <v>1409.925583280271</v>
      </c>
      <c r="H162" s="56">
        <v>2498.4449567699517</v>
      </c>
      <c r="I162" s="56">
        <v>1615.9096735328046</v>
      </c>
      <c r="J162" s="56">
        <v>1638.994097440416</v>
      </c>
      <c r="K162" s="56">
        <v>2134.421348996078</v>
      </c>
      <c r="L162" s="56">
        <v>25708.945333415326</v>
      </c>
    </row>
    <row r="163" spans="2:12" s="54" customFormat="1" ht="12.75" outlineLevel="1" x14ac:dyDescent="0.2">
      <c r="B163" s="54" t="s">
        <v>145</v>
      </c>
      <c r="C163" s="56">
        <v>238366.07049910922</v>
      </c>
      <c r="D163" s="56">
        <v>64279.769825045878</v>
      </c>
      <c r="E163" s="56">
        <v>145969.73717250954</v>
      </c>
      <c r="F163" s="56">
        <v>4259.8856111110617</v>
      </c>
      <c r="G163" s="56">
        <v>26273.53916545818</v>
      </c>
      <c r="H163" s="56">
        <v>10155.186716618711</v>
      </c>
      <c r="I163" s="56">
        <v>16309.731892665874</v>
      </c>
      <c r="J163" s="56">
        <v>8584.749718096713</v>
      </c>
      <c r="K163" s="56">
        <v>3444.6921635611898</v>
      </c>
      <c r="L163" s="56">
        <v>517643.36276417633</v>
      </c>
    </row>
    <row r="164" spans="2:12" s="54" customFormat="1" ht="12.75" outlineLevel="1" x14ac:dyDescent="0.2">
      <c r="B164" s="54" t="s">
        <v>656</v>
      </c>
      <c r="C164" s="56">
        <v>12600.856800110609</v>
      </c>
      <c r="D164" s="56">
        <v>5703.1150582318787</v>
      </c>
      <c r="E164" s="56">
        <v>5498.5556945937205</v>
      </c>
      <c r="F164" s="56">
        <v>2403.5725227483708</v>
      </c>
      <c r="G164" s="56">
        <v>3628.8831109409448</v>
      </c>
      <c r="H164" s="56">
        <v>5261.2668327734564</v>
      </c>
      <c r="I164" s="56">
        <v>2853.6031227523217</v>
      </c>
      <c r="J164" s="56">
        <v>2874.0590591161372</v>
      </c>
      <c r="K164" s="56">
        <v>4254.8347636737126</v>
      </c>
      <c r="L164" s="56">
        <v>45078.746964941151</v>
      </c>
    </row>
    <row r="165" spans="2:12" s="54" customFormat="1" ht="12.75" outlineLevel="1" x14ac:dyDescent="0.2">
      <c r="B165" s="54" t="s">
        <v>79</v>
      </c>
      <c r="C165" s="56">
        <v>44098.269296198261</v>
      </c>
      <c r="D165" s="56">
        <v>12663.790474558396</v>
      </c>
      <c r="E165" s="56">
        <v>11904.954002964254</v>
      </c>
      <c r="F165" s="56">
        <v>5633.0407687669822</v>
      </c>
      <c r="G165" s="56">
        <v>6971.3729992326626</v>
      </c>
      <c r="H165" s="56">
        <v>11975.413400625843</v>
      </c>
      <c r="I165" s="56">
        <v>6626.5953790429421</v>
      </c>
      <c r="J165" s="56">
        <v>4779.244802144779</v>
      </c>
      <c r="K165" s="56">
        <v>8258.9720133722658</v>
      </c>
      <c r="L165" s="56">
        <v>112911.65313690639</v>
      </c>
    </row>
    <row r="166" spans="2:12" s="54" customFormat="1" ht="12.75" outlineLevel="1" x14ac:dyDescent="0.2">
      <c r="B166" s="54" t="s">
        <v>146</v>
      </c>
      <c r="C166" s="56">
        <v>350407.53502948472</v>
      </c>
      <c r="D166" s="56">
        <v>13894.059467304633</v>
      </c>
      <c r="E166" s="56">
        <v>42127.046199242912</v>
      </c>
      <c r="F166" s="56">
        <v>18368.526878121065</v>
      </c>
      <c r="G166" s="56">
        <v>3165.6534563557188</v>
      </c>
      <c r="H166" s="56">
        <v>33874.426190820668</v>
      </c>
      <c r="I166" s="56">
        <v>11934.062215304351</v>
      </c>
      <c r="J166" s="56">
        <v>6105.6493343561415</v>
      </c>
      <c r="K166" s="56">
        <v>25254.306697648371</v>
      </c>
      <c r="L166" s="56">
        <v>505131.26546863856</v>
      </c>
    </row>
    <row r="167" spans="2:12" s="54" customFormat="1" ht="12.75" outlineLevel="1" x14ac:dyDescent="0.2">
      <c r="B167" s="54" t="s">
        <v>147</v>
      </c>
      <c r="C167" s="56">
        <v>1288335.368828624</v>
      </c>
      <c r="D167" s="56">
        <v>99555.401657218463</v>
      </c>
      <c r="E167" s="56">
        <v>99607.134674956833</v>
      </c>
      <c r="F167" s="56">
        <v>64641.55550935975</v>
      </c>
      <c r="G167" s="56">
        <v>40023.092854451213</v>
      </c>
      <c r="H167" s="56">
        <v>94609.740367542501</v>
      </c>
      <c r="I167" s="56">
        <v>43673.373643212428</v>
      </c>
      <c r="J167" s="56">
        <v>35528.940035676031</v>
      </c>
      <c r="K167" s="56">
        <v>60920.610974454088</v>
      </c>
      <c r="L167" s="56">
        <v>1826895.2185454955</v>
      </c>
    </row>
    <row r="168" spans="2:12" s="54" customFormat="1" ht="12.75" outlineLevel="1" x14ac:dyDescent="0.2">
      <c r="B168" s="54" t="s">
        <v>148</v>
      </c>
      <c r="C168" s="56">
        <v>235576.19481044728</v>
      </c>
      <c r="D168" s="56">
        <v>11843.219183322526</v>
      </c>
      <c r="E168" s="56">
        <v>13138.163844430788</v>
      </c>
      <c r="F168" s="56">
        <v>10785.246676904688</v>
      </c>
      <c r="G168" s="56">
        <v>4914.7808060814104</v>
      </c>
      <c r="H168" s="56">
        <v>13910.193924016859</v>
      </c>
      <c r="I168" s="56">
        <v>5503.1226704992623</v>
      </c>
      <c r="J168" s="56">
        <v>4750.8465406579553</v>
      </c>
      <c r="K168" s="56">
        <v>6513.3411460142188</v>
      </c>
      <c r="L168" s="56">
        <v>306935.10960237501</v>
      </c>
    </row>
    <row r="169" spans="2:12" s="54" customFormat="1" ht="12.75" outlineLevel="1" x14ac:dyDescent="0.2">
      <c r="B169" s="54" t="s">
        <v>149</v>
      </c>
      <c r="C169" s="56">
        <v>568802.92471764935</v>
      </c>
      <c r="D169" s="56">
        <v>132614.94434103623</v>
      </c>
      <c r="E169" s="56">
        <v>113222.21074239358</v>
      </c>
      <c r="F169" s="56">
        <v>23299.861456111343</v>
      </c>
      <c r="G169" s="56">
        <v>44649.168666461039</v>
      </c>
      <c r="H169" s="56">
        <v>102219.16876807011</v>
      </c>
      <c r="I169" s="56">
        <v>51329.00980274754</v>
      </c>
      <c r="J169" s="56">
        <v>51499.801229679222</v>
      </c>
      <c r="K169" s="56">
        <v>72153.369587862806</v>
      </c>
      <c r="L169" s="56">
        <v>1159790.4593120113</v>
      </c>
    </row>
    <row r="170" spans="2:12" s="54" customFormat="1" ht="12.75" outlineLevel="1" x14ac:dyDescent="0.2">
      <c r="B170" s="54" t="s">
        <v>150</v>
      </c>
      <c r="C170" s="56">
        <v>244772.45462251711</v>
      </c>
      <c r="D170" s="56">
        <v>59881.554706786636</v>
      </c>
      <c r="E170" s="56">
        <v>57956.40895942202</v>
      </c>
      <c r="F170" s="56">
        <v>30172.417433014391</v>
      </c>
      <c r="G170" s="56">
        <v>33017.409293656892</v>
      </c>
      <c r="H170" s="56">
        <v>48316.641429894677</v>
      </c>
      <c r="I170" s="56">
        <v>23026.061564230356</v>
      </c>
      <c r="J170" s="56">
        <v>21806.517745830071</v>
      </c>
      <c r="K170" s="56">
        <v>35232.48662948003</v>
      </c>
      <c r="L170" s="56">
        <v>554181.95238483208</v>
      </c>
    </row>
    <row r="171" spans="2:12" s="54" customFormat="1" ht="12.75" outlineLevel="1" x14ac:dyDescent="0.2">
      <c r="B171" s="54" t="s">
        <v>657</v>
      </c>
      <c r="C171" s="56">
        <v>297651.57422198239</v>
      </c>
      <c r="D171" s="56">
        <v>142952.75082797327</v>
      </c>
      <c r="E171" s="56">
        <v>136009.33676350076</v>
      </c>
      <c r="F171" s="56">
        <v>70688.209064803697</v>
      </c>
      <c r="G171" s="56">
        <v>95675.660448128911</v>
      </c>
      <c r="H171" s="56">
        <v>105791.99652111124</v>
      </c>
      <c r="I171" s="56">
        <v>75636.346869136731</v>
      </c>
      <c r="J171" s="56">
        <v>65888.312828482885</v>
      </c>
      <c r="K171" s="56">
        <v>85197.467628383878</v>
      </c>
      <c r="L171" s="56">
        <v>1075491.6551735036</v>
      </c>
    </row>
    <row r="172" spans="2:12" s="54" customFormat="1" ht="12.75" outlineLevel="1" x14ac:dyDescent="0.2">
      <c r="B172" s="54" t="s">
        <v>38</v>
      </c>
      <c r="C172" s="56">
        <v>153616.36915177479</v>
      </c>
      <c r="D172" s="56">
        <v>55632.326226023768</v>
      </c>
      <c r="E172" s="56">
        <v>53677.044026966309</v>
      </c>
      <c r="F172" s="56">
        <v>22660.559867918942</v>
      </c>
      <c r="G172" s="56">
        <v>33038.316670086046</v>
      </c>
      <c r="H172" s="56">
        <v>49195.066496279462</v>
      </c>
      <c r="I172" s="56">
        <v>27405.773214508496</v>
      </c>
      <c r="J172" s="56">
        <v>25541.182053207587</v>
      </c>
      <c r="K172" s="56">
        <v>39203.576466318933</v>
      </c>
      <c r="L172" s="56">
        <v>459970.21417308436</v>
      </c>
    </row>
    <row r="173" spans="2:12" s="54" customFormat="1" ht="12.75" outlineLevel="1" x14ac:dyDescent="0.2">
      <c r="B173" s="54" t="s">
        <v>658</v>
      </c>
      <c r="C173" s="56">
        <v>190403.72011454153</v>
      </c>
      <c r="D173" s="56">
        <v>52653.066538331936</v>
      </c>
      <c r="E173" s="56">
        <v>62975.618201042453</v>
      </c>
      <c r="F173" s="56">
        <v>24404.757548747737</v>
      </c>
      <c r="G173" s="56">
        <v>34420.552232283881</v>
      </c>
      <c r="H173" s="56">
        <v>59251.141280934207</v>
      </c>
      <c r="I173" s="56">
        <v>30442.284657083695</v>
      </c>
      <c r="J173" s="56">
        <v>22916.46664045404</v>
      </c>
      <c r="K173" s="56">
        <v>42942.74717617179</v>
      </c>
      <c r="L173" s="56">
        <v>520410.35438959126</v>
      </c>
    </row>
    <row r="174" spans="2:12" s="54" customFormat="1" ht="12.75" outlineLevel="1" x14ac:dyDescent="0.2">
      <c r="B174" s="54" t="s">
        <v>151</v>
      </c>
      <c r="C174" s="56">
        <v>732736.10148311709</v>
      </c>
      <c r="D174" s="56">
        <v>235976.97985174324</v>
      </c>
      <c r="E174" s="56">
        <v>238043.61881452642</v>
      </c>
      <c r="F174" s="56">
        <v>87651.736259684345</v>
      </c>
      <c r="G174" s="56">
        <v>126655.76638027906</v>
      </c>
      <c r="H174" s="56">
        <v>239795.27085787873</v>
      </c>
      <c r="I174" s="56">
        <v>118456.98918227552</v>
      </c>
      <c r="J174" s="56">
        <v>114737.3776327674</v>
      </c>
      <c r="K174" s="56">
        <v>152528.16101950168</v>
      </c>
      <c r="L174" s="56">
        <v>2046582.0014817736</v>
      </c>
    </row>
    <row r="175" spans="2:12" s="54" customFormat="1" ht="12.75" outlineLevel="1" x14ac:dyDescent="0.2">
      <c r="B175" s="58" t="s">
        <v>152</v>
      </c>
      <c r="C175" s="98">
        <v>11348143.773364384</v>
      </c>
      <c r="D175" s="98">
        <v>2584528.7883581296</v>
      </c>
      <c r="E175" s="98">
        <v>2404202.2389640571</v>
      </c>
      <c r="F175" s="98">
        <v>1138461.1309382292</v>
      </c>
      <c r="G175" s="98">
        <v>1235445.0134494281</v>
      </c>
      <c r="H175" s="98">
        <v>2830777.6674283533</v>
      </c>
      <c r="I175" s="98">
        <v>1235245.610934353</v>
      </c>
      <c r="J175" s="98">
        <v>1203326.8227838394</v>
      </c>
      <c r="K175" s="98">
        <v>1844689.2514579333</v>
      </c>
      <c r="L175" s="98">
        <v>25824820.297678705</v>
      </c>
    </row>
    <row r="176" spans="2:12" s="54" customFormat="1" ht="12.75" outlineLevel="1" x14ac:dyDescent="0.2">
      <c r="B176" s="54" t="s">
        <v>153</v>
      </c>
      <c r="C176" s="56">
        <v>775516.21793098981</v>
      </c>
      <c r="D176" s="56">
        <v>174474.46187358687</v>
      </c>
      <c r="E176" s="56">
        <v>159747.7635415839</v>
      </c>
      <c r="F176" s="56">
        <v>73387.609682308263</v>
      </c>
      <c r="G176" s="56">
        <v>70969.262913152925</v>
      </c>
      <c r="H176" s="56">
        <v>186592.59787500044</v>
      </c>
      <c r="I176" s="56">
        <v>70474.277752536538</v>
      </c>
      <c r="J176" s="56">
        <v>78266.71449113905</v>
      </c>
      <c r="K176" s="56">
        <v>124830.89993970226</v>
      </c>
      <c r="L176" s="56">
        <v>1714259.8059999999</v>
      </c>
    </row>
    <row r="177" spans="1:13" s="54" customFormat="1" ht="12.75" outlineLevel="1" x14ac:dyDescent="0.2">
      <c r="B177" s="58" t="s">
        <v>154</v>
      </c>
      <c r="C177" s="98">
        <v>12123659.991295373</v>
      </c>
      <c r="D177" s="98">
        <v>2759003.2502317168</v>
      </c>
      <c r="E177" s="98">
        <v>2563950.002505641</v>
      </c>
      <c r="F177" s="98">
        <v>1211848.7406205374</v>
      </c>
      <c r="G177" s="98">
        <v>1306414.2763625809</v>
      </c>
      <c r="H177" s="98">
        <v>3017370.2653033538</v>
      </c>
      <c r="I177" s="98">
        <v>1305719.8886868895</v>
      </c>
      <c r="J177" s="98">
        <v>1281593.5372749784</v>
      </c>
      <c r="K177" s="98">
        <v>1969520.1513976357</v>
      </c>
      <c r="L177" s="98">
        <v>27539080.103678703</v>
      </c>
    </row>
    <row r="178" spans="1:13" s="54" customFormat="1" ht="12.75" outlineLevel="1" x14ac:dyDescent="0.2">
      <c r="B178" s="54" t="s">
        <v>155</v>
      </c>
      <c r="C178" s="158">
        <v>44.023474806175102</v>
      </c>
      <c r="D178" s="158">
        <v>10.0185018520759</v>
      </c>
      <c r="E178" s="158">
        <v>9.3102238449974415</v>
      </c>
      <c r="F178" s="158">
        <v>4.4004692097854692</v>
      </c>
      <c r="G178" s="158">
        <v>4.7438559002123988</v>
      </c>
      <c r="H178" s="158">
        <v>10.956685023405303</v>
      </c>
      <c r="I178" s="158">
        <v>4.7413344373564241</v>
      </c>
      <c r="J178" s="158">
        <v>4.6537267492234839</v>
      </c>
      <c r="K178" s="158">
        <v>7.1517281767684935</v>
      </c>
      <c r="L178" s="158">
        <v>100</v>
      </c>
      <c r="M178" s="67"/>
    </row>
    <row r="179" spans="1:13" s="54" customFormat="1" outlineLevel="1" x14ac:dyDescent="0.2">
      <c r="B179" s="91" t="s">
        <v>942</v>
      </c>
      <c r="C179" s="100">
        <v>1968126.6219635345</v>
      </c>
      <c r="D179" s="100">
        <v>989599.44412902324</v>
      </c>
      <c r="E179" s="100">
        <v>953850.44736072957</v>
      </c>
      <c r="F179" s="100">
        <v>1031360.630315351</v>
      </c>
      <c r="G179" s="100">
        <v>736422.92917845608</v>
      </c>
      <c r="H179" s="100">
        <v>1173161.0673807752</v>
      </c>
      <c r="I179" s="100">
        <v>935999.92020565562</v>
      </c>
      <c r="J179" s="100">
        <v>912166.21870105213</v>
      </c>
      <c r="K179" s="100">
        <v>946884.68817194027</v>
      </c>
      <c r="L179" s="100">
        <v>1249674.6428133913</v>
      </c>
    </row>
    <row r="180" spans="1:13" s="54" customFormat="1" ht="12.75" x14ac:dyDescent="0.2">
      <c r="B180" s="325" t="s">
        <v>1113</v>
      </c>
      <c r="C180" s="325"/>
      <c r="D180" s="325"/>
      <c r="E180" s="325"/>
      <c r="F180" s="325"/>
      <c r="G180" s="325"/>
      <c r="H180" s="325"/>
      <c r="I180" s="325"/>
      <c r="J180" s="325"/>
      <c r="K180" s="325"/>
      <c r="L180" s="325"/>
    </row>
    <row r="181" spans="1:13" s="54" customFormat="1" ht="12.75" outlineLevel="1" x14ac:dyDescent="0.2">
      <c r="B181" s="275" t="s">
        <v>44</v>
      </c>
      <c r="C181" s="98">
        <v>268164.56454811146</v>
      </c>
      <c r="D181" s="98">
        <v>346157.73836271162</v>
      </c>
      <c r="E181" s="98">
        <v>300290.22539490368</v>
      </c>
      <c r="F181" s="98">
        <v>177221.32224531451</v>
      </c>
      <c r="G181" s="98">
        <v>239881.40895733825</v>
      </c>
      <c r="H181" s="98">
        <v>506382.3942024117</v>
      </c>
      <c r="I181" s="98">
        <v>232421.43925208898</v>
      </c>
      <c r="J181" s="98">
        <v>223490.63311825215</v>
      </c>
      <c r="K181" s="98">
        <v>226109.16301206072</v>
      </c>
      <c r="L181" s="98">
        <v>2520118.8890931932</v>
      </c>
    </row>
    <row r="182" spans="1:13" s="54" customFormat="1" ht="12.75" outlineLevel="1" x14ac:dyDescent="0.2">
      <c r="B182" s="54" t="s">
        <v>45</v>
      </c>
      <c r="C182" s="56">
        <v>2.7160014092204459</v>
      </c>
      <c r="D182" s="56">
        <v>1458.1610584997186</v>
      </c>
      <c r="E182" s="56">
        <v>3519.5571478741886</v>
      </c>
      <c r="F182" s="56">
        <v>5055.0499919727326</v>
      </c>
      <c r="G182" s="56">
        <v>9616.403538535762</v>
      </c>
      <c r="H182" s="56">
        <v>6090.9727010393153</v>
      </c>
      <c r="I182" s="56">
        <v>18234.421352094385</v>
      </c>
      <c r="J182" s="56">
        <v>16461.252424061455</v>
      </c>
      <c r="K182" s="54">
        <v>951.54049512640574</v>
      </c>
      <c r="L182" s="56">
        <v>61390.074710613189</v>
      </c>
    </row>
    <row r="183" spans="1:13" s="54" customFormat="1" ht="12.75" outlineLevel="1" x14ac:dyDescent="0.2">
      <c r="B183" s="54" t="s">
        <v>46</v>
      </c>
      <c r="C183" s="56">
        <v>5978.9302245832596</v>
      </c>
      <c r="D183" s="56">
        <v>11496.567282469105</v>
      </c>
      <c r="E183" s="56">
        <v>26574.904819453248</v>
      </c>
      <c r="F183" s="56">
        <v>26098.492626851388</v>
      </c>
      <c r="G183" s="56">
        <v>72080.175979857479</v>
      </c>
      <c r="H183" s="56">
        <v>36991.271322520988</v>
      </c>
      <c r="I183" s="56">
        <v>90321.989960106352</v>
      </c>
      <c r="J183" s="56">
        <v>24199.42662070533</v>
      </c>
      <c r="K183" s="56">
        <v>7400.1107119808075</v>
      </c>
      <c r="L183" s="56">
        <v>301141.86954852799</v>
      </c>
    </row>
    <row r="184" spans="1:13" s="54" customFormat="1" ht="12.75" outlineLevel="1" x14ac:dyDescent="0.2">
      <c r="B184" s="54" t="s">
        <v>47</v>
      </c>
      <c r="C184" s="56">
        <v>14229.5582708321</v>
      </c>
      <c r="D184" s="56">
        <v>95345.520218195525</v>
      </c>
      <c r="E184" s="56">
        <v>20494.034643336123</v>
      </c>
      <c r="F184" s="56">
        <v>20181.18769477772</v>
      </c>
      <c r="G184" s="56">
        <v>16730.623319865121</v>
      </c>
      <c r="H184" s="56">
        <v>29523.87002630737</v>
      </c>
      <c r="I184" s="56">
        <v>14650.969944803579</v>
      </c>
      <c r="J184" s="56">
        <v>41295.278609082299</v>
      </c>
      <c r="K184" s="56">
        <v>15795.048776311427</v>
      </c>
      <c r="L184" s="56">
        <v>268246.09150351124</v>
      </c>
    </row>
    <row r="185" spans="1:13" s="54" customFormat="1" ht="12.75" outlineLevel="1" x14ac:dyDescent="0.2">
      <c r="B185" s="54" t="s">
        <v>654</v>
      </c>
      <c r="C185" s="56">
        <v>0.89677721656321607</v>
      </c>
      <c r="D185" s="56">
        <v>0.50717349967619141</v>
      </c>
      <c r="E185" s="54">
        <v>0</v>
      </c>
      <c r="F185" s="56">
        <v>3.4211263918006609</v>
      </c>
      <c r="G185" s="56">
        <v>2054.6276175148291</v>
      </c>
      <c r="H185" s="56">
        <v>1.7945698043547011</v>
      </c>
      <c r="I185" s="56">
        <v>4.9494559200019381</v>
      </c>
      <c r="J185" s="56">
        <v>6990.7079511525435</v>
      </c>
      <c r="K185" s="56">
        <v>2.8771244443599252E-2</v>
      </c>
      <c r="L185" s="56">
        <v>9056.9334427442136</v>
      </c>
    </row>
    <row r="186" spans="1:13" s="54" customFormat="1" ht="12.75" outlineLevel="1" x14ac:dyDescent="0.2">
      <c r="B186" s="54" t="s">
        <v>49</v>
      </c>
      <c r="C186" s="56">
        <v>43503.924512372287</v>
      </c>
      <c r="D186" s="56">
        <v>9815.7145173757071</v>
      </c>
      <c r="E186" s="56">
        <v>15336.409925688031</v>
      </c>
      <c r="F186" s="56">
        <v>10380.2290694945</v>
      </c>
      <c r="G186" s="56">
        <v>9040.0867083213798</v>
      </c>
      <c r="H186" s="56">
        <v>38164.725115637571</v>
      </c>
      <c r="I186" s="56">
        <v>24420.377789705148</v>
      </c>
      <c r="J186" s="56">
        <v>18211.259698413476</v>
      </c>
      <c r="K186" s="56">
        <v>19058.629867572814</v>
      </c>
      <c r="L186" s="56">
        <v>187931.35720458091</v>
      </c>
    </row>
    <row r="187" spans="1:13" outlineLevel="1" x14ac:dyDescent="0.25">
      <c r="A187" s="54"/>
      <c r="B187" s="54" t="s">
        <v>50</v>
      </c>
      <c r="C187" s="56">
        <v>30524.820649454454</v>
      </c>
      <c r="D187" s="56">
        <v>9148.5593960830211</v>
      </c>
      <c r="E187" s="56">
        <v>19655.605113258363</v>
      </c>
      <c r="F187" s="56">
        <v>5422.0921023309502</v>
      </c>
      <c r="G187" s="56">
        <v>5547.9326245794737</v>
      </c>
      <c r="H187" s="56">
        <v>100205.92046332423</v>
      </c>
      <c r="I187" s="56">
        <v>8502.9121147463611</v>
      </c>
      <c r="J187" s="56">
        <v>7338.0569165890665</v>
      </c>
      <c r="K187" s="56">
        <v>15457.732289953739</v>
      </c>
      <c r="L187" s="56">
        <v>201803.63167031968</v>
      </c>
    </row>
    <row r="188" spans="1:13" outlineLevel="1" x14ac:dyDescent="0.25">
      <c r="A188" s="54"/>
      <c r="B188" s="54" t="s">
        <v>51</v>
      </c>
      <c r="C188" s="56">
        <v>12612.954112470909</v>
      </c>
      <c r="D188" s="56">
        <v>69661.238658488743</v>
      </c>
      <c r="E188" s="56">
        <v>50455.697228295387</v>
      </c>
      <c r="F188" s="54">
        <v>0</v>
      </c>
      <c r="G188" s="54">
        <v>0</v>
      </c>
      <c r="H188" s="54">
        <v>0</v>
      </c>
      <c r="I188" s="54">
        <v>0</v>
      </c>
      <c r="J188" s="56">
        <v>19981.82148084855</v>
      </c>
      <c r="K188" s="56">
        <v>46634.113972948486</v>
      </c>
      <c r="L188" s="56">
        <v>199345.82545305209</v>
      </c>
    </row>
    <row r="189" spans="1:13" outlineLevel="1" x14ac:dyDescent="0.25">
      <c r="A189" s="54"/>
      <c r="B189" s="54" t="s">
        <v>157</v>
      </c>
      <c r="C189" s="56">
        <v>390.15101906489429</v>
      </c>
      <c r="D189" s="56">
        <v>2512.3682184995068</v>
      </c>
      <c r="E189" s="56">
        <v>93.557677689708072</v>
      </c>
      <c r="F189" s="54">
        <v>0</v>
      </c>
      <c r="G189" s="56">
        <v>3.1042401846896928</v>
      </c>
      <c r="H189" s="56">
        <v>541.96475821498734</v>
      </c>
      <c r="I189" s="56">
        <v>1.0425918932397937</v>
      </c>
      <c r="J189" s="56">
        <v>446.05502649568706</v>
      </c>
      <c r="K189" s="56">
        <v>606.2876250101499</v>
      </c>
      <c r="L189" s="56">
        <v>4594.5311570528629</v>
      </c>
    </row>
    <row r="190" spans="1:13" outlineLevel="1" x14ac:dyDescent="0.25">
      <c r="A190" s="54"/>
      <c r="B190" s="54" t="s">
        <v>53</v>
      </c>
      <c r="C190" s="56">
        <v>24771.63355894788</v>
      </c>
      <c r="D190" s="56">
        <v>68693.549405860002</v>
      </c>
      <c r="E190" s="56">
        <v>50114.58931961433</v>
      </c>
      <c r="F190" s="56">
        <v>3293.2540610573424</v>
      </c>
      <c r="G190" s="56">
        <v>3190.1404013859656</v>
      </c>
      <c r="H190" s="56">
        <v>48409.549452594249</v>
      </c>
      <c r="I190" s="56">
        <v>4433.5691219244063</v>
      </c>
      <c r="J190" s="56">
        <v>27273.881925463727</v>
      </c>
      <c r="K190" s="56">
        <v>44636.401997811066</v>
      </c>
      <c r="L190" s="56">
        <v>274816.56924465898</v>
      </c>
    </row>
    <row r="191" spans="1:13" outlineLevel="1" x14ac:dyDescent="0.25">
      <c r="A191" s="54"/>
      <c r="B191" s="54" t="s">
        <v>54</v>
      </c>
      <c r="C191" s="56">
        <v>11790.005581573119</v>
      </c>
      <c r="D191" s="56">
        <v>1299.4255172533076</v>
      </c>
      <c r="E191" s="56">
        <v>4663.8915990953674</v>
      </c>
      <c r="F191" s="56">
        <v>4.6113413559727512</v>
      </c>
      <c r="G191" s="56">
        <v>136.49570413679345</v>
      </c>
      <c r="H191" s="56">
        <v>1991.1771975090335</v>
      </c>
      <c r="I191" s="56">
        <v>0</v>
      </c>
      <c r="J191" s="56">
        <v>8674.0405736754492</v>
      </c>
      <c r="K191" s="56">
        <v>32627.903829692266</v>
      </c>
      <c r="L191" s="56">
        <v>61187.551344291307</v>
      </c>
    </row>
    <row r="192" spans="1:13" outlineLevel="1" x14ac:dyDescent="0.25">
      <c r="A192" s="54"/>
      <c r="B192" s="54" t="s">
        <v>55</v>
      </c>
      <c r="C192" s="56">
        <v>6106.8275362397453</v>
      </c>
      <c r="D192" s="56">
        <v>9023.5930827151042</v>
      </c>
      <c r="E192" s="56">
        <v>10453.292076003856</v>
      </c>
      <c r="F192" s="56">
        <v>976.72433514159638</v>
      </c>
      <c r="G192" s="56">
        <v>963.00476525192175</v>
      </c>
      <c r="H192" s="56">
        <v>12250.579710819289</v>
      </c>
      <c r="I192" s="56">
        <v>3500.7240561048807</v>
      </c>
      <c r="J192" s="56">
        <v>6794.7407195476962</v>
      </c>
      <c r="K192" s="56">
        <v>13547.490176122985</v>
      </c>
      <c r="L192" s="56">
        <v>63616.976457947079</v>
      </c>
    </row>
    <row r="193" spans="1:12" outlineLevel="1" x14ac:dyDescent="0.25">
      <c r="A193" s="54"/>
      <c r="B193" s="54" t="s">
        <v>56</v>
      </c>
      <c r="C193" s="56">
        <v>74884.577890828485</v>
      </c>
      <c r="D193" s="56">
        <v>43898.014747244371</v>
      </c>
      <c r="E193" s="56">
        <v>11901.753961755552</v>
      </c>
      <c r="F193" s="56">
        <v>33933.362389124217</v>
      </c>
      <c r="G193" s="56">
        <v>35708.66338489495</v>
      </c>
      <c r="H193" s="56">
        <v>174868.87922911465</v>
      </c>
      <c r="I193" s="56">
        <v>27463.374744918528</v>
      </c>
      <c r="J193" s="56">
        <v>12318.913065604247</v>
      </c>
      <c r="K193" s="56">
        <v>11315.862755266706</v>
      </c>
      <c r="L193" s="56">
        <v>426293.40216875175</v>
      </c>
    </row>
    <row r="194" spans="1:12" outlineLevel="1" x14ac:dyDescent="0.25">
      <c r="A194" s="54"/>
      <c r="B194" s="54" t="s">
        <v>57</v>
      </c>
      <c r="C194" s="56">
        <v>141.51648549622325</v>
      </c>
      <c r="D194" s="56">
        <v>106.42271106807534</v>
      </c>
      <c r="E194" s="56">
        <v>112.16103039124069</v>
      </c>
      <c r="F194" s="56">
        <v>21.095157266500749</v>
      </c>
      <c r="G194" s="56">
        <v>20.103360574348493</v>
      </c>
      <c r="H194" s="56">
        <v>223.36298758913904</v>
      </c>
      <c r="I194" s="56">
        <v>40.706599051233773</v>
      </c>
      <c r="J194" s="56">
        <v>81.347317959669908</v>
      </c>
      <c r="K194" s="56">
        <v>175.33935060356856</v>
      </c>
      <c r="L194" s="56">
        <v>922.05499999999984</v>
      </c>
    </row>
    <row r="195" spans="1:12" outlineLevel="1" x14ac:dyDescent="0.25">
      <c r="A195" s="54"/>
      <c r="B195" s="54" t="s">
        <v>58</v>
      </c>
      <c r="C195" s="56">
        <v>2302.3117661431334</v>
      </c>
      <c r="D195" s="56">
        <v>3188.7741535164723</v>
      </c>
      <c r="E195" s="56">
        <v>5852.8729608237445</v>
      </c>
      <c r="F195" s="56">
        <v>8662.4269859832402</v>
      </c>
      <c r="G195" s="56">
        <v>19442.873102071022</v>
      </c>
      <c r="H195" s="56">
        <v>10827.697186394245</v>
      </c>
      <c r="I195" s="56">
        <v>18242.14398070785</v>
      </c>
      <c r="J195" s="56">
        <v>5676.3208847356445</v>
      </c>
      <c r="K195" s="56">
        <v>1989.1219796246712</v>
      </c>
      <c r="L195" s="56">
        <v>76184.543000000034</v>
      </c>
    </row>
    <row r="196" spans="1:12" outlineLevel="1" x14ac:dyDescent="0.25">
      <c r="A196" s="54"/>
      <c r="B196" s="54" t="s">
        <v>59</v>
      </c>
      <c r="C196" s="56">
        <v>3275.1298618084547</v>
      </c>
      <c r="D196" s="56">
        <v>19119.46682960488</v>
      </c>
      <c r="E196" s="56">
        <v>5729.2562123562557</v>
      </c>
      <c r="F196" s="56">
        <v>4025.6245856369992</v>
      </c>
      <c r="G196" s="56">
        <v>2904.5910493301567</v>
      </c>
      <c r="H196" s="56">
        <v>8931.3291752664882</v>
      </c>
      <c r="I196" s="56">
        <v>11315.550481296987</v>
      </c>
      <c r="J196" s="56">
        <v>23267.384762276164</v>
      </c>
      <c r="K196" s="56">
        <v>15400.303663019107</v>
      </c>
      <c r="L196" s="56">
        <v>93968.636620595498</v>
      </c>
    </row>
    <row r="197" spans="1:12" outlineLevel="1" x14ac:dyDescent="0.25">
      <c r="A197" s="54"/>
      <c r="B197" s="54" t="s">
        <v>60</v>
      </c>
      <c r="C197" s="56">
        <v>37057.173615363077</v>
      </c>
      <c r="D197" s="56">
        <v>0</v>
      </c>
      <c r="E197" s="56">
        <v>71846.266994954392</v>
      </c>
      <c r="F197" s="56">
        <v>57998.330968773815</v>
      </c>
      <c r="G197" s="56">
        <v>50406.697263998321</v>
      </c>
      <c r="H197" s="56">
        <v>31575.210948402422</v>
      </c>
      <c r="I197" s="56">
        <v>0</v>
      </c>
      <c r="J197" s="56">
        <v>0</v>
      </c>
      <c r="K197" s="56">
        <v>0</v>
      </c>
      <c r="L197" s="56">
        <v>248883.67979149203</v>
      </c>
    </row>
    <row r="198" spans="1:12" outlineLevel="1" x14ac:dyDescent="0.25">
      <c r="A198" s="54"/>
      <c r="B198" s="54" t="s">
        <v>61</v>
      </c>
      <c r="C198" s="56">
        <v>591.43668430763057</v>
      </c>
      <c r="D198" s="56">
        <v>1389.8553923384738</v>
      </c>
      <c r="E198" s="56">
        <v>3486.3746843139102</v>
      </c>
      <c r="F198" s="56">
        <v>1165.4198091557112</v>
      </c>
      <c r="G198" s="56">
        <v>12035.885896836044</v>
      </c>
      <c r="H198" s="56">
        <v>5784.0893578733921</v>
      </c>
      <c r="I198" s="56">
        <v>11288.70705881605</v>
      </c>
      <c r="J198" s="56">
        <v>4480.1451416411219</v>
      </c>
      <c r="K198" s="56">
        <v>513.24674977204552</v>
      </c>
      <c r="L198" s="56">
        <v>40735.160775054377</v>
      </c>
    </row>
    <row r="199" spans="1:12" outlineLevel="1" x14ac:dyDescent="0.25">
      <c r="A199" s="54"/>
      <c r="B199" s="91" t="s">
        <v>62</v>
      </c>
      <c r="C199" s="98">
        <v>3642660.8687587362</v>
      </c>
      <c r="D199" s="98">
        <v>744787.44132003176</v>
      </c>
      <c r="E199" s="98">
        <v>508986.07956575515</v>
      </c>
      <c r="F199" s="98">
        <v>377971.54936248646</v>
      </c>
      <c r="G199" s="98">
        <v>326515.0599002979</v>
      </c>
      <c r="H199" s="98">
        <v>925442.18378616183</v>
      </c>
      <c r="I199" s="98">
        <v>245975.03268714889</v>
      </c>
      <c r="J199" s="98">
        <v>280727.63886805053</v>
      </c>
      <c r="K199" s="98">
        <v>616419.74254575477</v>
      </c>
      <c r="L199" s="98">
        <v>7669485.5967944236</v>
      </c>
    </row>
    <row r="200" spans="1:12" outlineLevel="1" x14ac:dyDescent="0.25">
      <c r="A200" s="54"/>
      <c r="B200" s="54" t="s">
        <v>158</v>
      </c>
      <c r="C200" s="56">
        <v>55594.319847152787</v>
      </c>
      <c r="D200" s="56">
        <v>26747.651606544245</v>
      </c>
      <c r="E200" s="56">
        <v>29353.758719004254</v>
      </c>
      <c r="F200" s="56">
        <v>31505.1667330331</v>
      </c>
      <c r="G200" s="56">
        <v>102107.72633251686</v>
      </c>
      <c r="H200" s="56">
        <v>70601.930302415043</v>
      </c>
      <c r="I200" s="56">
        <v>27566.613098870552</v>
      </c>
      <c r="J200" s="56">
        <v>42673.650971196636</v>
      </c>
      <c r="K200" s="56">
        <v>53531.769804896991</v>
      </c>
      <c r="L200" s="56">
        <v>439682.58741563046</v>
      </c>
    </row>
    <row r="201" spans="1:12" outlineLevel="1" x14ac:dyDescent="0.25">
      <c r="A201" s="54"/>
      <c r="B201" s="54" t="s">
        <v>159</v>
      </c>
      <c r="C201" s="56">
        <v>960223.50713294849</v>
      </c>
      <c r="D201" s="56">
        <v>307704.91499772115</v>
      </c>
      <c r="E201" s="56">
        <v>220120.33405265343</v>
      </c>
      <c r="F201" s="56">
        <v>42875.113663721793</v>
      </c>
      <c r="G201" s="56">
        <v>11040.017307038011</v>
      </c>
      <c r="H201" s="56">
        <v>127800.239443472</v>
      </c>
      <c r="I201" s="56">
        <v>82457.304805386026</v>
      </c>
      <c r="J201" s="56">
        <v>129023.01607787862</v>
      </c>
      <c r="K201" s="56">
        <v>172734.87776530121</v>
      </c>
      <c r="L201" s="56">
        <v>2053979.3252461208</v>
      </c>
    </row>
    <row r="202" spans="1:12" outlineLevel="1" x14ac:dyDescent="0.25">
      <c r="A202" s="54"/>
      <c r="B202" s="54" t="s">
        <v>648</v>
      </c>
      <c r="C202" s="56">
        <v>917271.1142443656</v>
      </c>
      <c r="D202" s="56">
        <v>76570.475569647781</v>
      </c>
      <c r="E202" s="56">
        <v>63737.4517123482</v>
      </c>
      <c r="F202" s="56">
        <v>52956.283401462759</v>
      </c>
      <c r="G202" s="56">
        <v>3455.2975071874303</v>
      </c>
      <c r="H202" s="56">
        <v>223743.69618816065</v>
      </c>
      <c r="I202" s="56">
        <v>26035.641475053701</v>
      </c>
      <c r="J202" s="56">
        <v>21818.134485942941</v>
      </c>
      <c r="K202" s="56">
        <v>224225.11710965709</v>
      </c>
      <c r="L202" s="56">
        <v>1609813.2116938261</v>
      </c>
    </row>
    <row r="203" spans="1:12" outlineLevel="1" x14ac:dyDescent="0.25">
      <c r="A203" s="54"/>
      <c r="B203" s="54" t="s">
        <v>659</v>
      </c>
      <c r="C203" s="56">
        <v>24062.091194196943</v>
      </c>
      <c r="D203" s="56">
        <v>3311.1074657550171</v>
      </c>
      <c r="E203" s="56">
        <v>2018.5141605421261</v>
      </c>
      <c r="F203" s="56">
        <v>1259.1329345091099</v>
      </c>
      <c r="G203" s="56">
        <v>500.53095557093241</v>
      </c>
      <c r="H203" s="56">
        <v>2686.2076606661262</v>
      </c>
      <c r="I203" s="56">
        <v>979.24156422416559</v>
      </c>
      <c r="J203" s="56">
        <v>491.70167589581661</v>
      </c>
      <c r="K203" s="56">
        <v>14195.059877589612</v>
      </c>
      <c r="L203" s="56">
        <v>49503.587488949859</v>
      </c>
    </row>
    <row r="204" spans="1:12" outlineLevel="1" x14ac:dyDescent="0.25">
      <c r="A204" s="54"/>
      <c r="B204" s="54" t="s">
        <v>650</v>
      </c>
      <c r="C204" s="56">
        <v>109258.10424121535</v>
      </c>
      <c r="D204" s="56">
        <v>614.46633153824655</v>
      </c>
      <c r="E204" s="56">
        <v>727.50957839151761</v>
      </c>
      <c r="F204" s="56">
        <v>3991.8133241144506</v>
      </c>
      <c r="G204" s="56">
        <v>370.04204197832166</v>
      </c>
      <c r="H204" s="56">
        <v>10350.966580965825</v>
      </c>
      <c r="I204" s="56">
        <v>492.03774949340806</v>
      </c>
      <c r="J204" s="56">
        <v>179.90881005867877</v>
      </c>
      <c r="K204" s="56">
        <v>257.00089341485278</v>
      </c>
      <c r="L204" s="56">
        <v>126241.84955117066</v>
      </c>
    </row>
    <row r="205" spans="1:12" outlineLevel="1" x14ac:dyDescent="0.25">
      <c r="A205" s="54"/>
      <c r="B205" s="54" t="s">
        <v>160</v>
      </c>
      <c r="C205" s="56">
        <v>91853.685775431411</v>
      </c>
      <c r="D205" s="56">
        <v>0</v>
      </c>
      <c r="E205" s="56">
        <v>0</v>
      </c>
      <c r="F205" s="56">
        <v>0</v>
      </c>
      <c r="G205" s="56">
        <v>0</v>
      </c>
      <c r="H205" s="56">
        <v>22439.826112082057</v>
      </c>
      <c r="I205" s="56">
        <v>0</v>
      </c>
      <c r="J205" s="56">
        <v>0</v>
      </c>
      <c r="K205" s="56">
        <v>0</v>
      </c>
      <c r="L205" s="56">
        <v>114293.51188751346</v>
      </c>
    </row>
    <row r="206" spans="1:12" outlineLevel="1" x14ac:dyDescent="0.25">
      <c r="A206" s="54"/>
      <c r="B206" s="54" t="s">
        <v>651</v>
      </c>
      <c r="C206" s="56">
        <v>216520.2673230182</v>
      </c>
      <c r="D206" s="56">
        <v>22207.087502649418</v>
      </c>
      <c r="E206" s="56">
        <v>6248.932376213198</v>
      </c>
      <c r="F206" s="56">
        <v>46.256157243932037</v>
      </c>
      <c r="G206" s="56">
        <v>0</v>
      </c>
      <c r="H206" s="56">
        <v>28720.253509834158</v>
      </c>
      <c r="I206" s="56">
        <v>1462.6786576090221</v>
      </c>
      <c r="J206" s="56">
        <v>58.720388786431087</v>
      </c>
      <c r="K206" s="56">
        <v>4160.1184247906649</v>
      </c>
      <c r="L206" s="56">
        <v>279424.31434014509</v>
      </c>
    </row>
    <row r="207" spans="1:12" outlineLevel="1" x14ac:dyDescent="0.25">
      <c r="A207" s="54"/>
      <c r="B207" s="54" t="s">
        <v>161</v>
      </c>
      <c r="C207" s="56">
        <v>108708.26057791956</v>
      </c>
      <c r="D207" s="56">
        <v>4450.9851405389027</v>
      </c>
      <c r="E207" s="56">
        <v>8335.0984687591608</v>
      </c>
      <c r="F207" s="56">
        <v>37111.729526020739</v>
      </c>
      <c r="G207" s="56">
        <v>0</v>
      </c>
      <c r="H207" s="56">
        <v>9882.396370720171</v>
      </c>
      <c r="I207" s="56">
        <v>392.27288711801322</v>
      </c>
      <c r="J207" s="56">
        <v>430.9561956242282</v>
      </c>
      <c r="K207" s="56">
        <v>11352.155295970519</v>
      </c>
      <c r="L207" s="56">
        <v>180663.8544626713</v>
      </c>
    </row>
    <row r="208" spans="1:12" outlineLevel="1" x14ac:dyDescent="0.25">
      <c r="A208" s="54"/>
      <c r="B208" s="54" t="s">
        <v>162</v>
      </c>
      <c r="C208" s="56">
        <v>133270.57092349336</v>
      </c>
      <c r="D208" s="56">
        <v>13743.353628058372</v>
      </c>
      <c r="E208" s="56">
        <v>2943.8720495465641</v>
      </c>
      <c r="F208" s="56">
        <v>645.17866335775079</v>
      </c>
      <c r="G208" s="56">
        <v>745.84822161284353</v>
      </c>
      <c r="H208" s="56">
        <v>98053.950281585086</v>
      </c>
      <c r="I208" s="56">
        <v>7348.6010659471585</v>
      </c>
      <c r="J208" s="56">
        <v>847.51176544245345</v>
      </c>
      <c r="K208" s="56">
        <v>6922.0161273806452</v>
      </c>
      <c r="L208" s="56">
        <v>264520.90272642422</v>
      </c>
    </row>
    <row r="209" spans="1:12" outlineLevel="1" x14ac:dyDescent="0.25">
      <c r="A209" s="54"/>
      <c r="B209" s="54" t="s">
        <v>652</v>
      </c>
      <c r="C209" s="56">
        <v>89809.707337715663</v>
      </c>
      <c r="D209" s="56">
        <v>438.6705813181581</v>
      </c>
      <c r="E209" s="56">
        <v>2285.4436295443138</v>
      </c>
      <c r="F209" s="56">
        <v>6142.6627014130599</v>
      </c>
      <c r="G209" s="56">
        <v>165.15600743483589</v>
      </c>
      <c r="H209" s="56">
        <v>35598.252566994677</v>
      </c>
      <c r="I209" s="56">
        <v>1141.0892857524843</v>
      </c>
      <c r="J209" s="56">
        <v>536.10673029149496</v>
      </c>
      <c r="K209" s="56">
        <v>1469.8236358909899</v>
      </c>
      <c r="L209" s="56">
        <v>137586.91247635568</v>
      </c>
    </row>
    <row r="210" spans="1:12" outlineLevel="1" x14ac:dyDescent="0.25">
      <c r="A210" s="54"/>
      <c r="B210" s="54" t="s">
        <v>163</v>
      </c>
      <c r="C210" s="56">
        <v>102792.8499240705</v>
      </c>
      <c r="D210" s="56">
        <v>762.59212752325675</v>
      </c>
      <c r="E210" s="56">
        <v>3777.0297919969757</v>
      </c>
      <c r="F210" s="56">
        <v>44.345616567637599</v>
      </c>
      <c r="G210" s="56">
        <v>0</v>
      </c>
      <c r="H210" s="56">
        <v>13385.054950772874</v>
      </c>
      <c r="I210" s="56">
        <v>209.25268090533643</v>
      </c>
      <c r="J210" s="56">
        <v>65.192865080500752</v>
      </c>
      <c r="K210" s="56">
        <v>575.77552874318872</v>
      </c>
      <c r="L210" s="56">
        <v>121612.09348566027</v>
      </c>
    </row>
    <row r="211" spans="1:12" outlineLevel="1" x14ac:dyDescent="0.25">
      <c r="A211" s="54"/>
      <c r="B211" s="54" t="s">
        <v>164</v>
      </c>
      <c r="C211" s="56">
        <v>44197.860473299443</v>
      </c>
      <c r="D211" s="56">
        <v>4707.3602283871624</v>
      </c>
      <c r="E211" s="56">
        <v>5335.6789706055624</v>
      </c>
      <c r="F211" s="56">
        <v>5287.523226736188</v>
      </c>
      <c r="G211" s="56">
        <v>8.0108708159058288</v>
      </c>
      <c r="H211" s="56">
        <v>20375.328720549514</v>
      </c>
      <c r="I211" s="56">
        <v>388.66193255258838</v>
      </c>
      <c r="J211" s="56">
        <v>2102.2150968297892</v>
      </c>
      <c r="K211" s="56">
        <v>9270.1021270869314</v>
      </c>
      <c r="L211" s="56">
        <v>91672.741646863084</v>
      </c>
    </row>
    <row r="212" spans="1:12" outlineLevel="1" x14ac:dyDescent="0.25">
      <c r="A212" s="54"/>
      <c r="B212" s="54" t="s">
        <v>653</v>
      </c>
      <c r="C212" s="56">
        <v>158464.12272399256</v>
      </c>
      <c r="D212" s="56">
        <v>49451.056586771185</v>
      </c>
      <c r="E212" s="56">
        <v>2785.8634613912423</v>
      </c>
      <c r="F212" s="56">
        <v>782.34002536906439</v>
      </c>
      <c r="G212" s="56">
        <v>344.18962292785318</v>
      </c>
      <c r="H212" s="56">
        <v>13167.811139250598</v>
      </c>
      <c r="I212" s="56">
        <v>1273.8365441873366</v>
      </c>
      <c r="J212" s="56">
        <v>908.34083377745628</v>
      </c>
      <c r="K212" s="56">
        <v>7736.6720776653792</v>
      </c>
      <c r="L212" s="56">
        <v>234914.23301533269</v>
      </c>
    </row>
    <row r="213" spans="1:12" outlineLevel="1" x14ac:dyDescent="0.25">
      <c r="A213" s="54"/>
      <c r="B213" s="54" t="s">
        <v>165</v>
      </c>
      <c r="C213" s="56">
        <v>38172.366264117663</v>
      </c>
      <c r="D213" s="56">
        <v>43235.742436390501</v>
      </c>
      <c r="E213" s="56">
        <v>4013.0890444619763</v>
      </c>
      <c r="F213" s="56">
        <v>6702.0085288919836</v>
      </c>
      <c r="G213" s="56">
        <v>2169.5376336211893</v>
      </c>
      <c r="H213" s="56">
        <v>49203.066216271254</v>
      </c>
      <c r="I213" s="56">
        <v>2646.0735828841962</v>
      </c>
      <c r="J213" s="56">
        <v>4167.4833379242773</v>
      </c>
      <c r="K213" s="56">
        <v>9298.4175056902095</v>
      </c>
      <c r="L213" s="56">
        <v>159607.78455025321</v>
      </c>
    </row>
    <row r="214" spans="1:12" outlineLevel="1" x14ac:dyDescent="0.25">
      <c r="A214" s="54"/>
      <c r="B214" s="54" t="s">
        <v>166</v>
      </c>
      <c r="C214" s="56">
        <v>31154.35160461584</v>
      </c>
      <c r="D214" s="56">
        <v>5301.3026208685487</v>
      </c>
      <c r="E214" s="56">
        <v>6838.4128907257973</v>
      </c>
      <c r="F214" s="56">
        <v>656.26916590455721</v>
      </c>
      <c r="G214" s="56">
        <v>4938.9772884993299</v>
      </c>
      <c r="H214" s="56">
        <v>2089.8867446438962</v>
      </c>
      <c r="I214" s="56">
        <v>2958.1350118703931</v>
      </c>
      <c r="J214" s="56">
        <v>1982.7565122677177</v>
      </c>
      <c r="K214" s="56">
        <v>2436.745837147449</v>
      </c>
      <c r="L214" s="56">
        <v>58356.837676543531</v>
      </c>
    </row>
    <row r="215" spans="1:12" outlineLevel="1" x14ac:dyDescent="0.25">
      <c r="A215" s="54"/>
      <c r="B215" s="54" t="s">
        <v>167</v>
      </c>
      <c r="C215" s="56">
        <v>28409.050363748938</v>
      </c>
      <c r="D215" s="56">
        <v>12868.858464036724</v>
      </c>
      <c r="E215" s="56">
        <v>12427.50772249034</v>
      </c>
      <c r="F215" s="56">
        <v>5486.6865870134907</v>
      </c>
      <c r="G215" s="56">
        <v>8199.8321982039051</v>
      </c>
      <c r="H215" s="56">
        <v>11851.428859840316</v>
      </c>
      <c r="I215" s="56">
        <v>6439.0750292977973</v>
      </c>
      <c r="J215" s="56">
        <v>6522.6993803276391</v>
      </c>
      <c r="K215" s="56">
        <v>9612.1545711523395</v>
      </c>
      <c r="L215" s="56">
        <v>101817.2931761115</v>
      </c>
    </row>
    <row r="216" spans="1:12" outlineLevel="1" x14ac:dyDescent="0.25">
      <c r="A216" s="54"/>
      <c r="B216" s="54" t="s">
        <v>29</v>
      </c>
      <c r="C216" s="56">
        <v>532898.63880743447</v>
      </c>
      <c r="D216" s="56">
        <v>172671.81603228312</v>
      </c>
      <c r="E216" s="56">
        <v>138037.58293708059</v>
      </c>
      <c r="F216" s="56">
        <v>182479.03910712682</v>
      </c>
      <c r="G216" s="56">
        <v>192469.89391289043</v>
      </c>
      <c r="H216" s="56">
        <v>185491.88813793752</v>
      </c>
      <c r="I216" s="56">
        <v>84184.517315996796</v>
      </c>
      <c r="J216" s="56">
        <v>68919.243740725884</v>
      </c>
      <c r="K216" s="56">
        <v>88641.935963376643</v>
      </c>
      <c r="L216" s="56">
        <v>1645794.5559548524</v>
      </c>
    </row>
    <row r="217" spans="1:12" outlineLevel="1" x14ac:dyDescent="0.25">
      <c r="A217" s="54"/>
      <c r="B217" s="91" t="s">
        <v>31</v>
      </c>
      <c r="C217" s="98">
        <v>7719767.0758710215</v>
      </c>
      <c r="D217" s="98">
        <v>1853596.8279599845</v>
      </c>
      <c r="E217" s="98">
        <v>1649594.6506463855</v>
      </c>
      <c r="F217" s="98">
        <v>658074.42658092012</v>
      </c>
      <c r="G217" s="98">
        <v>813191.5441089446</v>
      </c>
      <c r="H217" s="98">
        <v>1745317.4688359327</v>
      </c>
      <c r="I217" s="98">
        <v>785467.58482607466</v>
      </c>
      <c r="J217" s="98">
        <v>816652.36410091491</v>
      </c>
      <c r="K217" s="98">
        <v>1262786.1795293142</v>
      </c>
      <c r="L217" s="98">
        <v>17304448.122459494</v>
      </c>
    </row>
    <row r="218" spans="1:12" outlineLevel="1" x14ac:dyDescent="0.25">
      <c r="A218" s="54"/>
      <c r="B218" s="54" t="s">
        <v>143</v>
      </c>
      <c r="C218" s="56">
        <v>1604693.9669066293</v>
      </c>
      <c r="D218" s="56">
        <v>418226.41561884654</v>
      </c>
      <c r="E218" s="56">
        <v>311669.56616961089</v>
      </c>
      <c r="F218" s="56">
        <v>170303.61271480939</v>
      </c>
      <c r="G218" s="56">
        <v>159503.93110513809</v>
      </c>
      <c r="H218" s="56">
        <v>566525.74961383094</v>
      </c>
      <c r="I218" s="56">
        <v>176836.27612836446</v>
      </c>
      <c r="J218" s="56">
        <v>203200.22224333856</v>
      </c>
      <c r="K218" s="56">
        <v>354943.87588401174</v>
      </c>
      <c r="L218" s="56">
        <v>3965903.6163845793</v>
      </c>
    </row>
    <row r="219" spans="1:12" outlineLevel="1" x14ac:dyDescent="0.25">
      <c r="A219" s="54"/>
      <c r="B219" s="54" t="s">
        <v>655</v>
      </c>
      <c r="C219" s="56">
        <v>1588858.8635928629</v>
      </c>
      <c r="D219" s="56">
        <v>398068.16760815075</v>
      </c>
      <c r="E219" s="56">
        <v>315370.5840253667</v>
      </c>
      <c r="F219" s="56">
        <v>118519.14467503787</v>
      </c>
      <c r="G219" s="56">
        <v>168096.71894501144</v>
      </c>
      <c r="H219" s="56">
        <v>307853.86711904081</v>
      </c>
      <c r="I219" s="56">
        <v>172134.16801104174</v>
      </c>
      <c r="J219" s="56">
        <v>202082.76198774099</v>
      </c>
      <c r="K219" s="56">
        <v>305090.01054474502</v>
      </c>
      <c r="L219" s="56">
        <v>3576074.2865089988</v>
      </c>
    </row>
    <row r="220" spans="1:12" outlineLevel="1" x14ac:dyDescent="0.25">
      <c r="A220" s="54"/>
      <c r="B220" s="54" t="s">
        <v>144</v>
      </c>
      <c r="C220" s="56">
        <v>8891.5861473559544</v>
      </c>
      <c r="D220" s="56">
        <v>3779.4095575717884</v>
      </c>
      <c r="E220" s="56">
        <v>3539.3349663388299</v>
      </c>
      <c r="F220" s="56">
        <v>1925.8924929055679</v>
      </c>
      <c r="G220" s="56">
        <v>1551.6585712777214</v>
      </c>
      <c r="H220" s="56">
        <v>2796.162886125041</v>
      </c>
      <c r="I220" s="56">
        <v>1791.7331625106797</v>
      </c>
      <c r="J220" s="56">
        <v>1853.5170646662204</v>
      </c>
      <c r="K220" s="56">
        <v>2384.8586232038706</v>
      </c>
      <c r="L220" s="56">
        <v>28514.153471955673</v>
      </c>
    </row>
    <row r="221" spans="1:12" outlineLevel="1" x14ac:dyDescent="0.25">
      <c r="A221" s="54"/>
      <c r="B221" s="54" t="s">
        <v>145</v>
      </c>
      <c r="C221" s="56">
        <v>352019.87966495933</v>
      </c>
      <c r="D221" s="56">
        <v>116118.54613856092</v>
      </c>
      <c r="E221" s="56">
        <v>135041.21235951604</v>
      </c>
      <c r="F221" s="56">
        <v>5607.129778067605</v>
      </c>
      <c r="G221" s="56">
        <v>21559.52703840204</v>
      </c>
      <c r="H221" s="56">
        <v>41035.837880582221</v>
      </c>
      <c r="I221" s="56">
        <v>14145.028877034614</v>
      </c>
      <c r="J221" s="56">
        <v>13121.93623504304</v>
      </c>
      <c r="K221" s="56">
        <v>7640.1918264854521</v>
      </c>
      <c r="L221" s="56">
        <v>706289.28979865124</v>
      </c>
    </row>
    <row r="222" spans="1:12" outlineLevel="1" x14ac:dyDescent="0.25">
      <c r="A222" s="54"/>
      <c r="B222" s="54" t="s">
        <v>656</v>
      </c>
      <c r="C222" s="56">
        <v>13392.237471018943</v>
      </c>
      <c r="D222" s="56">
        <v>6066.4755183519992</v>
      </c>
      <c r="E222" s="56">
        <v>5858.41949876953</v>
      </c>
      <c r="F222" s="56">
        <v>2586.4648329146971</v>
      </c>
      <c r="G222" s="56">
        <v>3865.4618375058767</v>
      </c>
      <c r="H222" s="56">
        <v>5586.8516416303064</v>
      </c>
      <c r="I222" s="56">
        <v>3035.4278225400258</v>
      </c>
      <c r="J222" s="56">
        <v>3074.8489630924932</v>
      </c>
      <c r="K222" s="56">
        <v>4531.2411001697783</v>
      </c>
      <c r="L222" s="56">
        <v>47997.428685993655</v>
      </c>
    </row>
    <row r="223" spans="1:12" outlineLevel="1" x14ac:dyDescent="0.25">
      <c r="A223" s="54"/>
      <c r="B223" s="54" t="s">
        <v>79</v>
      </c>
      <c r="C223" s="56">
        <v>46065.66650046545</v>
      </c>
      <c r="D223" s="56">
        <v>13838.730962201886</v>
      </c>
      <c r="E223" s="56">
        <v>13100.94299030269</v>
      </c>
      <c r="F223" s="56">
        <v>6510.4383650783557</v>
      </c>
      <c r="G223" s="56">
        <v>7659.0717898078965</v>
      </c>
      <c r="H223" s="56">
        <v>13060.425812472622</v>
      </c>
      <c r="I223" s="56">
        <v>7231.1061232743823</v>
      </c>
      <c r="J223" s="56">
        <v>5437.8321790463997</v>
      </c>
      <c r="K223" s="56">
        <v>9170.304595842752</v>
      </c>
      <c r="L223" s="56">
        <v>122074.51931849244</v>
      </c>
    </row>
    <row r="224" spans="1:12" outlineLevel="1" x14ac:dyDescent="0.25">
      <c r="A224" s="54"/>
      <c r="B224" s="54" t="s">
        <v>146</v>
      </c>
      <c r="C224" s="56">
        <v>338799.074217149</v>
      </c>
      <c r="D224" s="56">
        <v>55862.076985174484</v>
      </c>
      <c r="E224" s="56">
        <v>34068.382395221517</v>
      </c>
      <c r="F224" s="56">
        <v>9478.1818806757674</v>
      </c>
      <c r="G224" s="56">
        <v>14935.110716499146</v>
      </c>
      <c r="H224" s="56">
        <v>34558.281243325364</v>
      </c>
      <c r="I224" s="56">
        <v>10607.670891581853</v>
      </c>
      <c r="J224" s="56">
        <v>7219.2038588635969</v>
      </c>
      <c r="K224" s="56">
        <v>41226.348898072138</v>
      </c>
      <c r="L224" s="56">
        <v>546754.33108656295</v>
      </c>
    </row>
    <row r="225" spans="1:12" outlineLevel="1" x14ac:dyDescent="0.25">
      <c r="A225" s="54"/>
      <c r="B225" s="54" t="s">
        <v>147</v>
      </c>
      <c r="C225" s="56">
        <v>1287453.3526658653</v>
      </c>
      <c r="D225" s="56">
        <v>109768.5676501931</v>
      </c>
      <c r="E225" s="56">
        <v>116158.76369747421</v>
      </c>
      <c r="F225" s="56">
        <v>69598.700249856629</v>
      </c>
      <c r="G225" s="56">
        <v>53092.932523754513</v>
      </c>
      <c r="H225" s="56">
        <v>110216.42555587311</v>
      </c>
      <c r="I225" s="56">
        <v>59918.261390917047</v>
      </c>
      <c r="J225" s="56">
        <v>44528.691879983715</v>
      </c>
      <c r="K225" s="56">
        <v>71106.814551387593</v>
      </c>
      <c r="L225" s="56">
        <v>1921842.5101653053</v>
      </c>
    </row>
    <row r="226" spans="1:12" outlineLevel="1" x14ac:dyDescent="0.25">
      <c r="A226" s="54"/>
      <c r="B226" s="54" t="s">
        <v>148</v>
      </c>
      <c r="C226" s="56">
        <v>226502.96023075056</v>
      </c>
      <c r="D226" s="56">
        <v>10755.241538948952</v>
      </c>
      <c r="E226" s="56">
        <v>13095.201413074888</v>
      </c>
      <c r="F226" s="56">
        <v>9037.3003923793167</v>
      </c>
      <c r="G226" s="56">
        <v>4887.0073778496135</v>
      </c>
      <c r="H226" s="56">
        <v>13098.137955706381</v>
      </c>
      <c r="I226" s="56">
        <v>6025.071817755359</v>
      </c>
      <c r="J226" s="56">
        <v>4190.2112189730015</v>
      </c>
      <c r="K226" s="56">
        <v>7301.4006731066784</v>
      </c>
      <c r="L226" s="56">
        <v>294892.5326185447</v>
      </c>
    </row>
    <row r="227" spans="1:12" outlineLevel="1" x14ac:dyDescent="0.25">
      <c r="A227" s="54"/>
      <c r="B227" s="54" t="s">
        <v>149</v>
      </c>
      <c r="C227" s="56">
        <v>586790.7185255083</v>
      </c>
      <c r="D227" s="56">
        <v>138279.08576792938</v>
      </c>
      <c r="E227" s="56">
        <v>115993.78692424552</v>
      </c>
      <c r="F227" s="56">
        <v>23344.024853596133</v>
      </c>
      <c r="G227" s="56">
        <v>45734.913646997789</v>
      </c>
      <c r="H227" s="56">
        <v>104407.51625184969</v>
      </c>
      <c r="I227" s="56">
        <v>52845.523055488287</v>
      </c>
      <c r="J227" s="56">
        <v>51944.374615882763</v>
      </c>
      <c r="K227" s="56">
        <v>74261.145395064203</v>
      </c>
      <c r="L227" s="56">
        <v>1193601.089036562</v>
      </c>
    </row>
    <row r="228" spans="1:12" outlineLevel="1" x14ac:dyDescent="0.25">
      <c r="A228" s="54"/>
      <c r="B228" s="54" t="s">
        <v>150</v>
      </c>
      <c r="C228" s="56">
        <v>247785.80922646564</v>
      </c>
      <c r="D228" s="56">
        <v>66811.659546695504</v>
      </c>
      <c r="E228" s="56">
        <v>59327.878893052562</v>
      </c>
      <c r="F228" s="56">
        <v>27047.084359488072</v>
      </c>
      <c r="G228" s="56">
        <v>30977.990604129274</v>
      </c>
      <c r="H228" s="56">
        <v>60708.788573652964</v>
      </c>
      <c r="I228" s="56">
        <v>21930.845235164077</v>
      </c>
      <c r="J228" s="56">
        <v>28011.221751871064</v>
      </c>
      <c r="K228" s="56">
        <v>38009.382747023505</v>
      </c>
      <c r="L228" s="56">
        <v>580610.66093754279</v>
      </c>
    </row>
    <row r="229" spans="1:12" outlineLevel="1" x14ac:dyDescent="0.25">
      <c r="A229" s="54"/>
      <c r="B229" s="54" t="s">
        <v>657</v>
      </c>
      <c r="C229" s="56">
        <v>294264.05204154545</v>
      </c>
      <c r="D229" s="56">
        <v>151644.57954129978</v>
      </c>
      <c r="E229" s="56">
        <v>149506.87330385286</v>
      </c>
      <c r="F229" s="56">
        <v>67795.826387603753</v>
      </c>
      <c r="G229" s="56">
        <v>95494.686077959283</v>
      </c>
      <c r="H229" s="56">
        <v>118374.13271668887</v>
      </c>
      <c r="I229" s="56">
        <v>73069.882520505736</v>
      </c>
      <c r="J229" s="56">
        <v>79635.203560271664</v>
      </c>
      <c r="K229" s="56">
        <v>98058.558832196301</v>
      </c>
      <c r="L229" s="56">
        <v>1127843.7949819237</v>
      </c>
    </row>
    <row r="230" spans="1:12" outlineLevel="1" x14ac:dyDescent="0.25">
      <c r="A230" s="54"/>
      <c r="B230" s="54" t="s">
        <v>38</v>
      </c>
      <c r="C230" s="56">
        <v>171106.89314647589</v>
      </c>
      <c r="D230" s="56">
        <v>64802.350300982202</v>
      </c>
      <c r="E230" s="56">
        <v>64172.266599935734</v>
      </c>
      <c r="F230" s="56">
        <v>28430.994601709735</v>
      </c>
      <c r="G230" s="56">
        <v>38694.573504383523</v>
      </c>
      <c r="H230" s="56">
        <v>59247.63253350083</v>
      </c>
      <c r="I230" s="56">
        <v>32360.036730923624</v>
      </c>
      <c r="J230" s="56">
        <v>30424.619378308613</v>
      </c>
      <c r="K230" s="56">
        <v>46797.811825750752</v>
      </c>
      <c r="L230" s="56">
        <v>536037.17862197082</v>
      </c>
    </row>
    <row r="231" spans="1:12" outlineLevel="1" x14ac:dyDescent="0.25">
      <c r="A231" s="54"/>
      <c r="B231" s="54" t="s">
        <v>658</v>
      </c>
      <c r="C231" s="56">
        <v>204276.46537301573</v>
      </c>
      <c r="D231" s="56">
        <v>57311.46963352638</v>
      </c>
      <c r="E231" s="56">
        <v>70059.551728011735</v>
      </c>
      <c r="F231" s="56">
        <v>28510.907727548922</v>
      </c>
      <c r="G231" s="56">
        <v>38089.178411374145</v>
      </c>
      <c r="H231" s="56">
        <v>64672.652919863423</v>
      </c>
      <c r="I231" s="56">
        <v>32768.496311980918</v>
      </c>
      <c r="J231" s="56">
        <v>25368.89295626368</v>
      </c>
      <c r="K231" s="56">
        <v>46634.280444122087</v>
      </c>
      <c r="L231" s="56">
        <v>567691.89550570701</v>
      </c>
    </row>
    <row r="232" spans="1:12" outlineLevel="1" x14ac:dyDescent="0.25">
      <c r="A232" s="54"/>
      <c r="B232" s="54" t="s">
        <v>151</v>
      </c>
      <c r="C232" s="56">
        <v>748865.55016095308</v>
      </c>
      <c r="D232" s="56">
        <v>242264.05159155131</v>
      </c>
      <c r="E232" s="56">
        <v>242631.88568161163</v>
      </c>
      <c r="F232" s="56">
        <v>89378.723269248294</v>
      </c>
      <c r="G232" s="56">
        <v>129048.78195885429</v>
      </c>
      <c r="H232" s="56">
        <v>243175.00613179035</v>
      </c>
      <c r="I232" s="56">
        <v>120768.0567469919</v>
      </c>
      <c r="J232" s="56">
        <v>116558.826207569</v>
      </c>
      <c r="K232" s="56">
        <v>155629.95358813222</v>
      </c>
      <c r="L232" s="56">
        <v>2088320.8353367022</v>
      </c>
    </row>
    <row r="233" spans="1:12" outlineLevel="1" x14ac:dyDescent="0.25">
      <c r="A233" s="54"/>
      <c r="B233" s="58" t="s">
        <v>152</v>
      </c>
      <c r="C233" s="98">
        <v>11630592.509177869</v>
      </c>
      <c r="D233" s="98">
        <v>2944542.0076427278</v>
      </c>
      <c r="E233" s="98">
        <v>2458870.9556070445</v>
      </c>
      <c r="F233" s="98">
        <v>1213267.2981887211</v>
      </c>
      <c r="G233" s="98">
        <v>1379588.0129665807</v>
      </c>
      <c r="H233" s="98">
        <v>3177142.0468245065</v>
      </c>
      <c r="I233" s="98">
        <v>1263864.0567653126</v>
      </c>
      <c r="J233" s="98">
        <v>1320870.6360872176</v>
      </c>
      <c r="K233" s="98">
        <v>2105315.0850871298</v>
      </c>
      <c r="L233" s="98">
        <v>27494052.60834711</v>
      </c>
    </row>
    <row r="234" spans="1:12" outlineLevel="1" x14ac:dyDescent="0.25">
      <c r="A234" s="54"/>
      <c r="B234" s="54" t="s">
        <v>153</v>
      </c>
      <c r="C234" s="56">
        <v>1116682.9097425146</v>
      </c>
      <c r="D234" s="56">
        <v>281391.20119404985</v>
      </c>
      <c r="E234" s="56">
        <v>232731.14658036237</v>
      </c>
      <c r="F234" s="56">
        <v>113115.8527739936</v>
      </c>
      <c r="G234" s="56">
        <v>123007.75245348405</v>
      </c>
      <c r="H234" s="56">
        <v>300363.87963251706</v>
      </c>
      <c r="I234" s="56">
        <v>109473.57838791526</v>
      </c>
      <c r="J234" s="56">
        <v>123705.89809113729</v>
      </c>
      <c r="K234" s="56">
        <v>201300.15614402559</v>
      </c>
      <c r="L234" s="56">
        <v>2601772.375</v>
      </c>
    </row>
    <row r="235" spans="1:12" outlineLevel="1" x14ac:dyDescent="0.25">
      <c r="A235" s="54"/>
      <c r="B235" s="58" t="s">
        <v>154</v>
      </c>
      <c r="C235" s="98">
        <v>12747275.418920383</v>
      </c>
      <c r="D235" s="98">
        <v>3225933.2088367776</v>
      </c>
      <c r="E235" s="98">
        <v>2691602.1021874067</v>
      </c>
      <c r="F235" s="98">
        <v>1326383.1509627146</v>
      </c>
      <c r="G235" s="98">
        <v>1502595.7654200648</v>
      </c>
      <c r="H235" s="98">
        <v>3477505.9264570237</v>
      </c>
      <c r="I235" s="98">
        <v>1373337.635153228</v>
      </c>
      <c r="J235" s="98">
        <v>1444576.534178355</v>
      </c>
      <c r="K235" s="98">
        <v>2306615.2412311556</v>
      </c>
      <c r="L235" s="98">
        <v>30095824.983347107</v>
      </c>
    </row>
    <row r="236" spans="1:12" outlineLevel="1" x14ac:dyDescent="0.25">
      <c r="A236" s="54"/>
      <c r="B236" s="54" t="s">
        <v>155</v>
      </c>
      <c r="C236" s="158">
        <v>42.355627154177768</v>
      </c>
      <c r="D236" s="158">
        <v>10.718872835756388</v>
      </c>
      <c r="E236" s="158">
        <v>8.9434401737674509</v>
      </c>
      <c r="F236" s="158">
        <v>4.4071998414950944</v>
      </c>
      <c r="G236" s="158">
        <v>4.9927050222131957</v>
      </c>
      <c r="H236" s="158">
        <v>11.554778539485888</v>
      </c>
      <c r="I236" s="158">
        <v>4.5632164458463444</v>
      </c>
      <c r="J236" s="158">
        <v>4.7999233613887675</v>
      </c>
      <c r="K236" s="158">
        <v>7.6642366258691128</v>
      </c>
      <c r="L236" s="158">
        <v>100</v>
      </c>
    </row>
    <row r="237" spans="1:12" ht="15.75" outlineLevel="1" x14ac:dyDescent="0.25">
      <c r="A237" s="54"/>
      <c r="B237" s="91" t="s">
        <v>942</v>
      </c>
      <c r="C237" s="100">
        <v>2084591.2377629408</v>
      </c>
      <c r="D237" s="100">
        <v>1164596.8262948657</v>
      </c>
      <c r="E237" s="100">
        <v>1006206.3933410867</v>
      </c>
      <c r="F237" s="100">
        <v>1123101.7366322731</v>
      </c>
      <c r="G237" s="100">
        <v>851329.04556377605</v>
      </c>
      <c r="H237" s="100">
        <v>1363193.2287169832</v>
      </c>
      <c r="I237" s="100">
        <v>990864.0946271487</v>
      </c>
      <c r="J237" s="100">
        <v>1028900.6653691987</v>
      </c>
      <c r="K237" s="100">
        <v>1114845.4525041836</v>
      </c>
      <c r="L237" s="100">
        <v>1373235.3067780209</v>
      </c>
    </row>
    <row r="238" spans="1:12" x14ac:dyDescent="0.25">
      <c r="A238" s="54"/>
      <c r="B238" s="54"/>
      <c r="C238" s="54"/>
      <c r="D238" s="54"/>
      <c r="E238" s="54"/>
      <c r="F238" s="54"/>
      <c r="G238" s="54"/>
      <c r="H238" s="54"/>
      <c r="I238" s="54"/>
      <c r="J238" s="54"/>
      <c r="K238" s="54"/>
      <c r="L238" s="54"/>
    </row>
    <row r="239" spans="1:12" x14ac:dyDescent="0.25">
      <c r="A239" s="54" t="s">
        <v>839</v>
      </c>
      <c r="B239" s="54" t="s">
        <v>852</v>
      </c>
      <c r="C239" s="54"/>
      <c r="D239" s="54"/>
      <c r="E239" s="54"/>
      <c r="F239" s="54"/>
      <c r="G239" s="54"/>
      <c r="H239" s="54"/>
      <c r="I239" s="54"/>
      <c r="J239" s="54"/>
      <c r="K239" s="54"/>
      <c r="L239" s="54"/>
    </row>
    <row r="240" spans="1:12" x14ac:dyDescent="0.25">
      <c r="A240" s="54" t="s">
        <v>841</v>
      </c>
      <c r="B240" s="54" t="s">
        <v>842</v>
      </c>
      <c r="C240" s="54"/>
      <c r="D240" s="54"/>
      <c r="E240" s="54"/>
      <c r="F240" s="54"/>
      <c r="G240" s="54"/>
      <c r="H240" s="54"/>
      <c r="I240" s="54"/>
      <c r="J240" s="54"/>
      <c r="K240" s="54"/>
      <c r="L240" s="54"/>
    </row>
    <row r="241" spans="1:12" x14ac:dyDescent="0.25">
      <c r="A241" s="54" t="s">
        <v>237</v>
      </c>
      <c r="B241" s="54" t="s">
        <v>853</v>
      </c>
      <c r="C241" s="54"/>
      <c r="D241" s="54"/>
      <c r="E241" s="54"/>
      <c r="F241" s="54"/>
      <c r="G241" s="54"/>
      <c r="H241" s="54"/>
      <c r="I241" s="54"/>
      <c r="J241" s="54"/>
      <c r="K241" s="54"/>
      <c r="L241" s="54"/>
    </row>
    <row r="242" spans="1:12" x14ac:dyDescent="0.25">
      <c r="A242" s="54"/>
      <c r="B242" s="54"/>
      <c r="C242" s="54"/>
      <c r="D242" s="54"/>
      <c r="E242" s="54"/>
      <c r="F242" s="54"/>
      <c r="G242" s="54"/>
      <c r="H242" s="54"/>
      <c r="I242" s="54"/>
      <c r="J242" s="54"/>
      <c r="K242" s="54"/>
      <c r="L242" s="54"/>
    </row>
    <row r="243" spans="1:12" x14ac:dyDescent="0.25">
      <c r="A243" s="54" t="s">
        <v>940</v>
      </c>
      <c r="B243" s="54"/>
      <c r="C243" s="54"/>
      <c r="D243" s="54"/>
      <c r="E243" s="54"/>
      <c r="F243" s="54"/>
      <c r="G243" s="54"/>
      <c r="H243" s="54"/>
      <c r="I243" s="54"/>
      <c r="J243" s="54"/>
      <c r="K243" s="54"/>
      <c r="L243" s="54"/>
    </row>
    <row r="244" spans="1:12" x14ac:dyDescent="0.25">
      <c r="A244" s="54" t="s">
        <v>741</v>
      </c>
      <c r="B244" s="54"/>
      <c r="C244" s="54"/>
      <c r="D244" s="54"/>
      <c r="E244" s="54"/>
      <c r="F244" s="54"/>
      <c r="G244" s="54"/>
      <c r="H244" s="54"/>
      <c r="I244" s="54"/>
      <c r="J244" s="54"/>
      <c r="K244" s="54"/>
      <c r="L244" s="54"/>
    </row>
    <row r="529" spans="1:3" x14ac:dyDescent="0.25">
      <c r="A529" s="54" t="s">
        <v>839</v>
      </c>
      <c r="B529" s="54" t="s">
        <v>852</v>
      </c>
      <c r="C529" s="54"/>
    </row>
    <row r="530" spans="1:3" x14ac:dyDescent="0.25">
      <c r="A530" s="54" t="s">
        <v>841</v>
      </c>
      <c r="B530" s="54" t="s">
        <v>842</v>
      </c>
      <c r="C530" s="54"/>
    </row>
    <row r="531" spans="1:3" x14ac:dyDescent="0.25">
      <c r="A531" s="54" t="s">
        <v>237</v>
      </c>
      <c r="B531" s="54" t="s">
        <v>853</v>
      </c>
      <c r="C531" s="54"/>
    </row>
    <row r="532" spans="1:3" x14ac:dyDescent="0.25">
      <c r="A532" s="54"/>
      <c r="B532" s="54"/>
      <c r="C532" s="54"/>
    </row>
    <row r="533" spans="1:3" x14ac:dyDescent="0.25">
      <c r="A533" s="37" t="s">
        <v>940</v>
      </c>
      <c r="B533" s="54"/>
      <c r="C533" s="54"/>
    </row>
    <row r="534" spans="1:3" x14ac:dyDescent="0.25">
      <c r="A534" s="54" t="s">
        <v>741</v>
      </c>
      <c r="B534" s="86"/>
      <c r="C534" s="54"/>
    </row>
  </sheetData>
  <mergeCells count="6">
    <mergeCell ref="B180:L180"/>
    <mergeCell ref="B2:L2"/>
    <mergeCell ref="B3:L3"/>
    <mergeCell ref="B5:L5"/>
    <mergeCell ref="B64:L64"/>
    <mergeCell ref="B122:L122"/>
  </mergeCells>
  <pageMargins left="0.75" right="0.75" top="1" bottom="1" header="0.5" footer="0.5"/>
  <pageSetup paperSize="8" orientation="landscape" r:id="rId1"/>
  <headerFooter>
    <oddHeader>&amp;L&amp;"Calibri"&amp;10&amp;K000000 [Limited Sharing]&amp;1#_x000D_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tabColor rgb="FF4F6228"/>
  </sheetPr>
  <dimension ref="A1:O62"/>
  <sheetViews>
    <sheetView workbookViewId="0">
      <pane xSplit="2" ySplit="3" topLeftCell="C34" activePane="bottomRight" state="frozen"/>
      <selection activeCell="K47" sqref="K47"/>
      <selection pane="topRight" activeCell="K47" sqref="K47"/>
      <selection pane="bottomLeft" activeCell="K47" sqref="K47"/>
      <selection pane="bottomRight" activeCell="C51" sqref="C51"/>
    </sheetView>
  </sheetViews>
  <sheetFormatPr defaultRowHeight="15" x14ac:dyDescent="0.25"/>
  <cols>
    <col min="1" max="1" width="3.140625" customWidth="1"/>
    <col min="2" max="2" width="41.7109375" bestFit="1" customWidth="1"/>
    <col min="3" max="14" width="9.42578125" customWidth="1"/>
    <col min="15" max="15" width="9.5703125" customWidth="1"/>
  </cols>
  <sheetData>
    <row r="1" spans="2:15" s="51" customFormat="1" ht="40.5" customHeight="1" x14ac:dyDescent="0.25">
      <c r="B1" s="52" t="s">
        <v>894</v>
      </c>
      <c r="C1" s="53"/>
      <c r="D1" s="53"/>
      <c r="E1" s="53"/>
      <c r="F1" s="53"/>
      <c r="G1" s="53"/>
      <c r="H1" s="53"/>
      <c r="I1" s="53"/>
      <c r="J1" s="53"/>
      <c r="K1" s="53"/>
      <c r="L1" s="53"/>
      <c r="M1" s="61"/>
      <c r="N1" s="61"/>
      <c r="O1" s="61" t="s">
        <v>904</v>
      </c>
    </row>
    <row r="2" spans="2:15" x14ac:dyDescent="0.25">
      <c r="B2" s="294" t="s">
        <v>168</v>
      </c>
      <c r="C2" s="294"/>
      <c r="D2" s="294"/>
      <c r="E2" s="294"/>
      <c r="F2" s="294"/>
      <c r="G2" s="294"/>
      <c r="H2" s="294"/>
      <c r="I2" s="294"/>
      <c r="J2" s="294"/>
      <c r="K2" s="294"/>
      <c r="L2" s="294"/>
      <c r="M2" s="294"/>
      <c r="N2" s="294"/>
      <c r="O2" s="294"/>
    </row>
    <row r="3" spans="2:15" s="14" customFormat="1" ht="17.25" x14ac:dyDescent="0.25">
      <c r="B3" s="15" t="s">
        <v>0</v>
      </c>
      <c r="C3" s="15">
        <v>2013</v>
      </c>
      <c r="D3" s="15">
        <v>2014</v>
      </c>
      <c r="E3" s="15">
        <v>2015</v>
      </c>
      <c r="F3" s="15">
        <v>2016</v>
      </c>
      <c r="G3" s="15">
        <v>2017</v>
      </c>
      <c r="H3" s="15">
        <v>2018</v>
      </c>
      <c r="I3" s="15">
        <v>2019</v>
      </c>
      <c r="J3" s="15">
        <v>2020</v>
      </c>
      <c r="K3" s="15">
        <v>2021</v>
      </c>
      <c r="L3" s="15">
        <v>2022</v>
      </c>
      <c r="M3" s="15">
        <v>2023</v>
      </c>
      <c r="N3" s="15" t="s">
        <v>1087</v>
      </c>
      <c r="O3" s="15" t="s">
        <v>1083</v>
      </c>
    </row>
    <row r="4" spans="2:15" s="54" customFormat="1" ht="12.75" x14ac:dyDescent="0.2">
      <c r="B4" s="58" t="s">
        <v>169</v>
      </c>
      <c r="C4" s="120">
        <v>222</v>
      </c>
      <c r="D4" s="120">
        <v>203</v>
      </c>
      <c r="E4" s="120">
        <v>203</v>
      </c>
      <c r="F4" s="120">
        <v>202</v>
      </c>
      <c r="G4" s="120">
        <v>201</v>
      </c>
      <c r="H4" s="120">
        <v>200</v>
      </c>
      <c r="I4" s="120">
        <v>200</v>
      </c>
      <c r="J4" s="120">
        <v>266</v>
      </c>
      <c r="K4" s="120">
        <v>267</v>
      </c>
      <c r="L4" s="120">
        <v>267</v>
      </c>
      <c r="M4" s="120">
        <v>269</v>
      </c>
      <c r="N4" s="120">
        <v>270.49806000000001</v>
      </c>
      <c r="O4" s="120">
        <v>271.50918999999999</v>
      </c>
    </row>
    <row r="5" spans="2:15" s="54" customFormat="1" ht="12.75" x14ac:dyDescent="0.2">
      <c r="B5" s="58" t="s">
        <v>170</v>
      </c>
      <c r="C5" s="120">
        <v>1748</v>
      </c>
      <c r="D5" s="120">
        <v>1293</v>
      </c>
      <c r="E5" s="120">
        <v>1226</v>
      </c>
      <c r="F5" s="120">
        <v>1060</v>
      </c>
      <c r="G5" s="120">
        <v>944</v>
      </c>
      <c r="H5" s="120">
        <v>1027</v>
      </c>
      <c r="I5" s="120">
        <v>638</v>
      </c>
      <c r="J5" s="120">
        <v>812</v>
      </c>
      <c r="K5" s="120">
        <v>1127</v>
      </c>
      <c r="L5" s="120">
        <v>1239</v>
      </c>
      <c r="M5" s="120">
        <v>567</v>
      </c>
      <c r="N5" s="120">
        <v>460.96</v>
      </c>
      <c r="O5" s="120">
        <v>943.49</v>
      </c>
    </row>
    <row r="6" spans="2:15" s="54" customFormat="1" ht="12.75" x14ac:dyDescent="0.2">
      <c r="B6" s="58" t="s">
        <v>171</v>
      </c>
      <c r="C6" s="120" t="s">
        <v>172</v>
      </c>
      <c r="D6" s="120">
        <v>103</v>
      </c>
      <c r="E6" s="120">
        <v>140</v>
      </c>
      <c r="F6" s="120">
        <v>74</v>
      </c>
      <c r="G6" s="120" t="s">
        <v>172</v>
      </c>
      <c r="H6" s="120">
        <v>166</v>
      </c>
      <c r="I6" s="120">
        <v>140</v>
      </c>
      <c r="J6" s="120">
        <v>116</v>
      </c>
      <c r="K6" s="120">
        <v>85</v>
      </c>
      <c r="L6" s="120">
        <v>19</v>
      </c>
      <c r="M6" s="120">
        <v>61</v>
      </c>
      <c r="N6" s="120">
        <v>54</v>
      </c>
      <c r="O6" s="120">
        <v>73</v>
      </c>
    </row>
    <row r="7" spans="2:15" s="54" customFormat="1" x14ac:dyDescent="0.2">
      <c r="B7" s="91" t="s">
        <v>1137</v>
      </c>
      <c r="C7" s="120">
        <v>716</v>
      </c>
      <c r="D7" s="120">
        <v>713</v>
      </c>
      <c r="E7" s="120">
        <v>711</v>
      </c>
      <c r="F7" s="120">
        <v>712</v>
      </c>
      <c r="G7" s="120">
        <v>734</v>
      </c>
      <c r="H7" s="120">
        <v>722</v>
      </c>
      <c r="I7" s="120" t="s">
        <v>172</v>
      </c>
      <c r="J7" s="120" t="s">
        <v>172</v>
      </c>
      <c r="K7" s="120" t="s">
        <v>172</v>
      </c>
      <c r="L7" s="120" t="s">
        <v>172</v>
      </c>
      <c r="M7" s="120" t="s">
        <v>172</v>
      </c>
      <c r="N7" s="120" t="s">
        <v>172</v>
      </c>
      <c r="O7" s="120" t="s">
        <v>172</v>
      </c>
    </row>
    <row r="8" spans="2:15" s="54" customFormat="1" ht="12.75" x14ac:dyDescent="0.2">
      <c r="B8" s="106" t="s">
        <v>173</v>
      </c>
      <c r="C8" s="64">
        <v>166</v>
      </c>
      <c r="D8" s="64" t="s">
        <v>172</v>
      </c>
      <c r="E8" s="64">
        <v>165</v>
      </c>
      <c r="F8" s="64">
        <v>165</v>
      </c>
      <c r="G8" s="64">
        <v>169</v>
      </c>
      <c r="H8" s="64">
        <v>170</v>
      </c>
      <c r="I8" s="64" t="s">
        <v>172</v>
      </c>
      <c r="J8" s="64" t="s">
        <v>172</v>
      </c>
      <c r="K8" s="64" t="s">
        <v>172</v>
      </c>
      <c r="L8" s="64" t="s">
        <v>172</v>
      </c>
      <c r="M8" s="64" t="s">
        <v>172</v>
      </c>
      <c r="N8" s="64" t="s">
        <v>172</v>
      </c>
      <c r="O8" s="64" t="s">
        <v>172</v>
      </c>
    </row>
    <row r="9" spans="2:15" s="54" customFormat="1" ht="12.75" x14ac:dyDescent="0.2">
      <c r="B9" s="106" t="s">
        <v>174</v>
      </c>
      <c r="C9" s="64">
        <v>119</v>
      </c>
      <c r="D9" s="64" t="s">
        <v>172</v>
      </c>
      <c r="E9" s="64">
        <v>121</v>
      </c>
      <c r="F9" s="64">
        <v>121</v>
      </c>
      <c r="G9" s="64">
        <v>139</v>
      </c>
      <c r="H9" s="64">
        <v>133</v>
      </c>
      <c r="I9" s="64" t="s">
        <v>172</v>
      </c>
      <c r="J9" s="64" t="s">
        <v>172</v>
      </c>
      <c r="K9" s="64" t="s">
        <v>172</v>
      </c>
      <c r="L9" s="64" t="s">
        <v>172</v>
      </c>
      <c r="M9" s="64" t="s">
        <v>172</v>
      </c>
      <c r="N9" s="64" t="s">
        <v>172</v>
      </c>
      <c r="O9" s="64" t="s">
        <v>172</v>
      </c>
    </row>
    <row r="10" spans="2:15" s="54" customFormat="1" ht="12.75" x14ac:dyDescent="0.2">
      <c r="B10" s="106" t="s">
        <v>175</v>
      </c>
      <c r="C10" s="64">
        <v>431</v>
      </c>
      <c r="D10" s="64" t="s">
        <v>172</v>
      </c>
      <c r="E10" s="64">
        <v>425</v>
      </c>
      <c r="F10" s="64">
        <v>426</v>
      </c>
      <c r="G10" s="64">
        <v>426</v>
      </c>
      <c r="H10" s="64">
        <v>419</v>
      </c>
      <c r="I10" s="64" t="s">
        <v>172</v>
      </c>
      <c r="J10" s="64" t="s">
        <v>172</v>
      </c>
      <c r="K10" s="64" t="s">
        <v>172</v>
      </c>
      <c r="L10" s="64" t="s">
        <v>172</v>
      </c>
      <c r="M10" s="64" t="s">
        <v>172</v>
      </c>
      <c r="N10" s="64" t="s">
        <v>172</v>
      </c>
      <c r="O10" s="64" t="s">
        <v>172</v>
      </c>
    </row>
    <row r="11" spans="2:15" s="54" customFormat="1" x14ac:dyDescent="0.2">
      <c r="B11" s="91" t="s">
        <v>1138</v>
      </c>
      <c r="C11" s="121">
        <v>340</v>
      </c>
      <c r="D11" s="121">
        <v>338</v>
      </c>
      <c r="E11" s="121">
        <v>328.8</v>
      </c>
      <c r="F11" s="121">
        <v>292.60000000000002</v>
      </c>
      <c r="G11" s="121">
        <v>307.10000000000002</v>
      </c>
      <c r="H11" s="121">
        <v>303.89999999999998</v>
      </c>
      <c r="I11" s="121">
        <v>300.10000000000002</v>
      </c>
      <c r="J11" s="121">
        <v>278.89999999999998</v>
      </c>
      <c r="K11" s="121">
        <v>299.5</v>
      </c>
      <c r="L11" s="121">
        <v>251.8</v>
      </c>
      <c r="M11" s="121">
        <v>254.66760899999997</v>
      </c>
      <c r="N11" s="121">
        <v>262.69382899999999</v>
      </c>
      <c r="O11" s="121">
        <v>264.12245364699993</v>
      </c>
    </row>
    <row r="12" spans="2:15" s="54" customFormat="1" ht="12.75" x14ac:dyDescent="0.2">
      <c r="B12" s="106" t="s">
        <v>173</v>
      </c>
      <c r="C12" s="122">
        <v>79.2</v>
      </c>
      <c r="D12" s="122">
        <v>78.900000000000006</v>
      </c>
      <c r="E12" s="122">
        <v>75.400000000000006</v>
      </c>
      <c r="F12" s="122">
        <v>64.400000000000006</v>
      </c>
      <c r="G12" s="122">
        <v>64</v>
      </c>
      <c r="H12" s="122">
        <v>65</v>
      </c>
      <c r="I12" s="122">
        <v>63.1</v>
      </c>
      <c r="J12" s="122">
        <v>62.2</v>
      </c>
      <c r="K12" s="122">
        <v>65.3</v>
      </c>
      <c r="L12" s="122">
        <v>57</v>
      </c>
      <c r="M12" s="122">
        <v>57.961178999999994</v>
      </c>
      <c r="N12" s="122">
        <v>55.702004000000002</v>
      </c>
      <c r="O12" s="122">
        <v>56.404902429999993</v>
      </c>
    </row>
    <row r="13" spans="2:15" s="54" customFormat="1" ht="12.75" x14ac:dyDescent="0.2">
      <c r="B13" s="106" t="s">
        <v>174</v>
      </c>
      <c r="C13" s="122">
        <v>52.6</v>
      </c>
      <c r="D13" s="122">
        <v>49.2</v>
      </c>
      <c r="E13" s="122">
        <v>51</v>
      </c>
      <c r="F13" s="122">
        <v>44.5</v>
      </c>
      <c r="G13" s="122">
        <v>45.7</v>
      </c>
      <c r="H13" s="122">
        <v>47.1</v>
      </c>
      <c r="I13" s="122">
        <v>47.2</v>
      </c>
      <c r="J13" s="122">
        <v>46.7</v>
      </c>
      <c r="K13" s="122">
        <v>51</v>
      </c>
      <c r="L13" s="122">
        <v>39.700000000000003</v>
      </c>
      <c r="M13" s="122">
        <v>42.233395000000002</v>
      </c>
      <c r="N13" s="122">
        <v>47.379165000000015</v>
      </c>
      <c r="O13" s="122">
        <v>48.096948060000003</v>
      </c>
    </row>
    <row r="14" spans="2:15" s="54" customFormat="1" ht="12.75" x14ac:dyDescent="0.2">
      <c r="B14" s="106" t="s">
        <v>175</v>
      </c>
      <c r="C14" s="122">
        <v>208.2</v>
      </c>
      <c r="D14" s="122">
        <v>210</v>
      </c>
      <c r="E14" s="122">
        <v>202.4</v>
      </c>
      <c r="F14" s="122">
        <v>183.6</v>
      </c>
      <c r="G14" s="122">
        <v>197.4</v>
      </c>
      <c r="H14" s="122">
        <v>191.8</v>
      </c>
      <c r="I14" s="122">
        <v>189.9</v>
      </c>
      <c r="J14" s="122">
        <v>169.9</v>
      </c>
      <c r="K14" s="122">
        <v>183.2</v>
      </c>
      <c r="L14" s="122">
        <v>155.19999999999999</v>
      </c>
      <c r="M14" s="122">
        <v>154.47303599999998</v>
      </c>
      <c r="N14" s="122">
        <v>159.61266000000001</v>
      </c>
      <c r="O14" s="122">
        <v>159.62060315699998</v>
      </c>
    </row>
    <row r="15" spans="2:15" s="54" customFormat="1" x14ac:dyDescent="0.2">
      <c r="B15" s="58" t="s">
        <v>944</v>
      </c>
      <c r="C15" s="123">
        <v>422.7</v>
      </c>
      <c r="D15" s="123">
        <v>475.11</v>
      </c>
      <c r="E15" s="123">
        <v>458.84</v>
      </c>
      <c r="F15" s="123">
        <v>469.24</v>
      </c>
      <c r="G15" s="123">
        <v>466.98</v>
      </c>
      <c r="H15" s="123">
        <v>475.29</v>
      </c>
      <c r="I15" s="123">
        <v>483.79</v>
      </c>
      <c r="J15" s="123">
        <v>546.53</v>
      </c>
      <c r="K15" s="123">
        <v>618.49</v>
      </c>
      <c r="L15" s="123">
        <v>638.99</v>
      </c>
      <c r="M15" s="123">
        <v>885</v>
      </c>
      <c r="N15" s="123">
        <v>963.83</v>
      </c>
      <c r="O15" s="123">
        <v>1043.3800000000001</v>
      </c>
    </row>
    <row r="16" spans="2:15" s="54" customFormat="1" ht="12.75" x14ac:dyDescent="0.2">
      <c r="B16" s="91" t="s">
        <v>176</v>
      </c>
      <c r="C16" s="123">
        <v>445.83</v>
      </c>
      <c r="D16" s="123">
        <v>459.01</v>
      </c>
      <c r="E16" s="123">
        <v>401.46</v>
      </c>
      <c r="F16" s="123">
        <v>473.15</v>
      </c>
      <c r="G16" s="123">
        <v>620.44000000000005</v>
      </c>
      <c r="H16" s="123">
        <v>581.58000000000004</v>
      </c>
      <c r="I16" s="123">
        <v>546.66999999999996</v>
      </c>
      <c r="J16" s="123">
        <v>633.85</v>
      </c>
      <c r="K16" s="123">
        <v>619.15</v>
      </c>
      <c r="L16" s="123">
        <v>1270.5</v>
      </c>
      <c r="M16" s="123">
        <v>1188.3287222222223</v>
      </c>
      <c r="N16" s="123">
        <v>1245.0970694444443</v>
      </c>
      <c r="O16" s="123">
        <v>1186.4779583333334</v>
      </c>
    </row>
    <row r="17" spans="2:15" s="54" customFormat="1" ht="12.75" x14ac:dyDescent="0.2">
      <c r="B17" s="106" t="s">
        <v>173</v>
      </c>
      <c r="C17" s="124">
        <v>405.66</v>
      </c>
      <c r="D17" s="124">
        <v>416.97</v>
      </c>
      <c r="E17" s="124">
        <v>387.21</v>
      </c>
      <c r="F17" s="124">
        <v>455.37</v>
      </c>
      <c r="G17" s="124">
        <v>611.59</v>
      </c>
      <c r="H17" s="124">
        <v>573.32000000000005</v>
      </c>
      <c r="I17" s="124">
        <v>510.77</v>
      </c>
      <c r="J17" s="124">
        <v>590.12</v>
      </c>
      <c r="K17" s="124">
        <v>593.70000000000005</v>
      </c>
      <c r="L17" s="124">
        <v>1155.28</v>
      </c>
      <c r="M17" s="124">
        <v>1097.9523888888891</v>
      </c>
      <c r="N17" s="124">
        <v>1156.2691805555555</v>
      </c>
      <c r="O17" s="124">
        <v>1112.4934999999998</v>
      </c>
    </row>
    <row r="18" spans="2:15" s="54" customFormat="1" ht="12.75" x14ac:dyDescent="0.2">
      <c r="B18" s="106" t="s">
        <v>174</v>
      </c>
      <c r="C18" s="124">
        <v>399.06</v>
      </c>
      <c r="D18" s="124">
        <v>405.33</v>
      </c>
      <c r="E18" s="124">
        <v>359.6</v>
      </c>
      <c r="F18" s="124">
        <v>424.71</v>
      </c>
      <c r="G18" s="124">
        <v>563.35</v>
      </c>
      <c r="H18" s="124">
        <v>518.17999999999995</v>
      </c>
      <c r="I18" s="124">
        <v>466.42</v>
      </c>
      <c r="J18" s="124">
        <v>553.54</v>
      </c>
      <c r="K18" s="124">
        <v>547.89</v>
      </c>
      <c r="L18" s="124">
        <v>1059.9000000000001</v>
      </c>
      <c r="M18" s="124">
        <v>1015.9605277777778</v>
      </c>
      <c r="N18" s="124">
        <v>1073.1994722222223</v>
      </c>
      <c r="O18" s="124">
        <v>1031.7879166666669</v>
      </c>
    </row>
    <row r="19" spans="2:15" s="54" customFormat="1" ht="12.75" x14ac:dyDescent="0.2">
      <c r="B19" s="106" t="s">
        <v>175</v>
      </c>
      <c r="C19" s="124">
        <v>470.88</v>
      </c>
      <c r="D19" s="124">
        <v>485.47</v>
      </c>
      <c r="E19" s="124">
        <v>416.47</v>
      </c>
      <c r="F19" s="124">
        <v>489.5</v>
      </c>
      <c r="G19" s="124">
        <v>637.51</v>
      </c>
      <c r="H19" s="124">
        <v>600.16999999999996</v>
      </c>
      <c r="I19" s="124">
        <v>578.6</v>
      </c>
      <c r="J19" s="124">
        <v>670.93</v>
      </c>
      <c r="K19" s="124">
        <v>647.54</v>
      </c>
      <c r="L19" s="124">
        <v>1365.13</v>
      </c>
      <c r="M19" s="124">
        <v>1264.867486111111</v>
      </c>
      <c r="N19" s="124">
        <v>1322.4580694444444</v>
      </c>
      <c r="O19" s="124">
        <v>1253.2442083333333</v>
      </c>
    </row>
    <row r="20" spans="2:15" s="54" customFormat="1" ht="12.75" x14ac:dyDescent="0.2">
      <c r="B20" s="91" t="s">
        <v>1017</v>
      </c>
      <c r="C20" s="121">
        <v>323.5</v>
      </c>
      <c r="D20" s="121">
        <v>326.10000000000002</v>
      </c>
      <c r="E20" s="121">
        <v>313.89999999999998</v>
      </c>
      <c r="F20" s="121">
        <v>274.60000000000002</v>
      </c>
      <c r="G20" s="121">
        <v>291.60000000000002</v>
      </c>
      <c r="H20" s="121">
        <v>281.83</v>
      </c>
      <c r="I20" s="121">
        <v>290.5</v>
      </c>
      <c r="J20" s="121">
        <v>270.3</v>
      </c>
      <c r="K20" s="121">
        <v>282</v>
      </c>
      <c r="L20" s="121">
        <v>238.6</v>
      </c>
      <c r="M20" s="121">
        <v>237.55122949999998</v>
      </c>
      <c r="N20" s="121">
        <v>239.416259</v>
      </c>
      <c r="O20" s="121">
        <v>242.84086049999999</v>
      </c>
    </row>
    <row r="21" spans="2:15" s="54" customFormat="1" ht="12.75" x14ac:dyDescent="0.2">
      <c r="B21" s="106" t="s">
        <v>173</v>
      </c>
      <c r="C21" s="122">
        <v>69.400000000000006</v>
      </c>
      <c r="D21" s="122">
        <v>68.8</v>
      </c>
      <c r="E21" s="122">
        <v>67.400000000000006</v>
      </c>
      <c r="F21" s="122">
        <v>54.7</v>
      </c>
      <c r="G21" s="122">
        <v>55.7</v>
      </c>
      <c r="H21" s="122">
        <v>53.3</v>
      </c>
      <c r="I21" s="122">
        <v>52.9</v>
      </c>
      <c r="J21" s="122">
        <v>53</v>
      </c>
      <c r="K21" s="122">
        <v>55.6</v>
      </c>
      <c r="L21" s="122">
        <v>47.4</v>
      </c>
      <c r="M21" s="122">
        <v>49.408676999999997</v>
      </c>
      <c r="N21" s="122">
        <v>47.192276</v>
      </c>
      <c r="O21" s="122">
        <v>45.928099000000003</v>
      </c>
    </row>
    <row r="22" spans="2:15" s="54" customFormat="1" ht="12.75" x14ac:dyDescent="0.2">
      <c r="B22" s="106" t="s">
        <v>174</v>
      </c>
      <c r="C22" s="122">
        <v>48.7</v>
      </c>
      <c r="D22" s="122">
        <v>47.9</v>
      </c>
      <c r="E22" s="122">
        <v>46.4</v>
      </c>
      <c r="F22" s="122">
        <v>40.9</v>
      </c>
      <c r="G22" s="122">
        <v>44.2</v>
      </c>
      <c r="H22" s="122">
        <v>43.8</v>
      </c>
      <c r="I22" s="122">
        <v>50.2</v>
      </c>
      <c r="J22" s="122">
        <v>48.6</v>
      </c>
      <c r="K22" s="122">
        <v>50.1</v>
      </c>
      <c r="L22" s="122">
        <v>41.1</v>
      </c>
      <c r="M22" s="122">
        <v>40.158567999999995</v>
      </c>
      <c r="N22" s="122">
        <v>42.910634000000002</v>
      </c>
      <c r="O22" s="122">
        <v>43.896693499999998</v>
      </c>
    </row>
    <row r="23" spans="2:15" s="54" customFormat="1" ht="12.75" x14ac:dyDescent="0.2">
      <c r="B23" s="106" t="s">
        <v>175</v>
      </c>
      <c r="C23" s="122">
        <v>205.4</v>
      </c>
      <c r="D23" s="122">
        <v>209.3</v>
      </c>
      <c r="E23" s="122">
        <v>200.1</v>
      </c>
      <c r="F23" s="122">
        <v>179</v>
      </c>
      <c r="G23" s="122">
        <v>191.7</v>
      </c>
      <c r="H23" s="122">
        <v>184.7</v>
      </c>
      <c r="I23" s="122">
        <v>187.4</v>
      </c>
      <c r="J23" s="122">
        <v>168.7</v>
      </c>
      <c r="K23" s="122">
        <v>176.3</v>
      </c>
      <c r="L23" s="122">
        <v>150</v>
      </c>
      <c r="M23" s="122">
        <v>147.98398449999999</v>
      </c>
      <c r="N23" s="122">
        <v>149.31121900000002</v>
      </c>
      <c r="O23" s="122">
        <v>153.01606799999999</v>
      </c>
    </row>
    <row r="24" spans="2:15" s="54" customFormat="1" x14ac:dyDescent="0.2">
      <c r="B24" s="91" t="s">
        <v>1179</v>
      </c>
      <c r="C24" s="64"/>
      <c r="D24" s="64"/>
      <c r="E24" s="64"/>
      <c r="F24" s="64"/>
      <c r="G24" s="64"/>
      <c r="H24" s="64"/>
      <c r="I24" s="64"/>
      <c r="J24" s="64"/>
      <c r="K24" s="64"/>
      <c r="L24" s="64"/>
      <c r="M24" s="64"/>
    </row>
    <row r="25" spans="2:15" s="54" customFormat="1" ht="12.75" x14ac:dyDescent="0.2">
      <c r="B25" s="106" t="s">
        <v>177</v>
      </c>
      <c r="C25" s="125">
        <v>199446</v>
      </c>
      <c r="D25" s="125">
        <v>212588</v>
      </c>
      <c r="E25" s="125">
        <v>182054</v>
      </c>
      <c r="F25" s="125">
        <v>184778</v>
      </c>
      <c r="G25" s="125">
        <v>233338</v>
      </c>
      <c r="H25" s="125">
        <v>231750</v>
      </c>
      <c r="I25" s="125">
        <v>240637</v>
      </c>
      <c r="J25" s="125">
        <v>230170</v>
      </c>
      <c r="K25" s="125">
        <v>263353</v>
      </c>
      <c r="L25" s="125">
        <v>411092</v>
      </c>
      <c r="M25" s="125">
        <v>428291.67982500006</v>
      </c>
      <c r="N25" s="125">
        <v>433473.34807599994</v>
      </c>
      <c r="O25" s="125">
        <v>453276.67329499999</v>
      </c>
    </row>
    <row r="26" spans="2:15" s="54" customFormat="1" ht="12.75" x14ac:dyDescent="0.2">
      <c r="B26" s="106" t="s">
        <v>178</v>
      </c>
      <c r="C26" s="125">
        <v>319.7</v>
      </c>
      <c r="D26" s="125">
        <v>327.3</v>
      </c>
      <c r="E26" s="125">
        <v>307</v>
      </c>
      <c r="F26" s="125">
        <v>288.8</v>
      </c>
      <c r="G26" s="125">
        <v>289</v>
      </c>
      <c r="H26" s="125">
        <v>282.39999999999998</v>
      </c>
      <c r="I26" s="125">
        <v>292.7</v>
      </c>
      <c r="J26" s="125">
        <v>265.60000000000002</v>
      </c>
      <c r="K26" s="125">
        <v>286</v>
      </c>
      <c r="L26" s="125">
        <v>250.2</v>
      </c>
      <c r="M26" s="125">
        <v>241.91286400000001</v>
      </c>
      <c r="N26" s="125">
        <v>245.788026</v>
      </c>
      <c r="O26" s="125">
        <v>257.44086999999996</v>
      </c>
    </row>
    <row r="27" spans="2:15" s="54" customFormat="1" ht="12.75" x14ac:dyDescent="0.2">
      <c r="B27" s="106" t="s">
        <v>179</v>
      </c>
      <c r="C27" s="124">
        <v>623.91</v>
      </c>
      <c r="D27" s="124">
        <v>649.44000000000005</v>
      </c>
      <c r="E27" s="124">
        <v>593.08000000000004</v>
      </c>
      <c r="F27" s="124">
        <v>639.88</v>
      </c>
      <c r="G27" s="124">
        <v>807.44</v>
      </c>
      <c r="H27" s="124">
        <v>820.75</v>
      </c>
      <c r="I27" s="124">
        <v>822.25</v>
      </c>
      <c r="J27" s="124">
        <v>866.7</v>
      </c>
      <c r="K27" s="124">
        <v>920.76</v>
      </c>
      <c r="L27" s="124">
        <v>1643.11</v>
      </c>
      <c r="M27" s="124">
        <v>1770.4378045187382</v>
      </c>
      <c r="N27" s="124">
        <v>1763.6064503646728</v>
      </c>
      <c r="O27" s="124">
        <v>1760.7020722661482</v>
      </c>
    </row>
    <row r="28" spans="2:15" s="54" customFormat="1" x14ac:dyDescent="0.2">
      <c r="B28" s="91" t="s">
        <v>1139</v>
      </c>
      <c r="C28" s="64"/>
      <c r="D28" s="64"/>
      <c r="E28" s="64"/>
      <c r="F28" s="64"/>
      <c r="G28" s="64"/>
      <c r="H28" s="64"/>
      <c r="I28" s="64"/>
      <c r="J28" s="64"/>
      <c r="K28" s="64"/>
      <c r="L28" s="64"/>
      <c r="M28" s="64"/>
      <c r="N28" s="64"/>
      <c r="O28" s="64"/>
    </row>
    <row r="29" spans="2:15" s="54" customFormat="1" ht="12.75" x14ac:dyDescent="0.2">
      <c r="B29" s="106" t="s">
        <v>180</v>
      </c>
      <c r="C29" s="122">
        <v>130.80000000000001</v>
      </c>
      <c r="D29" s="122">
        <v>128.30000000000001</v>
      </c>
      <c r="E29" s="122">
        <v>133.9</v>
      </c>
      <c r="F29" s="122">
        <v>126.3</v>
      </c>
      <c r="G29" s="122">
        <v>126.7</v>
      </c>
      <c r="H29" s="122">
        <v>123.5</v>
      </c>
      <c r="I29" s="122">
        <v>123.8</v>
      </c>
      <c r="J29" s="122">
        <v>118.8</v>
      </c>
      <c r="K29" s="122">
        <v>126.3</v>
      </c>
      <c r="L29" s="122">
        <v>111.1</v>
      </c>
      <c r="M29" s="122">
        <v>104.03568300000001</v>
      </c>
      <c r="N29" s="122">
        <v>111.75621900000002</v>
      </c>
      <c r="O29" s="122">
        <v>107.570626</v>
      </c>
    </row>
    <row r="30" spans="2:15" s="54" customFormat="1" ht="12.75" x14ac:dyDescent="0.2">
      <c r="B30" s="106" t="s">
        <v>181</v>
      </c>
      <c r="C30" s="122">
        <v>159.19999999999999</v>
      </c>
      <c r="D30" s="122">
        <v>166.1</v>
      </c>
      <c r="E30" s="122">
        <v>147</v>
      </c>
      <c r="F30" s="122">
        <v>135.69999999999999</v>
      </c>
      <c r="G30" s="122">
        <v>136.69999999999999</v>
      </c>
      <c r="H30" s="122">
        <v>132.9</v>
      </c>
      <c r="I30" s="122">
        <v>140.9</v>
      </c>
      <c r="J30" s="122">
        <v>119.9</v>
      </c>
      <c r="K30" s="122">
        <v>130</v>
      </c>
      <c r="L30" s="122">
        <v>112.4</v>
      </c>
      <c r="M30" s="122">
        <v>109.846503</v>
      </c>
      <c r="N30" s="122">
        <v>103.60198000000001</v>
      </c>
      <c r="O30" s="122">
        <v>117.97925699999999</v>
      </c>
    </row>
    <row r="31" spans="2:15" s="54" customFormat="1" ht="12.75" x14ac:dyDescent="0.2">
      <c r="B31" s="106" t="s">
        <v>182</v>
      </c>
      <c r="C31" s="122">
        <v>27.7</v>
      </c>
      <c r="D31" s="122">
        <v>30.7</v>
      </c>
      <c r="E31" s="122">
        <v>24</v>
      </c>
      <c r="F31" s="122">
        <v>24.8</v>
      </c>
      <c r="G31" s="122">
        <v>23.5</v>
      </c>
      <c r="H31" s="122">
        <v>23.4</v>
      </c>
      <c r="I31" s="122">
        <v>24.8</v>
      </c>
      <c r="J31" s="122">
        <v>24</v>
      </c>
      <c r="K31" s="122">
        <v>26.7</v>
      </c>
      <c r="L31" s="122">
        <v>23.7</v>
      </c>
      <c r="M31" s="122">
        <v>25.228846000000004</v>
      </c>
      <c r="N31" s="122">
        <v>27.806263000000001</v>
      </c>
      <c r="O31" s="122">
        <v>28.864069000000001</v>
      </c>
    </row>
    <row r="32" spans="2:15" s="54" customFormat="1" ht="12.75" x14ac:dyDescent="0.2">
      <c r="B32" s="106" t="s">
        <v>42</v>
      </c>
      <c r="C32" s="122">
        <v>2</v>
      </c>
      <c r="D32" s="122">
        <v>2.2000000000000002</v>
      </c>
      <c r="E32" s="122">
        <v>2.1</v>
      </c>
      <c r="F32" s="122">
        <v>2</v>
      </c>
      <c r="G32" s="122">
        <v>2.1</v>
      </c>
      <c r="H32" s="122">
        <v>2.5</v>
      </c>
      <c r="I32" s="122">
        <v>3.1</v>
      </c>
      <c r="J32" s="122">
        <v>2.8</v>
      </c>
      <c r="K32" s="122">
        <v>3</v>
      </c>
      <c r="L32" s="122">
        <v>3.1</v>
      </c>
      <c r="M32" s="122">
        <v>2.8018320000000001</v>
      </c>
      <c r="N32" s="122">
        <v>2.6235640000000005</v>
      </c>
      <c r="O32" s="122">
        <v>3.0269180000000002</v>
      </c>
    </row>
    <row r="33" spans="1:15" s="54" customFormat="1" ht="12.75" x14ac:dyDescent="0.2">
      <c r="B33" s="111" t="s">
        <v>183</v>
      </c>
      <c r="C33" s="121">
        <v>319.7</v>
      </c>
      <c r="D33" s="121">
        <v>327.3</v>
      </c>
      <c r="E33" s="121">
        <v>307</v>
      </c>
      <c r="F33" s="121">
        <v>288.8</v>
      </c>
      <c r="G33" s="121">
        <v>289</v>
      </c>
      <c r="H33" s="121">
        <v>282.39999999999998</v>
      </c>
      <c r="I33" s="121">
        <v>292.7</v>
      </c>
      <c r="J33" s="121">
        <v>265.60000000000002</v>
      </c>
      <c r="K33" s="121">
        <v>286</v>
      </c>
      <c r="L33" s="121">
        <v>250.2</v>
      </c>
      <c r="M33" s="121">
        <v>241.91286399999998</v>
      </c>
      <c r="N33" s="121">
        <v>245.788026</v>
      </c>
      <c r="O33" s="121">
        <v>257.44087000000002</v>
      </c>
    </row>
    <row r="34" spans="1:15" s="54" customFormat="1" x14ac:dyDescent="0.2">
      <c r="B34" s="91" t="s">
        <v>1140</v>
      </c>
      <c r="C34" s="64"/>
      <c r="D34" s="64"/>
      <c r="E34" s="64"/>
      <c r="F34" s="64"/>
      <c r="G34" s="64"/>
      <c r="H34" s="64"/>
      <c r="I34" s="64"/>
      <c r="J34" s="64"/>
      <c r="K34" s="64"/>
      <c r="L34" s="64"/>
      <c r="M34" s="64"/>
      <c r="N34" s="64"/>
      <c r="O34" s="64"/>
    </row>
    <row r="35" spans="1:15" s="54" customFormat="1" ht="12.75" x14ac:dyDescent="0.2">
      <c r="B35" s="106" t="s">
        <v>180</v>
      </c>
      <c r="C35" s="125">
        <v>73047</v>
      </c>
      <c r="D35" s="125">
        <v>74214</v>
      </c>
      <c r="E35" s="125">
        <v>69078</v>
      </c>
      <c r="F35" s="125">
        <v>69657</v>
      </c>
      <c r="G35" s="125">
        <v>93021</v>
      </c>
      <c r="H35" s="125">
        <v>90676</v>
      </c>
      <c r="I35" s="125">
        <v>88395</v>
      </c>
      <c r="J35" s="125">
        <v>89555</v>
      </c>
      <c r="K35" s="125">
        <v>98502</v>
      </c>
      <c r="L35" s="125">
        <v>160386</v>
      </c>
      <c r="M35" s="125">
        <v>155135.553846</v>
      </c>
      <c r="N35" s="125">
        <v>168459.15660399999</v>
      </c>
      <c r="O35" s="125">
        <v>160272.36315900003</v>
      </c>
    </row>
    <row r="36" spans="1:15" s="54" customFormat="1" ht="12.75" x14ac:dyDescent="0.2">
      <c r="B36" s="106" t="s">
        <v>181</v>
      </c>
      <c r="C36" s="125">
        <v>92461</v>
      </c>
      <c r="D36" s="125">
        <v>100866</v>
      </c>
      <c r="E36" s="125">
        <v>82230</v>
      </c>
      <c r="F36" s="125">
        <v>81260</v>
      </c>
      <c r="G36" s="125">
        <v>104590</v>
      </c>
      <c r="H36" s="125">
        <v>102802</v>
      </c>
      <c r="I36" s="125">
        <v>108140</v>
      </c>
      <c r="J36" s="125">
        <v>99401</v>
      </c>
      <c r="K36" s="125">
        <v>113078</v>
      </c>
      <c r="L36" s="125">
        <v>172440</v>
      </c>
      <c r="M36" s="125">
        <v>184673.94556400002</v>
      </c>
      <c r="N36" s="125">
        <v>173826.40055999998</v>
      </c>
      <c r="O36" s="125">
        <v>194927.13438500001</v>
      </c>
    </row>
    <row r="37" spans="1:15" s="54" customFormat="1" ht="12.75" x14ac:dyDescent="0.2">
      <c r="B37" s="106" t="s">
        <v>182</v>
      </c>
      <c r="C37" s="125">
        <v>31934</v>
      </c>
      <c r="D37" s="125">
        <v>35082</v>
      </c>
      <c r="E37" s="125">
        <v>28567</v>
      </c>
      <c r="F37" s="125">
        <v>31416</v>
      </c>
      <c r="G37" s="125">
        <v>33073</v>
      </c>
      <c r="H37" s="125">
        <v>34999</v>
      </c>
      <c r="I37" s="125">
        <v>39932</v>
      </c>
      <c r="J37" s="125">
        <v>37107</v>
      </c>
      <c r="K37" s="125">
        <v>46528</v>
      </c>
      <c r="L37" s="125">
        <v>70139</v>
      </c>
      <c r="M37" s="125">
        <v>79074.804486000008</v>
      </c>
      <c r="N37" s="125">
        <v>82994.667371999982</v>
      </c>
      <c r="O37" s="125">
        <v>87001.739988000001</v>
      </c>
    </row>
    <row r="38" spans="1:15" s="54" customFormat="1" ht="12.75" x14ac:dyDescent="0.2">
      <c r="B38" s="106" t="s">
        <v>42</v>
      </c>
      <c r="C38" s="125">
        <v>2003</v>
      </c>
      <c r="D38" s="125">
        <v>2426</v>
      </c>
      <c r="E38" s="125">
        <v>2179</v>
      </c>
      <c r="F38" s="125">
        <v>2445</v>
      </c>
      <c r="G38" s="125">
        <v>2655</v>
      </c>
      <c r="H38" s="125">
        <v>3274</v>
      </c>
      <c r="I38" s="125">
        <v>4170</v>
      </c>
      <c r="J38" s="125">
        <v>4107</v>
      </c>
      <c r="K38" s="125">
        <v>5247</v>
      </c>
      <c r="L38" s="125">
        <v>8126</v>
      </c>
      <c r="M38" s="125">
        <v>9407.3759289999998</v>
      </c>
      <c r="N38" s="125">
        <v>8193.1235400000005</v>
      </c>
      <c r="O38" s="125">
        <v>11075.435762999999</v>
      </c>
    </row>
    <row r="39" spans="1:15" s="54" customFormat="1" ht="12.75" x14ac:dyDescent="0.2">
      <c r="B39" s="111" t="s">
        <v>183</v>
      </c>
      <c r="C39" s="120">
        <v>199446</v>
      </c>
      <c r="D39" s="120">
        <v>212588</v>
      </c>
      <c r="E39" s="120">
        <v>182054</v>
      </c>
      <c r="F39" s="120">
        <v>184778</v>
      </c>
      <c r="G39" s="120">
        <v>233338</v>
      </c>
      <c r="H39" s="120">
        <v>231750</v>
      </c>
      <c r="I39" s="120">
        <v>240637</v>
      </c>
      <c r="J39" s="120">
        <v>230170</v>
      </c>
      <c r="K39" s="120">
        <v>263353</v>
      </c>
      <c r="L39" s="120">
        <v>411092</v>
      </c>
      <c r="M39" s="120">
        <v>428291.679825</v>
      </c>
      <c r="N39" s="120">
        <v>433473.34807599999</v>
      </c>
      <c r="O39" s="120">
        <v>453276.67329499999</v>
      </c>
    </row>
    <row r="40" spans="1:15" s="54" customFormat="1" x14ac:dyDescent="0.2">
      <c r="B40" s="58" t="s">
        <v>945</v>
      </c>
      <c r="C40" s="126">
        <v>0.8</v>
      </c>
      <c r="D40" s="126">
        <v>0.7</v>
      </c>
      <c r="E40" s="126">
        <v>0.7</v>
      </c>
      <c r="F40" s="126">
        <v>0.6</v>
      </c>
      <c r="G40" s="126">
        <v>0.6</v>
      </c>
      <c r="H40" s="126">
        <v>0.6</v>
      </c>
      <c r="I40" s="126">
        <v>0.6</v>
      </c>
      <c r="J40" s="126">
        <v>0.5</v>
      </c>
      <c r="K40" s="126">
        <v>0.6</v>
      </c>
      <c r="L40" s="126">
        <v>0.5</v>
      </c>
      <c r="M40" s="126">
        <v>0.5</v>
      </c>
      <c r="N40" s="126">
        <v>0.5</v>
      </c>
      <c r="O40" s="126">
        <v>0.48722414446774748</v>
      </c>
    </row>
    <row r="41" spans="1:15" s="54" customFormat="1" x14ac:dyDescent="0.2">
      <c r="A41" s="109"/>
      <c r="B41" s="91" t="s">
        <v>946</v>
      </c>
      <c r="C41" s="127">
        <v>27.8</v>
      </c>
      <c r="D41" s="127">
        <v>28</v>
      </c>
      <c r="E41" s="127">
        <v>28.3</v>
      </c>
      <c r="F41" s="127">
        <v>28.8</v>
      </c>
      <c r="G41" s="127">
        <v>28.9</v>
      </c>
      <c r="H41" s="127">
        <v>29.2</v>
      </c>
      <c r="I41" s="127">
        <v>32.1</v>
      </c>
      <c r="J41" s="127">
        <v>32.299999999999997</v>
      </c>
      <c r="K41" s="127">
        <v>32.6</v>
      </c>
      <c r="L41" s="127">
        <v>32.6</v>
      </c>
      <c r="M41" s="127">
        <v>32.4</v>
      </c>
      <c r="N41" s="127">
        <v>32.299999999999997</v>
      </c>
      <c r="O41" s="127">
        <v>32.033726999999999</v>
      </c>
    </row>
    <row r="42" spans="1:15" s="54" customFormat="1" ht="12.75" x14ac:dyDescent="0.2"/>
    <row r="43" spans="1:15" s="54" customFormat="1" ht="12.75" x14ac:dyDescent="0.2">
      <c r="A43" s="54" t="s">
        <v>839</v>
      </c>
      <c r="B43" s="54" t="s">
        <v>842</v>
      </c>
    </row>
    <row r="44" spans="1:15" s="54" customFormat="1" ht="12.75" x14ac:dyDescent="0.2">
      <c r="A44" s="54" t="s">
        <v>841</v>
      </c>
      <c r="B44" s="54" t="s">
        <v>843</v>
      </c>
    </row>
    <row r="45" spans="1:15" s="54" customFormat="1" ht="12.75" x14ac:dyDescent="0.2">
      <c r="A45" s="54" t="s">
        <v>237</v>
      </c>
      <c r="B45" s="54" t="s">
        <v>854</v>
      </c>
    </row>
    <row r="46" spans="1:15" s="54" customFormat="1" ht="12.75" x14ac:dyDescent="0.2">
      <c r="A46" s="54" t="s">
        <v>238</v>
      </c>
      <c r="B46" s="54" t="s">
        <v>855</v>
      </c>
    </row>
    <row r="47" spans="1:15" s="54" customFormat="1" ht="12.75" x14ac:dyDescent="0.2">
      <c r="A47" s="54" t="s">
        <v>844</v>
      </c>
      <c r="B47" s="54" t="s">
        <v>856</v>
      </c>
    </row>
    <row r="48" spans="1:15" s="54" customFormat="1" ht="12.75" x14ac:dyDescent="0.2">
      <c r="A48" s="54" t="s">
        <v>846</v>
      </c>
      <c r="B48" s="54" t="s">
        <v>1118</v>
      </c>
    </row>
    <row r="49" spans="1:15" s="54" customFormat="1" ht="27.75" customHeight="1" x14ac:dyDescent="0.2">
      <c r="A49" s="60" t="s">
        <v>847</v>
      </c>
      <c r="B49" s="293" t="s">
        <v>1119</v>
      </c>
      <c r="C49" s="293"/>
      <c r="D49" s="293"/>
      <c r="E49" s="293"/>
      <c r="F49" s="293"/>
      <c r="G49" s="293"/>
      <c r="H49" s="293"/>
      <c r="I49" s="293"/>
      <c r="J49" s="293"/>
      <c r="K49" s="293"/>
      <c r="L49" s="293"/>
      <c r="M49" s="293"/>
      <c r="N49" s="293"/>
      <c r="O49" s="293"/>
    </row>
    <row r="50" spans="1:15" s="54" customFormat="1" ht="12.75" x14ac:dyDescent="0.2">
      <c r="A50" s="54" t="s">
        <v>857</v>
      </c>
      <c r="B50" s="54" t="s">
        <v>858</v>
      </c>
    </row>
    <row r="51" spans="1:15" s="54" customFormat="1" ht="12.75" x14ac:dyDescent="0.2">
      <c r="A51" s="54" t="s">
        <v>859</v>
      </c>
      <c r="B51" s="54" t="s">
        <v>976</v>
      </c>
    </row>
    <row r="52" spans="1:15" s="54" customFormat="1" ht="12.75" x14ac:dyDescent="0.2">
      <c r="A52" s="54" t="s">
        <v>935</v>
      </c>
    </row>
    <row r="53" spans="1:15" s="54" customFormat="1" ht="12.75" x14ac:dyDescent="0.2">
      <c r="A53" s="86"/>
    </row>
    <row r="54" spans="1:15" s="54" customFormat="1" ht="13.5" customHeight="1" x14ac:dyDescent="0.2">
      <c r="A54" s="37" t="s">
        <v>937</v>
      </c>
    </row>
    <row r="55" spans="1:15" s="54" customFormat="1" ht="12.75" x14ac:dyDescent="0.2">
      <c r="A55" s="54" t="s">
        <v>947</v>
      </c>
    </row>
    <row r="56" spans="1:15" s="54" customFormat="1" ht="12.75" x14ac:dyDescent="0.2">
      <c r="A56" s="54" t="s">
        <v>746</v>
      </c>
    </row>
    <row r="57" spans="1:15" s="54" customFormat="1" ht="12.75" x14ac:dyDescent="0.2">
      <c r="A57" s="54" t="s">
        <v>747</v>
      </c>
    </row>
    <row r="58" spans="1:15" s="54" customFormat="1" ht="12.75" x14ac:dyDescent="0.2">
      <c r="A58" s="54" t="s">
        <v>748</v>
      </c>
    </row>
    <row r="59" spans="1:15" s="54" customFormat="1" ht="12.75" x14ac:dyDescent="0.2">
      <c r="A59" s="54" t="s">
        <v>749</v>
      </c>
    </row>
    <row r="60" spans="1:15" s="54" customFormat="1" ht="12.75" x14ac:dyDescent="0.2">
      <c r="A60" s="54" t="s">
        <v>742</v>
      </c>
    </row>
    <row r="61" spans="1:15" s="54" customFormat="1" ht="12.75" x14ac:dyDescent="0.2">
      <c r="A61" s="54" t="s">
        <v>741</v>
      </c>
    </row>
    <row r="62" spans="1:15" s="54" customFormat="1" ht="12.75" x14ac:dyDescent="0.2">
      <c r="B62" s="86"/>
    </row>
  </sheetData>
  <mergeCells count="2">
    <mergeCell ref="B2:O2"/>
    <mergeCell ref="B49:O49"/>
  </mergeCells>
  <pageMargins left="0.75" right="0.75" top="1" bottom="1" header="0.5" footer="0.5"/>
  <pageSetup paperSize="8" orientation="landscape" r:id="rId1"/>
  <headerFooter>
    <oddHeader>&amp;L&amp;"Calibri"&amp;10&amp;K000000 [Limited Sharing]&amp;1#_x000D_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tabColor rgb="FF4F6228"/>
  </sheetPr>
  <dimension ref="A1:O48"/>
  <sheetViews>
    <sheetView workbookViewId="0">
      <pane xSplit="2" ySplit="3" topLeftCell="C4" activePane="bottomRight" state="frozen"/>
      <selection activeCell="K47" sqref="K47"/>
      <selection pane="topRight" activeCell="K47" sqref="K47"/>
      <selection pane="bottomLeft" activeCell="K47" sqref="K47"/>
      <selection pane="bottomRight" activeCell="P19" sqref="P19"/>
    </sheetView>
  </sheetViews>
  <sheetFormatPr defaultRowHeight="15" x14ac:dyDescent="0.25"/>
  <cols>
    <col min="1" max="1" width="3.5703125" customWidth="1"/>
    <col min="2" max="2" width="38.7109375" customWidth="1"/>
    <col min="3" max="14" width="9.85546875" customWidth="1"/>
    <col min="15" max="15" width="10.140625" customWidth="1"/>
  </cols>
  <sheetData>
    <row r="1" spans="2:15" s="51" customFormat="1" ht="40.5" customHeight="1" x14ac:dyDescent="0.25">
      <c r="B1" s="52" t="s">
        <v>894</v>
      </c>
      <c r="C1" s="53"/>
      <c r="D1" s="53"/>
      <c r="E1" s="53"/>
      <c r="F1" s="53"/>
      <c r="G1" s="53"/>
      <c r="H1" s="53"/>
      <c r="I1" s="53"/>
      <c r="J1" s="53"/>
      <c r="K1" s="53"/>
      <c r="L1" s="53"/>
      <c r="M1" s="61"/>
      <c r="N1" s="61"/>
      <c r="O1" s="61" t="s">
        <v>905</v>
      </c>
    </row>
    <row r="2" spans="2:15" x14ac:dyDescent="0.25">
      <c r="B2" s="294" t="s">
        <v>184</v>
      </c>
      <c r="C2" s="294"/>
      <c r="D2" s="294"/>
      <c r="E2" s="294"/>
      <c r="F2" s="294"/>
      <c r="G2" s="294"/>
      <c r="H2" s="294"/>
      <c r="I2" s="294"/>
      <c r="J2" s="294"/>
      <c r="K2" s="294"/>
      <c r="L2" s="294"/>
      <c r="M2" s="294"/>
      <c r="N2" s="294"/>
      <c r="O2" s="294"/>
    </row>
    <row r="3" spans="2:15" s="14" customFormat="1" ht="17.25" x14ac:dyDescent="0.25">
      <c r="B3" s="15" t="s">
        <v>0</v>
      </c>
      <c r="C3" s="15">
        <v>2013</v>
      </c>
      <c r="D3" s="15">
        <v>2014</v>
      </c>
      <c r="E3" s="15">
        <v>2015</v>
      </c>
      <c r="F3" s="15">
        <v>2016</v>
      </c>
      <c r="G3" s="15">
        <v>2017</v>
      </c>
      <c r="H3" s="15">
        <v>2018</v>
      </c>
      <c r="I3" s="15">
        <v>2019</v>
      </c>
      <c r="J3" s="15">
        <v>2020</v>
      </c>
      <c r="K3" s="15">
        <v>2021</v>
      </c>
      <c r="L3" s="15">
        <v>2022</v>
      </c>
      <c r="M3" s="15">
        <v>2023</v>
      </c>
      <c r="N3" s="15" t="s">
        <v>1087</v>
      </c>
      <c r="O3" s="15" t="s">
        <v>1083</v>
      </c>
    </row>
    <row r="4" spans="2:15" s="54" customFormat="1" ht="12.75" x14ac:dyDescent="0.2">
      <c r="B4" s="91" t="s">
        <v>185</v>
      </c>
    </row>
    <row r="5" spans="2:15" s="54" customFormat="1" ht="12.75" x14ac:dyDescent="0.2">
      <c r="B5" s="106" t="s">
        <v>186</v>
      </c>
      <c r="C5" s="64">
        <v>134</v>
      </c>
      <c r="D5" s="64">
        <v>134</v>
      </c>
      <c r="E5" s="64">
        <v>137</v>
      </c>
      <c r="F5" s="64">
        <v>133</v>
      </c>
      <c r="G5" s="64">
        <v>137</v>
      </c>
      <c r="H5" s="64">
        <v>137</v>
      </c>
      <c r="I5" s="64">
        <v>138</v>
      </c>
      <c r="J5" s="64">
        <v>138</v>
      </c>
      <c r="K5" s="64">
        <v>139</v>
      </c>
      <c r="L5" s="64">
        <v>99</v>
      </c>
      <c r="M5" s="64">
        <v>98</v>
      </c>
      <c r="N5" s="64">
        <v>84</v>
      </c>
      <c r="O5" s="64" t="s">
        <v>172</v>
      </c>
    </row>
    <row r="6" spans="2:15" s="54" customFormat="1" ht="12.75" x14ac:dyDescent="0.2">
      <c r="B6" s="106" t="s">
        <v>187</v>
      </c>
      <c r="C6" s="64">
        <v>105</v>
      </c>
      <c r="D6" s="64">
        <v>111</v>
      </c>
      <c r="E6" s="64">
        <v>108</v>
      </c>
      <c r="F6" s="64">
        <v>99</v>
      </c>
      <c r="G6" s="64">
        <v>103</v>
      </c>
      <c r="H6" s="64">
        <v>107</v>
      </c>
      <c r="I6" s="64">
        <v>114</v>
      </c>
      <c r="J6" s="64">
        <v>121</v>
      </c>
      <c r="K6" s="64">
        <v>113</v>
      </c>
      <c r="L6" s="64">
        <v>77</v>
      </c>
      <c r="M6" s="64">
        <v>77</v>
      </c>
      <c r="N6" s="64">
        <v>57</v>
      </c>
      <c r="O6" s="64" t="s">
        <v>172</v>
      </c>
    </row>
    <row r="7" spans="2:15" s="54" customFormat="1" x14ac:dyDescent="0.2">
      <c r="B7" s="58" t="s">
        <v>948</v>
      </c>
      <c r="C7" s="128">
        <v>2024</v>
      </c>
      <c r="D7" s="128">
        <v>2096</v>
      </c>
      <c r="E7" s="128">
        <v>1917</v>
      </c>
      <c r="F7" s="128">
        <v>1467</v>
      </c>
      <c r="G7" s="128">
        <v>1338</v>
      </c>
      <c r="H7" s="129">
        <v>842</v>
      </c>
      <c r="I7" s="128">
        <v>1040</v>
      </c>
      <c r="J7" s="129">
        <v>976</v>
      </c>
      <c r="K7" s="128">
        <v>1522</v>
      </c>
      <c r="L7" s="128">
        <v>1276</v>
      </c>
      <c r="M7" s="128">
        <v>1186</v>
      </c>
      <c r="N7" s="128">
        <v>843</v>
      </c>
      <c r="O7" s="128">
        <v>814</v>
      </c>
    </row>
    <row r="8" spans="2:15" s="54" customFormat="1" x14ac:dyDescent="0.2">
      <c r="B8" s="58" t="s">
        <v>949</v>
      </c>
      <c r="C8" s="128">
        <v>2979</v>
      </c>
      <c r="D8" s="128">
        <v>1428</v>
      </c>
      <c r="E8" s="129">
        <v>769</v>
      </c>
      <c r="F8" s="129">
        <v>615</v>
      </c>
      <c r="G8" s="129">
        <v>677</v>
      </c>
      <c r="H8" s="129">
        <v>973</v>
      </c>
      <c r="I8" s="128">
        <v>1103</v>
      </c>
      <c r="J8" s="129">
        <v>751</v>
      </c>
      <c r="K8" s="128">
        <v>1188</v>
      </c>
      <c r="L8" s="129">
        <v>504</v>
      </c>
      <c r="M8" s="129">
        <v>417</v>
      </c>
      <c r="N8" s="129">
        <v>489</v>
      </c>
      <c r="O8" s="129">
        <v>431</v>
      </c>
    </row>
    <row r="9" spans="2:15" s="54" customFormat="1" ht="12.75" x14ac:dyDescent="0.2">
      <c r="B9" s="58" t="s">
        <v>188</v>
      </c>
      <c r="C9" s="129">
        <v>175</v>
      </c>
      <c r="D9" s="129">
        <v>175</v>
      </c>
      <c r="E9" s="129">
        <v>175</v>
      </c>
      <c r="F9" s="129">
        <v>175</v>
      </c>
      <c r="G9" s="129">
        <v>175</v>
      </c>
      <c r="H9" s="129">
        <v>175</v>
      </c>
      <c r="I9" s="129">
        <v>350</v>
      </c>
      <c r="J9" s="129">
        <v>350</v>
      </c>
      <c r="K9" s="129">
        <v>350</v>
      </c>
      <c r="L9" s="129">
        <v>350</v>
      </c>
      <c r="M9" s="129" t="s">
        <v>172</v>
      </c>
      <c r="N9" s="129">
        <v>350</v>
      </c>
      <c r="O9" s="129">
        <v>350</v>
      </c>
    </row>
    <row r="10" spans="2:15" s="54" customFormat="1" ht="12.75" x14ac:dyDescent="0.2">
      <c r="B10" s="58" t="s">
        <v>975</v>
      </c>
      <c r="C10" s="129" t="s">
        <v>172</v>
      </c>
      <c r="D10" s="128">
        <v>4465</v>
      </c>
      <c r="E10" s="128">
        <v>5835</v>
      </c>
      <c r="F10" s="128">
        <v>5483</v>
      </c>
      <c r="G10" s="129" t="s">
        <v>172</v>
      </c>
      <c r="H10" s="128">
        <v>8582</v>
      </c>
      <c r="I10" s="128">
        <v>5686</v>
      </c>
      <c r="J10" s="128">
        <v>4244</v>
      </c>
      <c r="K10" s="128">
        <v>3905</v>
      </c>
      <c r="L10" s="128">
        <v>1403</v>
      </c>
      <c r="M10" s="128">
        <v>3235</v>
      </c>
      <c r="N10" s="128">
        <v>1524</v>
      </c>
      <c r="O10" s="128">
        <v>2338</v>
      </c>
    </row>
    <row r="11" spans="2:15" s="54" customFormat="1" ht="12.75" x14ac:dyDescent="0.2">
      <c r="B11" s="58" t="s">
        <v>190</v>
      </c>
      <c r="C11" s="128">
        <v>1247</v>
      </c>
      <c r="D11" s="129">
        <v>889</v>
      </c>
      <c r="E11" s="129">
        <v>819</v>
      </c>
      <c r="F11" s="129">
        <v>800</v>
      </c>
      <c r="G11" s="129">
        <v>809</v>
      </c>
      <c r="H11" s="129">
        <v>774</v>
      </c>
      <c r="I11" s="129">
        <v>658</v>
      </c>
      <c r="J11" s="129">
        <v>649</v>
      </c>
      <c r="K11" s="129">
        <v>679</v>
      </c>
      <c r="L11" s="129">
        <v>835</v>
      </c>
      <c r="M11" s="129">
        <v>755</v>
      </c>
      <c r="N11" s="128">
        <v>1214</v>
      </c>
      <c r="O11" s="129" t="s">
        <v>172</v>
      </c>
    </row>
    <row r="12" spans="2:15" s="54" customFormat="1" ht="12.75" x14ac:dyDescent="0.2">
      <c r="B12" s="58" t="s">
        <v>191</v>
      </c>
      <c r="C12" s="129">
        <v>150</v>
      </c>
      <c r="D12" s="129">
        <v>160</v>
      </c>
      <c r="E12" s="129">
        <v>170</v>
      </c>
      <c r="F12" s="129">
        <v>180</v>
      </c>
      <c r="G12" s="129">
        <v>195</v>
      </c>
      <c r="H12" s="129">
        <v>205</v>
      </c>
      <c r="I12" s="129">
        <v>210</v>
      </c>
      <c r="J12" s="130">
        <v>214</v>
      </c>
      <c r="K12" s="129">
        <v>221</v>
      </c>
      <c r="L12" s="129">
        <v>288</v>
      </c>
      <c r="M12" s="129">
        <v>302</v>
      </c>
      <c r="N12" s="129">
        <v>386</v>
      </c>
      <c r="O12" s="129">
        <v>419</v>
      </c>
    </row>
    <row r="13" spans="2:15" s="54" customFormat="1" ht="12.75" x14ac:dyDescent="0.2">
      <c r="B13" s="91" t="s">
        <v>192</v>
      </c>
      <c r="C13" s="126">
        <v>130.4</v>
      </c>
      <c r="D13" s="126">
        <v>98.6</v>
      </c>
      <c r="E13" s="126">
        <v>88.6</v>
      </c>
      <c r="F13" s="126">
        <v>79.099999999999994</v>
      </c>
      <c r="G13" s="126">
        <v>83.1</v>
      </c>
      <c r="H13" s="126">
        <v>82.6</v>
      </c>
      <c r="I13" s="126">
        <v>74.7</v>
      </c>
      <c r="J13" s="126">
        <v>78.2</v>
      </c>
      <c r="K13" s="126">
        <v>76.900000000000006</v>
      </c>
      <c r="L13" s="126">
        <v>70.900000000000006</v>
      </c>
      <c r="M13" s="126">
        <v>64.400000000000006</v>
      </c>
      <c r="N13" s="126">
        <v>69.2</v>
      </c>
      <c r="O13" s="126">
        <v>66.5</v>
      </c>
    </row>
    <row r="14" spans="2:15" s="54" customFormat="1" ht="12.75" x14ac:dyDescent="0.2">
      <c r="B14" s="106" t="s">
        <v>193</v>
      </c>
      <c r="C14" s="131">
        <v>62.8</v>
      </c>
      <c r="D14" s="131">
        <v>48.5</v>
      </c>
      <c r="E14" s="131">
        <v>44.4</v>
      </c>
      <c r="F14" s="131">
        <v>39.799999999999997</v>
      </c>
      <c r="G14" s="131">
        <v>41.5</v>
      </c>
      <c r="H14" s="131">
        <v>41.3</v>
      </c>
      <c r="I14" s="131">
        <v>37.4</v>
      </c>
      <c r="J14" s="131">
        <v>39.1</v>
      </c>
      <c r="K14" s="131">
        <v>38.4</v>
      </c>
      <c r="L14" s="131">
        <v>34.799999999999997</v>
      </c>
      <c r="M14" s="131">
        <v>32.200000000000003</v>
      </c>
      <c r="N14" s="131">
        <v>33.5</v>
      </c>
      <c r="O14" s="131">
        <v>33</v>
      </c>
    </row>
    <row r="15" spans="2:15" s="54" customFormat="1" ht="12.75" x14ac:dyDescent="0.2">
      <c r="B15" s="106" t="s">
        <v>194</v>
      </c>
      <c r="C15" s="131">
        <v>2.4</v>
      </c>
      <c r="D15" s="131">
        <v>2.4</v>
      </c>
      <c r="E15" s="131">
        <v>1.9</v>
      </c>
      <c r="F15" s="131">
        <v>1.6</v>
      </c>
      <c r="G15" s="131">
        <v>1.5</v>
      </c>
      <c r="H15" s="131">
        <v>1.4</v>
      </c>
      <c r="I15" s="131">
        <v>2.1</v>
      </c>
      <c r="J15" s="131">
        <v>1.1000000000000001</v>
      </c>
      <c r="K15" s="131">
        <v>1.2</v>
      </c>
      <c r="L15" s="131">
        <v>1.3</v>
      </c>
      <c r="M15" s="131">
        <v>1.2</v>
      </c>
      <c r="N15" s="131">
        <v>0.6</v>
      </c>
      <c r="O15" s="131">
        <v>0.8</v>
      </c>
    </row>
    <row r="16" spans="2:15" s="54" customFormat="1" ht="12.75" x14ac:dyDescent="0.2">
      <c r="B16" s="106" t="s">
        <v>195</v>
      </c>
      <c r="C16" s="131">
        <v>2.4</v>
      </c>
      <c r="D16" s="131">
        <v>1</v>
      </c>
      <c r="E16" s="131">
        <v>0.9</v>
      </c>
      <c r="F16" s="131">
        <v>0.8</v>
      </c>
      <c r="G16" s="131">
        <v>0.8</v>
      </c>
      <c r="H16" s="131">
        <v>2.6</v>
      </c>
      <c r="I16" s="131">
        <v>4.5</v>
      </c>
      <c r="J16" s="131">
        <v>4.7</v>
      </c>
      <c r="K16" s="131">
        <v>4.5999999999999996</v>
      </c>
      <c r="L16" s="131">
        <v>4.3</v>
      </c>
      <c r="M16" s="131">
        <v>3.9</v>
      </c>
      <c r="N16" s="131">
        <v>4.2</v>
      </c>
      <c r="O16" s="131">
        <v>4</v>
      </c>
    </row>
    <row r="17" spans="1:15" s="54" customFormat="1" ht="12.75" x14ac:dyDescent="0.2">
      <c r="B17" s="106" t="s">
        <v>196</v>
      </c>
      <c r="C17" s="131">
        <v>15.4</v>
      </c>
      <c r="D17" s="131">
        <v>11.8</v>
      </c>
      <c r="E17" s="131">
        <v>8.3000000000000007</v>
      </c>
      <c r="F17" s="131">
        <v>12.6</v>
      </c>
      <c r="G17" s="131">
        <v>9.1999999999999993</v>
      </c>
      <c r="H17" s="131">
        <v>10.5</v>
      </c>
      <c r="I17" s="131">
        <v>7.8</v>
      </c>
      <c r="J17" s="131">
        <v>7.2</v>
      </c>
      <c r="K17" s="131">
        <v>8.1999999999999993</v>
      </c>
      <c r="L17" s="131">
        <v>9</v>
      </c>
      <c r="M17" s="131">
        <v>6.1</v>
      </c>
      <c r="N17" s="131">
        <v>5.3</v>
      </c>
      <c r="O17" s="131">
        <v>6.3</v>
      </c>
    </row>
    <row r="18" spans="1:15" s="54" customFormat="1" ht="12.75" x14ac:dyDescent="0.2">
      <c r="B18" s="106" t="s">
        <v>812</v>
      </c>
      <c r="C18" s="131">
        <v>47.5</v>
      </c>
      <c r="D18" s="131">
        <v>34.799999999999997</v>
      </c>
      <c r="E18" s="131">
        <v>33.1</v>
      </c>
      <c r="F18" s="131">
        <v>24.3</v>
      </c>
      <c r="G18" s="131">
        <v>30.1</v>
      </c>
      <c r="H18" s="131">
        <v>26.8</v>
      </c>
      <c r="I18" s="131">
        <v>22.9</v>
      </c>
      <c r="J18" s="131">
        <v>26.1</v>
      </c>
      <c r="K18" s="131">
        <v>24.6</v>
      </c>
      <c r="L18" s="131">
        <v>21.7</v>
      </c>
      <c r="M18" s="131">
        <v>21</v>
      </c>
      <c r="N18" s="131">
        <v>25.6</v>
      </c>
      <c r="O18" s="131">
        <v>22.4</v>
      </c>
    </row>
    <row r="19" spans="1:15" s="54" customFormat="1" ht="12.75" x14ac:dyDescent="0.2">
      <c r="B19" s="58" t="s">
        <v>197</v>
      </c>
      <c r="C19" s="126">
        <v>107.3</v>
      </c>
      <c r="D19" s="126">
        <v>85.6</v>
      </c>
      <c r="E19" s="126">
        <v>73.2</v>
      </c>
      <c r="F19" s="126">
        <v>69</v>
      </c>
      <c r="G19" s="126">
        <v>57</v>
      </c>
      <c r="H19" s="126">
        <v>58.6</v>
      </c>
      <c r="I19" s="126">
        <v>113</v>
      </c>
      <c r="J19" s="126">
        <v>112.1</v>
      </c>
      <c r="K19" s="126">
        <v>133.9</v>
      </c>
      <c r="L19" s="126">
        <v>117.3</v>
      </c>
      <c r="M19" s="126">
        <v>92</v>
      </c>
      <c r="N19" s="126">
        <v>127</v>
      </c>
      <c r="O19" s="126">
        <v>118</v>
      </c>
    </row>
    <row r="20" spans="1:15" s="54" customFormat="1" ht="12.75" x14ac:dyDescent="0.2">
      <c r="B20" s="58" t="s">
        <v>198</v>
      </c>
      <c r="C20" s="126">
        <v>9.8000000000000007</v>
      </c>
      <c r="D20" s="126">
        <v>5</v>
      </c>
      <c r="E20" s="126">
        <v>10</v>
      </c>
      <c r="F20" s="126">
        <v>4</v>
      </c>
      <c r="G20" s="126">
        <v>3.5</v>
      </c>
      <c r="H20" s="126">
        <v>2.8</v>
      </c>
      <c r="I20" s="126">
        <v>2</v>
      </c>
      <c r="J20" s="126">
        <v>1</v>
      </c>
      <c r="K20" s="126">
        <v>0.6</v>
      </c>
      <c r="L20" s="126">
        <v>3.5</v>
      </c>
      <c r="M20" s="126">
        <v>0.7</v>
      </c>
      <c r="N20" s="126">
        <v>1.5</v>
      </c>
      <c r="O20" s="126">
        <v>0.9</v>
      </c>
    </row>
    <row r="21" spans="1:15" s="54" customFormat="1" x14ac:dyDescent="0.2">
      <c r="B21" s="91" t="s">
        <v>1141</v>
      </c>
    </row>
    <row r="22" spans="1:15" s="54" customFormat="1" ht="12.75" x14ac:dyDescent="0.2">
      <c r="B22" s="106" t="s">
        <v>177</v>
      </c>
      <c r="C22" s="56">
        <v>9194</v>
      </c>
      <c r="D22" s="56">
        <v>5916</v>
      </c>
      <c r="E22" s="56">
        <v>3548</v>
      </c>
      <c r="F22" s="56">
        <v>4758</v>
      </c>
      <c r="G22" s="56">
        <v>5920</v>
      </c>
      <c r="H22" s="56">
        <v>5088</v>
      </c>
      <c r="I22" s="56">
        <v>4321</v>
      </c>
      <c r="J22" s="56">
        <v>5579</v>
      </c>
      <c r="K22" s="56">
        <v>8377</v>
      </c>
      <c r="L22" s="56">
        <v>12742</v>
      </c>
      <c r="M22" s="56">
        <v>9288.2558890000018</v>
      </c>
      <c r="N22" s="56">
        <v>7832.3039259999987</v>
      </c>
      <c r="O22" s="56">
        <v>9380.5753860000004</v>
      </c>
    </row>
    <row r="23" spans="1:15" s="54" customFormat="1" ht="12.75" x14ac:dyDescent="0.2">
      <c r="B23" s="106" t="s">
        <v>199</v>
      </c>
      <c r="C23" s="67">
        <v>23.6</v>
      </c>
      <c r="D23" s="67">
        <v>16.3</v>
      </c>
      <c r="E23" s="67">
        <v>10.4</v>
      </c>
      <c r="F23" s="67">
        <v>16.2</v>
      </c>
      <c r="G23" s="67">
        <v>17.2</v>
      </c>
      <c r="H23" s="67">
        <v>14</v>
      </c>
      <c r="I23" s="67">
        <v>13</v>
      </c>
      <c r="J23" s="67">
        <v>15.8</v>
      </c>
      <c r="K23" s="67">
        <v>15.5</v>
      </c>
      <c r="L23" s="67">
        <v>15.1</v>
      </c>
      <c r="M23" s="67">
        <v>12.672694999999999</v>
      </c>
      <c r="N23" s="67">
        <v>8.6326919999999987</v>
      </c>
      <c r="O23" s="67">
        <v>9.0060780000000022</v>
      </c>
    </row>
    <row r="24" spans="1:15" s="54" customFormat="1" ht="12.75" x14ac:dyDescent="0.2">
      <c r="B24" s="106" t="s">
        <v>200</v>
      </c>
      <c r="C24" s="132">
        <v>389.81</v>
      </c>
      <c r="D24" s="132">
        <v>362.83</v>
      </c>
      <c r="E24" s="132">
        <v>342.03</v>
      </c>
      <c r="F24" s="132">
        <v>294.33</v>
      </c>
      <c r="G24" s="132">
        <v>343.56</v>
      </c>
      <c r="H24" s="132">
        <v>363.93</v>
      </c>
      <c r="I24" s="132">
        <v>332.29</v>
      </c>
      <c r="J24" s="132">
        <v>353.84</v>
      </c>
      <c r="K24" s="132">
        <v>540.77</v>
      </c>
      <c r="L24" s="132">
        <v>841.72</v>
      </c>
      <c r="M24" s="132">
        <v>732.93454067978462</v>
      </c>
      <c r="N24" s="132">
        <v>907.28406921039232</v>
      </c>
      <c r="O24" s="65">
        <v>1041.5827384572949</v>
      </c>
    </row>
    <row r="25" spans="1:15" s="54" customFormat="1" ht="12.75" x14ac:dyDescent="0.2">
      <c r="B25" s="91" t="s">
        <v>201</v>
      </c>
    </row>
    <row r="26" spans="1:15" s="54" customFormat="1" x14ac:dyDescent="0.2">
      <c r="B26" s="106" t="s">
        <v>950</v>
      </c>
      <c r="C26" s="67">
        <v>4.0999999999999996</v>
      </c>
      <c r="D26" s="67">
        <v>4.2</v>
      </c>
      <c r="E26" s="67">
        <v>3</v>
      </c>
      <c r="F26" s="67">
        <v>4.0999999999999996</v>
      </c>
      <c r="G26" s="67">
        <v>4</v>
      </c>
      <c r="H26" s="67">
        <v>3.5</v>
      </c>
      <c r="I26" s="67">
        <v>2.4</v>
      </c>
      <c r="J26" s="67">
        <v>2.2999999999999998</v>
      </c>
      <c r="K26" s="67">
        <v>3.2</v>
      </c>
      <c r="L26" s="67">
        <v>2.8</v>
      </c>
      <c r="M26" s="67">
        <v>1.96</v>
      </c>
      <c r="N26" s="67">
        <v>1.7619670000000001</v>
      </c>
      <c r="O26" s="67">
        <v>1.889972</v>
      </c>
    </row>
    <row r="27" spans="1:15" s="54" customFormat="1" ht="12.75" x14ac:dyDescent="0.2">
      <c r="B27" s="106" t="s">
        <v>202</v>
      </c>
      <c r="C27" s="67">
        <v>2.6</v>
      </c>
      <c r="D27" s="67">
        <v>2</v>
      </c>
      <c r="E27" s="67">
        <v>0.4</v>
      </c>
      <c r="F27" s="67">
        <v>0.8</v>
      </c>
      <c r="G27" s="67">
        <v>1.2</v>
      </c>
      <c r="H27" s="67">
        <v>0.6</v>
      </c>
      <c r="I27" s="67">
        <v>1.2</v>
      </c>
      <c r="J27" s="67">
        <v>0.4</v>
      </c>
      <c r="K27" s="67">
        <v>0.1</v>
      </c>
      <c r="L27" s="67">
        <v>0.6</v>
      </c>
      <c r="M27" s="67">
        <v>0.91</v>
      </c>
      <c r="N27" s="67">
        <v>0.81589999999999996</v>
      </c>
      <c r="O27" s="67">
        <v>0.34923599999999999</v>
      </c>
    </row>
    <row r="28" spans="1:15" s="54" customFormat="1" ht="12.75" x14ac:dyDescent="0.2">
      <c r="B28" s="106" t="s">
        <v>203</v>
      </c>
      <c r="C28" s="67">
        <v>1.7</v>
      </c>
      <c r="D28" s="67">
        <v>1.7</v>
      </c>
      <c r="E28" s="67">
        <v>1.6</v>
      </c>
      <c r="F28" s="67">
        <v>1.5</v>
      </c>
      <c r="G28" s="67">
        <v>1.7</v>
      </c>
      <c r="H28" s="67">
        <v>1.6</v>
      </c>
      <c r="I28" s="67">
        <v>1.5</v>
      </c>
      <c r="J28" s="67">
        <v>1.3</v>
      </c>
      <c r="K28" s="67">
        <v>1.7</v>
      </c>
      <c r="L28" s="67">
        <v>1.6</v>
      </c>
      <c r="M28" s="67">
        <v>1.04</v>
      </c>
      <c r="N28" s="67">
        <v>1.2161</v>
      </c>
      <c r="O28" s="67">
        <v>1.1699660000000001</v>
      </c>
    </row>
    <row r="29" spans="1:15" s="54" customFormat="1" ht="12.75" x14ac:dyDescent="0.2">
      <c r="B29" s="106" t="s">
        <v>204</v>
      </c>
      <c r="C29" s="67">
        <v>5</v>
      </c>
      <c r="D29" s="67">
        <v>1.1000000000000001</v>
      </c>
      <c r="E29" s="67">
        <v>0.4</v>
      </c>
      <c r="F29" s="67">
        <v>2.6</v>
      </c>
      <c r="G29" s="67">
        <v>1.6</v>
      </c>
      <c r="H29" s="67">
        <v>0.5</v>
      </c>
      <c r="I29" s="67">
        <v>1.1000000000000001</v>
      </c>
      <c r="J29" s="67">
        <v>2.5</v>
      </c>
      <c r="K29" s="67">
        <v>2.1</v>
      </c>
      <c r="L29" s="67">
        <v>0.8</v>
      </c>
      <c r="M29" s="67">
        <v>0.66</v>
      </c>
      <c r="N29" s="67">
        <v>0.02</v>
      </c>
      <c r="O29" s="67">
        <v>5.7099999999999998E-2</v>
      </c>
    </row>
    <row r="30" spans="1:15" s="54" customFormat="1" ht="12.75" x14ac:dyDescent="0.2">
      <c r="B30" s="106" t="s">
        <v>205</v>
      </c>
      <c r="C30" s="67">
        <v>4.7</v>
      </c>
      <c r="D30" s="67">
        <v>2.4</v>
      </c>
      <c r="E30" s="67">
        <v>1.4</v>
      </c>
      <c r="F30" s="67">
        <v>3</v>
      </c>
      <c r="G30" s="67">
        <v>3.3</v>
      </c>
      <c r="H30" s="67">
        <v>3.1</v>
      </c>
      <c r="I30" s="67">
        <v>3.5</v>
      </c>
      <c r="J30" s="67">
        <v>5.9</v>
      </c>
      <c r="K30" s="67">
        <v>4.4000000000000004</v>
      </c>
      <c r="L30" s="67">
        <v>5.5</v>
      </c>
      <c r="M30" s="67">
        <v>4.53</v>
      </c>
      <c r="N30" s="67">
        <v>2.3284600000000002</v>
      </c>
      <c r="O30" s="67">
        <v>2.7943750000000001</v>
      </c>
    </row>
    <row r="31" spans="1:15" s="54" customFormat="1" ht="12.75" x14ac:dyDescent="0.2">
      <c r="B31" s="106" t="s">
        <v>206</v>
      </c>
      <c r="C31" s="67">
        <v>1</v>
      </c>
      <c r="D31" s="67">
        <v>0.7</v>
      </c>
      <c r="E31" s="67">
        <v>0.5</v>
      </c>
      <c r="F31" s="67">
        <v>0.9</v>
      </c>
      <c r="G31" s="67">
        <v>0.5</v>
      </c>
      <c r="H31" s="67">
        <v>0.7</v>
      </c>
      <c r="I31" s="67">
        <v>0.4</v>
      </c>
      <c r="J31" s="67">
        <v>0.4</v>
      </c>
      <c r="K31" s="67">
        <v>0.6</v>
      </c>
      <c r="L31" s="67">
        <v>0.4</v>
      </c>
      <c r="M31" s="67">
        <v>0.44</v>
      </c>
      <c r="N31" s="67">
        <v>0.30755200000000005</v>
      </c>
      <c r="O31" s="67">
        <v>0.36614099999999999</v>
      </c>
    </row>
    <row r="32" spans="1:15" s="54" customFormat="1" ht="12.75" x14ac:dyDescent="0.2">
      <c r="A32" s="109"/>
      <c r="B32" s="133" t="s">
        <v>207</v>
      </c>
      <c r="C32" s="134">
        <v>4.5999999999999996</v>
      </c>
      <c r="D32" s="134">
        <v>4.2</v>
      </c>
      <c r="E32" s="134">
        <v>3.1</v>
      </c>
      <c r="F32" s="134">
        <v>3.3</v>
      </c>
      <c r="G32" s="134">
        <v>5.0999999999999996</v>
      </c>
      <c r="H32" s="134">
        <v>4.0999999999999996</v>
      </c>
      <c r="I32" s="134">
        <v>2.9</v>
      </c>
      <c r="J32" s="134">
        <v>2.9</v>
      </c>
      <c r="K32" s="134">
        <v>3.4</v>
      </c>
      <c r="L32" s="134">
        <v>3.4</v>
      </c>
      <c r="M32" s="134">
        <v>3.14</v>
      </c>
      <c r="N32" s="134">
        <v>2.1827129999999988</v>
      </c>
      <c r="O32" s="134">
        <v>2.3792880000000021</v>
      </c>
    </row>
    <row r="33" spans="1:2" s="54" customFormat="1" ht="12.75" x14ac:dyDescent="0.2"/>
    <row r="34" spans="1:2" s="54" customFormat="1" ht="12.75" x14ac:dyDescent="0.2">
      <c r="A34" s="54" t="s">
        <v>839</v>
      </c>
      <c r="B34" s="54" t="s">
        <v>842</v>
      </c>
    </row>
    <row r="35" spans="1:2" s="54" customFormat="1" ht="12.75" x14ac:dyDescent="0.2">
      <c r="A35" s="54" t="s">
        <v>841</v>
      </c>
      <c r="B35" s="54" t="s">
        <v>843</v>
      </c>
    </row>
    <row r="36" spans="1:2" s="54" customFormat="1" ht="12.75" x14ac:dyDescent="0.2">
      <c r="A36" s="54" t="s">
        <v>237</v>
      </c>
      <c r="B36" s="54" t="s">
        <v>860</v>
      </c>
    </row>
    <row r="37" spans="1:2" s="54" customFormat="1" ht="12.75" x14ac:dyDescent="0.2">
      <c r="A37" s="54" t="s">
        <v>238</v>
      </c>
      <c r="B37" s="54" t="s">
        <v>1118</v>
      </c>
    </row>
    <row r="38" spans="1:2" s="54" customFormat="1" ht="12.75" x14ac:dyDescent="0.2">
      <c r="A38" s="54" t="s">
        <v>844</v>
      </c>
      <c r="B38" s="54" t="s">
        <v>974</v>
      </c>
    </row>
    <row r="39" spans="1:2" s="54" customFormat="1" ht="12.75" x14ac:dyDescent="0.2">
      <c r="A39" s="54" t="s">
        <v>935</v>
      </c>
    </row>
    <row r="40" spans="1:2" s="54" customFormat="1" ht="12.75" x14ac:dyDescent="0.2"/>
    <row r="41" spans="1:2" s="54" customFormat="1" ht="12.75" x14ac:dyDescent="0.2">
      <c r="A41" s="37" t="s">
        <v>937</v>
      </c>
    </row>
    <row r="42" spans="1:2" s="54" customFormat="1" ht="12.75" x14ac:dyDescent="0.2">
      <c r="A42" s="54" t="s">
        <v>756</v>
      </c>
    </row>
    <row r="43" spans="1:2" s="54" customFormat="1" ht="12.75" x14ac:dyDescent="0.2">
      <c r="A43" s="54" t="s">
        <v>750</v>
      </c>
    </row>
    <row r="44" spans="1:2" s="54" customFormat="1" ht="12.75" x14ac:dyDescent="0.2">
      <c r="A44" s="54" t="s">
        <v>748</v>
      </c>
    </row>
    <row r="45" spans="1:2" s="54" customFormat="1" ht="12.75" x14ac:dyDescent="0.2">
      <c r="A45" s="54" t="s">
        <v>749</v>
      </c>
    </row>
    <row r="46" spans="1:2" s="54" customFormat="1" ht="12.75" x14ac:dyDescent="0.2">
      <c r="A46" s="54" t="s">
        <v>741</v>
      </c>
    </row>
    <row r="47" spans="1:2" s="54" customFormat="1" ht="12.75" x14ac:dyDescent="0.2"/>
    <row r="48" spans="1:2" s="54" customFormat="1" ht="12.75" x14ac:dyDescent="0.2">
      <c r="B48" s="86"/>
    </row>
  </sheetData>
  <mergeCells count="1">
    <mergeCell ref="B2:O2"/>
  </mergeCells>
  <pageMargins left="0.75" right="0.75" top="1" bottom="1" header="0.5" footer="0.5"/>
  <pageSetup paperSize="8" orientation="landscape" r:id="rId1"/>
  <headerFooter>
    <oddHeader>&amp;L&amp;"Calibri"&amp;10&amp;K000000 [Limited Sharing]&amp;1#_x000D_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tabColor rgb="FF4F6228"/>
  </sheetPr>
  <dimension ref="A1:O60"/>
  <sheetViews>
    <sheetView workbookViewId="0">
      <pane xSplit="2" ySplit="3" topLeftCell="C32" activePane="bottomRight" state="frozen"/>
      <selection activeCell="K47" sqref="K47"/>
      <selection pane="topRight" activeCell="K47" sqref="K47"/>
      <selection pane="bottomLeft" activeCell="K47" sqref="K47"/>
      <selection pane="bottomRight" activeCell="P57" sqref="P57"/>
    </sheetView>
  </sheetViews>
  <sheetFormatPr defaultRowHeight="15" x14ac:dyDescent="0.25"/>
  <cols>
    <col min="1" max="1" width="3.42578125" customWidth="1"/>
    <col min="2" max="2" width="44.85546875" bestFit="1" customWidth="1"/>
    <col min="3" max="14" width="9.5703125" customWidth="1"/>
    <col min="15" max="15" width="10.42578125" customWidth="1"/>
  </cols>
  <sheetData>
    <row r="1" spans="2:15" s="51" customFormat="1" ht="40.5" customHeight="1" x14ac:dyDescent="0.25">
      <c r="B1" s="52" t="s">
        <v>894</v>
      </c>
      <c r="C1" s="53"/>
      <c r="D1" s="53"/>
      <c r="E1" s="53"/>
      <c r="F1" s="53"/>
      <c r="G1" s="53"/>
      <c r="H1" s="53"/>
      <c r="I1" s="53"/>
      <c r="J1" s="53"/>
      <c r="K1" s="53"/>
      <c r="L1" s="53"/>
      <c r="M1" s="53"/>
      <c r="N1" s="61"/>
      <c r="O1" s="61" t="s">
        <v>906</v>
      </c>
    </row>
    <row r="2" spans="2:15" x14ac:dyDescent="0.25">
      <c r="B2" s="294" t="s">
        <v>208</v>
      </c>
      <c r="C2" s="294"/>
      <c r="D2" s="294"/>
      <c r="E2" s="294"/>
      <c r="F2" s="294"/>
      <c r="G2" s="294"/>
      <c r="H2" s="294"/>
      <c r="I2" s="294"/>
      <c r="J2" s="294"/>
      <c r="K2" s="294"/>
      <c r="L2" s="294"/>
      <c r="M2" s="294"/>
      <c r="N2" s="294"/>
      <c r="O2" s="294"/>
    </row>
    <row r="3" spans="2:15" s="14" customFormat="1" ht="17.25" x14ac:dyDescent="0.25">
      <c r="B3" s="15" t="s">
        <v>0</v>
      </c>
      <c r="C3" s="15">
        <v>2013</v>
      </c>
      <c r="D3" s="15">
        <v>2014</v>
      </c>
      <c r="E3" s="15">
        <v>2015</v>
      </c>
      <c r="F3" s="15">
        <v>2016</v>
      </c>
      <c r="G3" s="15">
        <v>2017</v>
      </c>
      <c r="H3" s="15">
        <v>2018</v>
      </c>
      <c r="I3" s="15">
        <v>2019</v>
      </c>
      <c r="J3" s="15">
        <v>2020</v>
      </c>
      <c r="K3" s="15">
        <v>2021</v>
      </c>
      <c r="L3" s="15">
        <v>2022</v>
      </c>
      <c r="M3" s="15">
        <v>2023</v>
      </c>
      <c r="N3" s="15" t="s">
        <v>1087</v>
      </c>
      <c r="O3" s="15" t="s">
        <v>1083</v>
      </c>
    </row>
    <row r="4" spans="2:15" s="54" customFormat="1" ht="12.75" x14ac:dyDescent="0.2">
      <c r="B4" s="58" t="s">
        <v>209</v>
      </c>
      <c r="C4" s="128">
        <v>2513</v>
      </c>
      <c r="D4" s="128">
        <v>2870</v>
      </c>
      <c r="E4" s="128">
        <v>3056</v>
      </c>
      <c r="F4" s="128">
        <v>3011</v>
      </c>
      <c r="G4" s="128">
        <v>2450</v>
      </c>
      <c r="H4" s="128">
        <v>2623</v>
      </c>
      <c r="I4" s="128">
        <v>3086</v>
      </c>
      <c r="J4" s="128">
        <v>2792</v>
      </c>
      <c r="K4" s="128">
        <v>3120</v>
      </c>
      <c r="L4" s="128">
        <v>3391</v>
      </c>
      <c r="M4" s="128">
        <v>3169</v>
      </c>
      <c r="N4" s="128">
        <v>2792</v>
      </c>
      <c r="O4" s="128">
        <v>3042</v>
      </c>
    </row>
    <row r="5" spans="2:15" s="54" customFormat="1" ht="12.75" x14ac:dyDescent="0.2">
      <c r="B5" s="91" t="s">
        <v>660</v>
      </c>
      <c r="C5" s="64"/>
      <c r="D5" s="64"/>
      <c r="E5" s="64"/>
      <c r="F5" s="64"/>
      <c r="G5" s="64"/>
      <c r="H5" s="64"/>
      <c r="I5" s="64"/>
      <c r="J5" s="64"/>
      <c r="K5" s="64"/>
      <c r="L5" s="64"/>
      <c r="M5" s="64"/>
      <c r="N5" s="64"/>
      <c r="O5" s="64"/>
    </row>
    <row r="6" spans="2:15" s="54" customFormat="1" ht="12.75" x14ac:dyDescent="0.2">
      <c r="B6" s="106" t="s">
        <v>835</v>
      </c>
      <c r="C6" s="131">
        <v>0.1</v>
      </c>
      <c r="D6" s="131">
        <v>0.5</v>
      </c>
      <c r="E6" s="131">
        <v>0.5</v>
      </c>
      <c r="F6" s="131">
        <v>1.2</v>
      </c>
      <c r="G6" s="131">
        <v>0.5</v>
      </c>
      <c r="H6" s="131">
        <v>0.6</v>
      </c>
      <c r="I6" s="131">
        <v>3.9</v>
      </c>
      <c r="J6" s="131">
        <v>1.1000000000000001</v>
      </c>
      <c r="K6" s="131">
        <v>0.8</v>
      </c>
      <c r="L6" s="131">
        <v>0.2</v>
      </c>
      <c r="M6" s="131">
        <v>1</v>
      </c>
      <c r="N6" s="131">
        <v>0.34</v>
      </c>
      <c r="O6" s="131">
        <v>0.8</v>
      </c>
    </row>
    <row r="7" spans="2:15" s="54" customFormat="1" ht="12.75" x14ac:dyDescent="0.2">
      <c r="B7" s="106" t="s">
        <v>211</v>
      </c>
      <c r="C7" s="131">
        <v>45.2</v>
      </c>
      <c r="D7" s="131">
        <v>45.3</v>
      </c>
      <c r="E7" s="131">
        <v>52.8</v>
      </c>
      <c r="F7" s="131">
        <v>48.8</v>
      </c>
      <c r="G7" s="131">
        <v>12.8</v>
      </c>
      <c r="H7" s="131">
        <v>10.9</v>
      </c>
      <c r="I7" s="131">
        <v>44.6</v>
      </c>
      <c r="J7" s="131">
        <v>19.8</v>
      </c>
      <c r="K7" s="131">
        <v>43</v>
      </c>
      <c r="L7" s="131">
        <v>68.599999999999994</v>
      </c>
      <c r="M7" s="131">
        <v>43.5</v>
      </c>
      <c r="N7" s="131">
        <v>30.84</v>
      </c>
      <c r="O7" s="131">
        <v>33.700000000000003</v>
      </c>
    </row>
    <row r="8" spans="2:15" s="54" customFormat="1" ht="12.75" x14ac:dyDescent="0.2">
      <c r="B8" s="106" t="s">
        <v>212</v>
      </c>
      <c r="C8" s="131">
        <v>29.2</v>
      </c>
      <c r="D8" s="131">
        <v>50.4</v>
      </c>
      <c r="E8" s="131">
        <v>41.8</v>
      </c>
      <c r="F8" s="131">
        <v>51.1</v>
      </c>
      <c r="G8" s="131">
        <v>29.6</v>
      </c>
      <c r="H8" s="131">
        <v>24.6</v>
      </c>
      <c r="I8" s="131">
        <v>44.1</v>
      </c>
      <c r="J8" s="131">
        <v>25.3</v>
      </c>
      <c r="K8" s="131">
        <v>33.299999999999997</v>
      </c>
      <c r="L8" s="131">
        <v>35</v>
      </c>
      <c r="M8" s="131">
        <v>32</v>
      </c>
      <c r="N8" s="131">
        <v>33.200000000000003</v>
      </c>
      <c r="O8" s="131">
        <v>34.4</v>
      </c>
    </row>
    <row r="9" spans="2:15" s="54" customFormat="1" ht="12.75" x14ac:dyDescent="0.2">
      <c r="B9" s="106" t="s">
        <v>213</v>
      </c>
      <c r="C9" s="131">
        <v>22.6</v>
      </c>
      <c r="D9" s="131">
        <v>22.6</v>
      </c>
      <c r="E9" s="131">
        <v>26.4</v>
      </c>
      <c r="F9" s="131">
        <v>24.4</v>
      </c>
      <c r="G9" s="131">
        <v>6.4</v>
      </c>
      <c r="H9" s="131">
        <v>5.5</v>
      </c>
      <c r="I9" s="131">
        <v>22.3</v>
      </c>
      <c r="J9" s="131">
        <v>9.9</v>
      </c>
      <c r="K9" s="131">
        <v>21.5</v>
      </c>
      <c r="L9" s="131">
        <v>34.299999999999997</v>
      </c>
      <c r="M9" s="131">
        <v>22.75</v>
      </c>
      <c r="N9" s="131">
        <v>16.43</v>
      </c>
      <c r="O9" s="131">
        <v>16.899999999999999</v>
      </c>
    </row>
    <row r="10" spans="2:15" s="54" customFormat="1" ht="12.75" x14ac:dyDescent="0.2">
      <c r="B10" s="58" t="s">
        <v>214</v>
      </c>
      <c r="C10" s="135">
        <v>13.58</v>
      </c>
      <c r="D10" s="135">
        <v>13.67</v>
      </c>
      <c r="E10" s="135">
        <v>16.39</v>
      </c>
      <c r="F10" s="135">
        <v>16.7</v>
      </c>
      <c r="G10" s="135">
        <v>16.690000000000001</v>
      </c>
      <c r="H10" s="135">
        <v>18.84</v>
      </c>
      <c r="I10" s="135">
        <v>18.329999999999998</v>
      </c>
      <c r="J10" s="135">
        <v>21.81</v>
      </c>
      <c r="K10" s="135">
        <v>26.96</v>
      </c>
      <c r="L10" s="135">
        <v>27.21</v>
      </c>
      <c r="M10" s="135">
        <v>28.07</v>
      </c>
      <c r="N10" s="135">
        <v>34.119999999999997</v>
      </c>
      <c r="O10" s="135">
        <v>58.519509999999997</v>
      </c>
    </row>
    <row r="11" spans="2:15" s="54" customFormat="1" ht="12.75" x14ac:dyDescent="0.2">
      <c r="B11" s="58" t="s">
        <v>189</v>
      </c>
      <c r="C11" s="129" t="s">
        <v>834</v>
      </c>
      <c r="D11" s="128">
        <v>24276</v>
      </c>
      <c r="E11" s="128">
        <v>28483</v>
      </c>
      <c r="F11" s="128">
        <v>25498</v>
      </c>
      <c r="G11" s="129" t="s">
        <v>813</v>
      </c>
      <c r="H11" s="128">
        <v>53076</v>
      </c>
      <c r="I11" s="128">
        <v>32422</v>
      </c>
      <c r="J11" s="128">
        <v>51644</v>
      </c>
      <c r="K11" s="128">
        <v>29192</v>
      </c>
      <c r="L11" s="128">
        <v>2712</v>
      </c>
      <c r="M11" s="128">
        <v>12120</v>
      </c>
      <c r="N11" s="128">
        <v>16920</v>
      </c>
      <c r="O11" s="128">
        <v>25042</v>
      </c>
    </row>
    <row r="12" spans="2:15" s="54" customFormat="1" ht="12.75" x14ac:dyDescent="0.2">
      <c r="B12" s="91" t="s">
        <v>215</v>
      </c>
      <c r="C12" s="64"/>
      <c r="D12" s="64"/>
      <c r="E12" s="64"/>
      <c r="F12" s="64"/>
      <c r="G12" s="64"/>
      <c r="H12" s="64"/>
      <c r="I12" s="64"/>
      <c r="J12" s="64"/>
      <c r="K12" s="64"/>
      <c r="L12" s="64"/>
      <c r="M12" s="64"/>
      <c r="N12" s="64"/>
    </row>
    <row r="13" spans="2:15" s="54" customFormat="1" ht="12.75" x14ac:dyDescent="0.2">
      <c r="B13" s="54" t="s">
        <v>216</v>
      </c>
      <c r="C13" s="64">
        <v>379</v>
      </c>
      <c r="D13" s="64">
        <v>716</v>
      </c>
      <c r="E13" s="64">
        <v>552</v>
      </c>
      <c r="F13" s="64">
        <v>765</v>
      </c>
      <c r="G13" s="64">
        <v>466</v>
      </c>
      <c r="H13" s="64">
        <v>355</v>
      </c>
      <c r="I13" s="64">
        <v>768</v>
      </c>
      <c r="J13" s="64">
        <v>574</v>
      </c>
      <c r="K13" s="64">
        <v>613</v>
      </c>
      <c r="L13" s="64">
        <v>687</v>
      </c>
      <c r="M13" s="143">
        <v>640.29698597000004</v>
      </c>
      <c r="N13" s="143">
        <v>733.27977213000008</v>
      </c>
      <c r="O13" s="143">
        <v>718.05011708999996</v>
      </c>
    </row>
    <row r="14" spans="2:15" s="54" customFormat="1" ht="12.75" x14ac:dyDescent="0.2">
      <c r="B14" s="106" t="s">
        <v>217</v>
      </c>
      <c r="C14" s="131">
        <v>0.1</v>
      </c>
      <c r="D14" s="131">
        <v>4.2</v>
      </c>
      <c r="E14" s="131">
        <v>0.5</v>
      </c>
      <c r="F14" s="131">
        <v>1.2</v>
      </c>
      <c r="G14" s="131">
        <v>0.5</v>
      </c>
      <c r="H14" s="131">
        <v>0.6</v>
      </c>
      <c r="I14" s="131">
        <v>3.9</v>
      </c>
      <c r="J14" s="131">
        <v>1.1000000000000001</v>
      </c>
      <c r="K14" s="131">
        <v>0.8</v>
      </c>
      <c r="L14" s="131">
        <v>2.1</v>
      </c>
      <c r="M14" s="131">
        <v>0.97900300000000007</v>
      </c>
      <c r="N14" s="131">
        <v>0.34402499999999997</v>
      </c>
      <c r="O14" s="131">
        <v>0.78600499999999995</v>
      </c>
    </row>
    <row r="15" spans="2:15" s="54" customFormat="1" ht="12.75" x14ac:dyDescent="0.2">
      <c r="B15" s="106" t="s">
        <v>218</v>
      </c>
      <c r="C15" s="131">
        <v>3.8</v>
      </c>
      <c r="D15" s="131">
        <v>11.3</v>
      </c>
      <c r="E15" s="131">
        <v>22</v>
      </c>
      <c r="F15" s="131">
        <v>22.7</v>
      </c>
      <c r="G15" s="131">
        <v>20.100000000000001</v>
      </c>
      <c r="H15" s="131">
        <v>16.600000000000001</v>
      </c>
      <c r="I15" s="131">
        <v>16.399999999999999</v>
      </c>
      <c r="J15" s="131">
        <v>19.8</v>
      </c>
      <c r="K15" s="131">
        <v>18.8</v>
      </c>
      <c r="L15" s="131">
        <v>19.7</v>
      </c>
      <c r="M15" s="131">
        <v>20.244863000000002</v>
      </c>
      <c r="N15" s="131">
        <v>23.593139000000001</v>
      </c>
      <c r="O15" s="131">
        <v>26.671146999999998</v>
      </c>
    </row>
    <row r="16" spans="2:15" s="54" customFormat="1" ht="12.75" x14ac:dyDescent="0.2">
      <c r="B16" s="106" t="s">
        <v>219</v>
      </c>
      <c r="C16" s="131">
        <v>44.3</v>
      </c>
      <c r="D16" s="131">
        <v>76.400000000000006</v>
      </c>
      <c r="E16" s="131">
        <v>46</v>
      </c>
      <c r="F16" s="131">
        <v>72</v>
      </c>
      <c r="G16" s="131">
        <v>37</v>
      </c>
      <c r="H16" s="131">
        <v>26.6</v>
      </c>
      <c r="I16" s="131">
        <v>67.8</v>
      </c>
      <c r="J16" s="131">
        <v>43</v>
      </c>
      <c r="K16" s="131">
        <v>48.5</v>
      </c>
      <c r="L16" s="131">
        <v>55.1</v>
      </c>
      <c r="M16" s="131">
        <v>49.960657000000005</v>
      </c>
      <c r="N16" s="131">
        <v>57.271327999999997</v>
      </c>
      <c r="O16" s="131">
        <v>52.12265399999999</v>
      </c>
    </row>
    <row r="17" spans="2:15" s="54" customFormat="1" ht="12.75" x14ac:dyDescent="0.2">
      <c r="B17" s="54" t="s">
        <v>220</v>
      </c>
      <c r="C17" s="131">
        <v>328.3</v>
      </c>
      <c r="D17" s="131">
        <v>365.9</v>
      </c>
      <c r="E17" s="131">
        <v>339</v>
      </c>
      <c r="F17" s="131">
        <v>384.4</v>
      </c>
      <c r="G17" s="131">
        <v>407.3</v>
      </c>
      <c r="H17" s="131">
        <v>369</v>
      </c>
      <c r="I17" s="131">
        <v>387.4</v>
      </c>
      <c r="J17" s="131">
        <v>438.3</v>
      </c>
      <c r="K17" s="131">
        <v>492.6</v>
      </c>
      <c r="L17" s="131">
        <v>451.6</v>
      </c>
      <c r="M17" s="131">
        <v>448.11273300000005</v>
      </c>
      <c r="N17" s="131">
        <v>490.09728899999999</v>
      </c>
      <c r="O17" s="131">
        <v>487.8900329999999</v>
      </c>
    </row>
    <row r="18" spans="2:15" s="54" customFormat="1" ht="12.75" x14ac:dyDescent="0.2">
      <c r="B18" s="106" t="s">
        <v>221</v>
      </c>
      <c r="C18" s="131">
        <v>0.8</v>
      </c>
      <c r="D18" s="131">
        <v>2.7</v>
      </c>
      <c r="E18" s="131">
        <v>4.2</v>
      </c>
      <c r="F18" s="131">
        <v>5.3</v>
      </c>
      <c r="G18" s="131">
        <v>6.8</v>
      </c>
      <c r="H18" s="131">
        <v>7.7</v>
      </c>
      <c r="I18" s="131">
        <v>9.6</v>
      </c>
      <c r="J18" s="131">
        <v>8.9</v>
      </c>
      <c r="K18" s="131">
        <v>14.3</v>
      </c>
      <c r="L18" s="131">
        <v>16.3</v>
      </c>
      <c r="M18" s="131">
        <v>19.367798000000001</v>
      </c>
      <c r="N18" s="131">
        <v>12.013971</v>
      </c>
      <c r="O18" s="131">
        <v>14.758442999999998</v>
      </c>
    </row>
    <row r="19" spans="2:15" s="54" customFormat="1" ht="12.75" x14ac:dyDescent="0.2">
      <c r="B19" s="106" t="s">
        <v>222</v>
      </c>
      <c r="C19" s="131">
        <v>265.39999999999998</v>
      </c>
      <c r="D19" s="131">
        <v>274.7</v>
      </c>
      <c r="E19" s="131">
        <v>264</v>
      </c>
      <c r="F19" s="131">
        <v>306.8</v>
      </c>
      <c r="G19" s="131">
        <v>333.1</v>
      </c>
      <c r="H19" s="131">
        <v>309</v>
      </c>
      <c r="I19" s="131">
        <v>342</v>
      </c>
      <c r="J19" s="131">
        <v>396.6</v>
      </c>
      <c r="K19" s="131">
        <v>444.8</v>
      </c>
      <c r="L19" s="131">
        <v>403.1</v>
      </c>
      <c r="M19" s="131">
        <v>397.67141200000003</v>
      </c>
      <c r="N19" s="131">
        <v>446.737773</v>
      </c>
      <c r="O19" s="131">
        <v>425.80571400000002</v>
      </c>
    </row>
    <row r="20" spans="2:15" s="54" customFormat="1" ht="12.75" x14ac:dyDescent="0.2">
      <c r="B20" s="106" t="s">
        <v>223</v>
      </c>
      <c r="C20" s="131">
        <v>41.4</v>
      </c>
      <c r="D20" s="131">
        <v>64.7</v>
      </c>
      <c r="E20" s="131">
        <v>47.3</v>
      </c>
      <c r="F20" s="131">
        <v>44.3</v>
      </c>
      <c r="G20" s="131">
        <v>40.1</v>
      </c>
      <c r="H20" s="131">
        <v>27.8</v>
      </c>
      <c r="I20" s="131">
        <v>24.1</v>
      </c>
      <c r="J20" s="131">
        <v>18</v>
      </c>
      <c r="K20" s="131">
        <v>18.5</v>
      </c>
      <c r="L20" s="131">
        <v>13.4</v>
      </c>
      <c r="M20" s="131">
        <v>13.329428000000002</v>
      </c>
      <c r="N20" s="131">
        <v>10.805987000000002</v>
      </c>
      <c r="O20" s="131">
        <v>8.199406999999999</v>
      </c>
    </row>
    <row r="21" spans="2:15" s="54" customFormat="1" ht="12.75" x14ac:dyDescent="0.2">
      <c r="B21" s="106" t="s">
        <v>224</v>
      </c>
      <c r="C21" s="131">
        <v>20.6</v>
      </c>
      <c r="D21" s="131">
        <v>23.8</v>
      </c>
      <c r="E21" s="131">
        <v>23.5</v>
      </c>
      <c r="F21" s="131">
        <v>28</v>
      </c>
      <c r="G21" s="131">
        <v>27.3</v>
      </c>
      <c r="H21" s="131">
        <v>24.5</v>
      </c>
      <c r="I21" s="131">
        <v>11.7</v>
      </c>
      <c r="J21" s="131">
        <v>14.8</v>
      </c>
      <c r="K21" s="131">
        <v>14.9</v>
      </c>
      <c r="L21" s="131">
        <v>18.7</v>
      </c>
      <c r="M21" s="131">
        <v>17.744095000000002</v>
      </c>
      <c r="N21" s="131">
        <v>20.539558</v>
      </c>
      <c r="O21" s="131">
        <v>39.126469000000007</v>
      </c>
    </row>
    <row r="22" spans="2:15" s="54" customFormat="1" ht="12.75" x14ac:dyDescent="0.2">
      <c r="B22" s="91" t="s">
        <v>225</v>
      </c>
      <c r="C22" s="64"/>
      <c r="D22" s="64"/>
      <c r="E22" s="64"/>
      <c r="F22" s="64"/>
      <c r="G22" s="64"/>
      <c r="H22" s="64"/>
      <c r="I22" s="64"/>
      <c r="J22" s="64"/>
      <c r="K22" s="64"/>
      <c r="L22" s="64"/>
      <c r="M22" s="64"/>
      <c r="N22" s="64"/>
      <c r="O22" s="64"/>
    </row>
    <row r="23" spans="2:15" s="54" customFormat="1" ht="12.75" x14ac:dyDescent="0.2">
      <c r="B23" s="54" t="s">
        <v>226</v>
      </c>
      <c r="C23" s="63">
        <v>11118</v>
      </c>
      <c r="D23" s="63">
        <v>27970</v>
      </c>
      <c r="E23" s="63">
        <v>30123</v>
      </c>
      <c r="F23" s="63">
        <v>31477</v>
      </c>
      <c r="G23" s="63">
        <v>28921</v>
      </c>
      <c r="H23" s="63">
        <v>24263</v>
      </c>
      <c r="I23" s="63">
        <v>28779</v>
      </c>
      <c r="J23" s="63">
        <v>30221</v>
      </c>
      <c r="K23" s="63">
        <v>40049</v>
      </c>
      <c r="L23" s="63">
        <v>58118</v>
      </c>
      <c r="M23" s="63">
        <v>48454.905265000001</v>
      </c>
      <c r="N23" s="63">
        <v>58760.421348999997</v>
      </c>
      <c r="O23" s="63">
        <v>90376.607363999996</v>
      </c>
    </row>
    <row r="24" spans="2:15" s="54" customFormat="1" ht="12.75" x14ac:dyDescent="0.2">
      <c r="B24" s="106" t="s">
        <v>210</v>
      </c>
      <c r="C24" s="64">
        <v>14</v>
      </c>
      <c r="D24" s="64">
        <v>899</v>
      </c>
      <c r="E24" s="64">
        <v>102</v>
      </c>
      <c r="F24" s="64">
        <v>251</v>
      </c>
      <c r="G24" s="64">
        <v>171</v>
      </c>
      <c r="H24" s="64">
        <v>242</v>
      </c>
      <c r="I24" s="64">
        <v>928</v>
      </c>
      <c r="J24" s="64">
        <v>296</v>
      </c>
      <c r="K24" s="64">
        <v>271</v>
      </c>
      <c r="L24" s="64">
        <v>925</v>
      </c>
      <c r="M24" s="63">
        <v>418.181781</v>
      </c>
      <c r="N24" s="63">
        <v>143.50125400000002</v>
      </c>
      <c r="O24" s="63">
        <v>469.98427800000002</v>
      </c>
    </row>
    <row r="25" spans="2:15" s="54" customFormat="1" ht="12.75" x14ac:dyDescent="0.2">
      <c r="B25" s="106" t="s">
        <v>211</v>
      </c>
      <c r="C25" s="63">
        <v>2214</v>
      </c>
      <c r="D25" s="63">
        <v>7629</v>
      </c>
      <c r="E25" s="63">
        <v>16409</v>
      </c>
      <c r="F25" s="63">
        <v>13690</v>
      </c>
      <c r="G25" s="63">
        <v>14406</v>
      </c>
      <c r="H25" s="63">
        <v>12548</v>
      </c>
      <c r="I25" s="63">
        <v>10875</v>
      </c>
      <c r="J25" s="63">
        <v>14582</v>
      </c>
      <c r="K25" s="63">
        <v>17064</v>
      </c>
      <c r="L25" s="63">
        <v>24370</v>
      </c>
      <c r="M25" s="63">
        <v>21850.305293999998</v>
      </c>
      <c r="N25" s="63">
        <v>25009.850891999999</v>
      </c>
      <c r="O25" s="63">
        <v>44669.119733</v>
      </c>
    </row>
    <row r="26" spans="2:15" s="54" customFormat="1" ht="12.75" x14ac:dyDescent="0.2">
      <c r="B26" s="106" t="s">
        <v>212</v>
      </c>
      <c r="C26" s="63">
        <v>8891</v>
      </c>
      <c r="D26" s="63">
        <v>19441</v>
      </c>
      <c r="E26" s="63">
        <v>13612</v>
      </c>
      <c r="F26" s="63">
        <v>17537</v>
      </c>
      <c r="G26" s="63">
        <v>14344</v>
      </c>
      <c r="H26" s="63">
        <v>11473</v>
      </c>
      <c r="I26" s="63">
        <v>16976</v>
      </c>
      <c r="J26" s="63">
        <v>15342</v>
      </c>
      <c r="K26" s="63">
        <v>22715</v>
      </c>
      <c r="L26" s="63">
        <v>32824</v>
      </c>
      <c r="M26" s="63">
        <v>26186.418190000004</v>
      </c>
      <c r="N26" s="63">
        <v>33607.069202999999</v>
      </c>
      <c r="O26" s="63">
        <v>45237.503353</v>
      </c>
    </row>
    <row r="27" spans="2:15" s="54" customFormat="1" ht="12.75" x14ac:dyDescent="0.2">
      <c r="B27" s="54" t="s">
        <v>227</v>
      </c>
      <c r="C27" s="63">
        <v>15370</v>
      </c>
      <c r="D27" s="63">
        <v>18547</v>
      </c>
      <c r="E27" s="63">
        <v>17623</v>
      </c>
      <c r="F27" s="63">
        <v>21805</v>
      </c>
      <c r="G27" s="63">
        <v>24116</v>
      </c>
      <c r="H27" s="63">
        <v>26202</v>
      </c>
      <c r="I27" s="63">
        <v>30073</v>
      </c>
      <c r="J27" s="63">
        <v>33753</v>
      </c>
      <c r="K27" s="63">
        <v>44625</v>
      </c>
      <c r="L27" s="63">
        <v>70391</v>
      </c>
      <c r="M27" s="63">
        <v>61409.090449999996</v>
      </c>
      <c r="N27" s="63">
        <v>66841.890883999993</v>
      </c>
      <c r="O27" s="63">
        <v>82323.946932999985</v>
      </c>
    </row>
    <row r="28" spans="2:15" s="54" customFormat="1" ht="12.75" x14ac:dyDescent="0.2">
      <c r="B28" s="106" t="s">
        <v>228</v>
      </c>
      <c r="C28" s="64">
        <v>52</v>
      </c>
      <c r="D28" s="64">
        <v>158</v>
      </c>
      <c r="E28" s="64">
        <v>308</v>
      </c>
      <c r="F28" s="64">
        <v>447</v>
      </c>
      <c r="G28" s="64">
        <v>486</v>
      </c>
      <c r="H28" s="64">
        <v>534</v>
      </c>
      <c r="I28" s="64">
        <v>700</v>
      </c>
      <c r="J28" s="64">
        <v>603</v>
      </c>
      <c r="K28" s="64">
        <v>900</v>
      </c>
      <c r="L28" s="63">
        <v>2218</v>
      </c>
      <c r="M28" s="63">
        <v>3330.4634919999999</v>
      </c>
      <c r="N28" s="63">
        <v>2047.1525159999997</v>
      </c>
      <c r="O28" s="63">
        <v>2558.7013179999999</v>
      </c>
    </row>
    <row r="29" spans="2:15" s="54" customFormat="1" ht="12.75" x14ac:dyDescent="0.2">
      <c r="B29" s="106" t="s">
        <v>229</v>
      </c>
      <c r="C29" s="63">
        <v>12397</v>
      </c>
      <c r="D29" s="63">
        <v>13614</v>
      </c>
      <c r="E29" s="63">
        <v>13561</v>
      </c>
      <c r="F29" s="63">
        <v>17463</v>
      </c>
      <c r="G29" s="63">
        <v>19993</v>
      </c>
      <c r="H29" s="63">
        <v>22261</v>
      </c>
      <c r="I29" s="63">
        <v>27090</v>
      </c>
      <c r="J29" s="63">
        <v>31044</v>
      </c>
      <c r="K29" s="63">
        <v>41436</v>
      </c>
      <c r="L29" s="63">
        <v>64460</v>
      </c>
      <c r="M29" s="63">
        <v>54877.096848000008</v>
      </c>
      <c r="N29" s="63">
        <v>61628.358515000007</v>
      </c>
      <c r="O29" s="63">
        <v>73432.215301000004</v>
      </c>
    </row>
    <row r="30" spans="2:15" s="54" customFormat="1" ht="12.75" x14ac:dyDescent="0.2">
      <c r="B30" s="106" t="s">
        <v>230</v>
      </c>
      <c r="C30" s="63">
        <v>2008</v>
      </c>
      <c r="D30" s="63">
        <v>3649</v>
      </c>
      <c r="E30" s="63">
        <v>2527</v>
      </c>
      <c r="F30" s="63">
        <v>2202</v>
      </c>
      <c r="G30" s="63">
        <v>1935</v>
      </c>
      <c r="H30" s="63">
        <v>1738</v>
      </c>
      <c r="I30" s="63">
        <v>1556</v>
      </c>
      <c r="J30" s="63">
        <v>1173</v>
      </c>
      <c r="K30" s="63">
        <v>1375</v>
      </c>
      <c r="L30" s="63">
        <v>1587</v>
      </c>
      <c r="M30" s="63">
        <v>1165.179789</v>
      </c>
      <c r="N30" s="63">
        <v>931.7212209999999</v>
      </c>
      <c r="O30" s="63">
        <v>859.58887499999992</v>
      </c>
    </row>
    <row r="31" spans="2:15" s="54" customFormat="1" ht="12.75" x14ac:dyDescent="0.2">
      <c r="B31" s="106" t="s">
        <v>231</v>
      </c>
      <c r="C31" s="64">
        <v>914</v>
      </c>
      <c r="D31" s="63">
        <v>1126</v>
      </c>
      <c r="E31" s="63">
        <v>1227</v>
      </c>
      <c r="F31" s="63">
        <v>1693</v>
      </c>
      <c r="G31" s="63">
        <v>1702</v>
      </c>
      <c r="H31" s="63">
        <v>1668</v>
      </c>
      <c r="I31" s="64">
        <v>727</v>
      </c>
      <c r="J31" s="64">
        <v>935</v>
      </c>
      <c r="K31" s="64">
        <v>914</v>
      </c>
      <c r="L31" s="63">
        <v>2126</v>
      </c>
      <c r="M31" s="64">
        <v>2036.3503210000001</v>
      </c>
      <c r="N31" s="63">
        <v>2234.6586320000001</v>
      </c>
      <c r="O31" s="63">
        <v>5473.4414390000002</v>
      </c>
    </row>
    <row r="32" spans="2:15" s="54" customFormat="1" ht="12.75" x14ac:dyDescent="0.2">
      <c r="B32" s="91" t="s">
        <v>232</v>
      </c>
      <c r="C32" s="64"/>
      <c r="D32" s="64"/>
      <c r="E32" s="64"/>
      <c r="F32" s="64"/>
      <c r="G32" s="64"/>
      <c r="H32" s="64"/>
      <c r="I32" s="64"/>
      <c r="J32" s="64"/>
      <c r="K32" s="64"/>
      <c r="L32" s="64"/>
      <c r="M32" s="64"/>
      <c r="N32" s="64"/>
      <c r="O32" s="64"/>
    </row>
    <row r="33" spans="1:15" s="54" customFormat="1" ht="12.75" x14ac:dyDescent="0.2">
      <c r="B33" s="106" t="s">
        <v>210</v>
      </c>
      <c r="C33" s="64">
        <v>191.32</v>
      </c>
      <c r="D33" s="64">
        <v>212.99</v>
      </c>
      <c r="E33" s="64">
        <v>212.65</v>
      </c>
      <c r="F33" s="64">
        <v>211.93</v>
      </c>
      <c r="G33" s="64">
        <v>342.28</v>
      </c>
      <c r="H33" s="64">
        <v>383.98</v>
      </c>
      <c r="I33" s="64">
        <v>236.98</v>
      </c>
      <c r="J33" s="64">
        <v>274.06</v>
      </c>
      <c r="K33" s="64">
        <v>326.74</v>
      </c>
      <c r="L33" s="64">
        <v>444.48</v>
      </c>
      <c r="M33" s="63">
        <v>427.15066348111287</v>
      </c>
      <c r="N33" s="63">
        <v>417.12449385945797</v>
      </c>
      <c r="O33" s="63">
        <v>597.94057035260596</v>
      </c>
    </row>
    <row r="34" spans="1:15" s="54" customFormat="1" ht="12.75" x14ac:dyDescent="0.2">
      <c r="B34" s="106" t="s">
        <v>211</v>
      </c>
      <c r="C34" s="64">
        <v>579.38</v>
      </c>
      <c r="D34" s="64">
        <v>677.92</v>
      </c>
      <c r="E34" s="64">
        <v>744.8</v>
      </c>
      <c r="F34" s="64">
        <v>603.63</v>
      </c>
      <c r="G34" s="64">
        <v>715.78</v>
      </c>
      <c r="H34" s="64">
        <v>755.32</v>
      </c>
      <c r="I34" s="64">
        <v>663.14</v>
      </c>
      <c r="J34" s="64">
        <v>737.83</v>
      </c>
      <c r="K34" s="64">
        <v>908.38</v>
      </c>
      <c r="L34" s="66">
        <v>1238.49</v>
      </c>
      <c r="M34" s="63">
        <v>1079.3012179929297</v>
      </c>
      <c r="N34" s="63">
        <v>1060.0476219802713</v>
      </c>
      <c r="O34" s="63">
        <v>1674.8106008714212</v>
      </c>
    </row>
    <row r="35" spans="1:15" s="54" customFormat="1" ht="12.75" x14ac:dyDescent="0.2">
      <c r="B35" s="106" t="s">
        <v>212</v>
      </c>
      <c r="C35" s="64">
        <v>200.89</v>
      </c>
      <c r="D35" s="64">
        <v>254.45</v>
      </c>
      <c r="E35" s="64">
        <v>296.14</v>
      </c>
      <c r="F35" s="64">
        <v>243.48</v>
      </c>
      <c r="G35" s="64">
        <v>387.35</v>
      </c>
      <c r="H35" s="64">
        <v>430.84</v>
      </c>
      <c r="I35" s="64">
        <v>250.31</v>
      </c>
      <c r="J35" s="64">
        <v>356.43</v>
      </c>
      <c r="K35" s="64">
        <v>468.44</v>
      </c>
      <c r="L35" s="64">
        <v>595.29999999999995</v>
      </c>
      <c r="M35" s="63">
        <v>524.14078922140675</v>
      </c>
      <c r="N35" s="63">
        <v>586.8044338521363</v>
      </c>
      <c r="O35" s="63">
        <v>867.90483372162919</v>
      </c>
    </row>
    <row r="36" spans="1:15" s="54" customFormat="1" ht="12.75" x14ac:dyDescent="0.2">
      <c r="B36" s="106" t="s">
        <v>233</v>
      </c>
      <c r="C36" s="64">
        <v>66.27</v>
      </c>
      <c r="D36" s="64">
        <v>59.45</v>
      </c>
      <c r="E36" s="64">
        <v>72.599999999999994</v>
      </c>
      <c r="F36" s="64">
        <v>84.64</v>
      </c>
      <c r="G36" s="64">
        <v>71.61</v>
      </c>
      <c r="H36" s="64">
        <v>69.69</v>
      </c>
      <c r="I36" s="64">
        <v>72.95</v>
      </c>
      <c r="J36" s="64">
        <v>67.73</v>
      </c>
      <c r="K36" s="64">
        <v>62.84</v>
      </c>
      <c r="L36" s="64">
        <v>135.77000000000001</v>
      </c>
      <c r="M36" s="63">
        <v>171.95880977279916</v>
      </c>
      <c r="N36" s="63">
        <v>170.39765752722391</v>
      </c>
      <c r="O36" s="63">
        <v>173.37203646753252</v>
      </c>
    </row>
    <row r="37" spans="1:15" s="54" customFormat="1" ht="12.75" x14ac:dyDescent="0.2">
      <c r="B37" s="106" t="s">
        <v>229</v>
      </c>
      <c r="C37" s="64">
        <v>46.7</v>
      </c>
      <c r="D37" s="64">
        <v>49.56</v>
      </c>
      <c r="E37" s="64">
        <v>51.36</v>
      </c>
      <c r="F37" s="64">
        <v>56.92</v>
      </c>
      <c r="G37" s="64">
        <v>60.02</v>
      </c>
      <c r="H37" s="64">
        <v>72.05</v>
      </c>
      <c r="I37" s="64">
        <v>79.2</v>
      </c>
      <c r="J37" s="64">
        <v>78.28</v>
      </c>
      <c r="K37" s="64">
        <v>93.15</v>
      </c>
      <c r="L37" s="64">
        <v>159.91</v>
      </c>
      <c r="M37" s="63">
        <v>137.99608217248468</v>
      </c>
      <c r="N37" s="63">
        <v>137.95197594585315</v>
      </c>
      <c r="O37" s="63">
        <v>172.45474376372508</v>
      </c>
    </row>
    <row r="38" spans="1:15" s="54" customFormat="1" ht="12.75" x14ac:dyDescent="0.2">
      <c r="B38" s="106" t="s">
        <v>230</v>
      </c>
      <c r="C38" s="64">
        <v>48.49</v>
      </c>
      <c r="D38" s="64">
        <v>56.43</v>
      </c>
      <c r="E38" s="64">
        <v>53.47</v>
      </c>
      <c r="F38" s="64">
        <v>49.72</v>
      </c>
      <c r="G38" s="64">
        <v>48.27</v>
      </c>
      <c r="H38" s="64">
        <v>62.56</v>
      </c>
      <c r="I38" s="64">
        <v>64.650000000000006</v>
      </c>
      <c r="J38" s="64">
        <v>64.97</v>
      </c>
      <c r="K38" s="64">
        <v>74.16</v>
      </c>
      <c r="L38" s="64">
        <v>118.5</v>
      </c>
      <c r="M38" s="63">
        <v>87.414087761305282</v>
      </c>
      <c r="N38" s="63">
        <v>86.222685720425147</v>
      </c>
      <c r="O38" s="63">
        <v>104.83549298138269</v>
      </c>
    </row>
    <row r="39" spans="1:15" s="54" customFormat="1" ht="12.75" x14ac:dyDescent="0.2">
      <c r="B39" s="106" t="s">
        <v>231</v>
      </c>
      <c r="C39" s="64">
        <v>44.3</v>
      </c>
      <c r="D39" s="64">
        <v>47.2</v>
      </c>
      <c r="E39" s="64">
        <v>52.18</v>
      </c>
      <c r="F39" s="64">
        <v>60.41</v>
      </c>
      <c r="G39" s="64">
        <v>62.27</v>
      </c>
      <c r="H39" s="64">
        <v>67.94</v>
      </c>
      <c r="I39" s="64">
        <v>61.99</v>
      </c>
      <c r="J39" s="64">
        <v>63.07</v>
      </c>
      <c r="K39" s="64">
        <v>61.19</v>
      </c>
      <c r="L39" s="64">
        <v>113.53</v>
      </c>
      <c r="M39" s="63">
        <v>114.76214036275167</v>
      </c>
      <c r="N39" s="63">
        <v>108.79779555139406</v>
      </c>
      <c r="O39" s="63">
        <v>139.89101441788677</v>
      </c>
    </row>
    <row r="40" spans="1:15" s="54" customFormat="1" ht="12.75" x14ac:dyDescent="0.2">
      <c r="B40" s="91" t="s">
        <v>234</v>
      </c>
      <c r="C40" s="64"/>
      <c r="D40" s="64"/>
      <c r="E40" s="64"/>
      <c r="F40" s="64"/>
      <c r="G40" s="64"/>
      <c r="H40" s="64"/>
      <c r="I40" s="64"/>
      <c r="J40" s="64"/>
      <c r="K40" s="64"/>
      <c r="L40" s="64"/>
      <c r="M40" s="64"/>
      <c r="N40" s="64"/>
    </row>
    <row r="41" spans="1:15" s="54" customFormat="1" ht="12.75" x14ac:dyDescent="0.2">
      <c r="B41" s="106" t="s">
        <v>235</v>
      </c>
      <c r="C41" s="136">
        <v>145.30000000000001</v>
      </c>
      <c r="D41" s="136">
        <v>155.26</v>
      </c>
      <c r="E41" s="136">
        <v>150.07</v>
      </c>
      <c r="F41" s="136">
        <v>148.24</v>
      </c>
      <c r="G41" s="136">
        <v>219.07</v>
      </c>
      <c r="H41" s="136">
        <v>215.48</v>
      </c>
      <c r="I41" s="136">
        <v>158.19</v>
      </c>
      <c r="J41" s="136">
        <v>230</v>
      </c>
      <c r="K41" s="136" t="s">
        <v>172</v>
      </c>
      <c r="L41" s="136" t="s">
        <v>172</v>
      </c>
      <c r="M41" s="136" t="s">
        <v>172</v>
      </c>
      <c r="N41" s="136" t="s">
        <v>172</v>
      </c>
      <c r="O41" s="136" t="s">
        <v>172</v>
      </c>
    </row>
    <row r="42" spans="1:15" s="54" customFormat="1" ht="12.75" x14ac:dyDescent="0.2">
      <c r="B42" s="106" t="s">
        <v>211</v>
      </c>
      <c r="C42" s="136">
        <v>252.32</v>
      </c>
      <c r="D42" s="136">
        <v>266.85000000000002</v>
      </c>
      <c r="E42" s="136">
        <v>265.52</v>
      </c>
      <c r="F42" s="136">
        <v>264.89</v>
      </c>
      <c r="G42" s="136">
        <v>376.6</v>
      </c>
      <c r="H42" s="136">
        <v>364.59</v>
      </c>
      <c r="I42" s="136">
        <v>310.08999999999997</v>
      </c>
      <c r="J42" s="136">
        <v>447.93</v>
      </c>
      <c r="K42" s="136">
        <v>601.13</v>
      </c>
      <c r="L42" s="136">
        <v>672.73</v>
      </c>
      <c r="M42" s="136">
        <v>640.09</v>
      </c>
      <c r="N42" s="136">
        <v>667.06</v>
      </c>
      <c r="O42" s="136">
        <v>879.34</v>
      </c>
    </row>
    <row r="43" spans="1:15" s="54" customFormat="1" ht="12.75" x14ac:dyDescent="0.2">
      <c r="B43" s="106" t="s">
        <v>212</v>
      </c>
      <c r="C43" s="136">
        <v>239.05</v>
      </c>
      <c r="D43" s="136">
        <v>297.05</v>
      </c>
      <c r="E43" s="136">
        <v>290.64999999999998</v>
      </c>
      <c r="F43" s="136">
        <v>265.27</v>
      </c>
      <c r="G43" s="136">
        <v>440.55</v>
      </c>
      <c r="H43" s="136">
        <v>378.22</v>
      </c>
      <c r="I43" s="136">
        <v>251.03</v>
      </c>
      <c r="J43" s="136">
        <v>447.56</v>
      </c>
      <c r="K43" s="136">
        <v>537.25</v>
      </c>
      <c r="L43" s="136">
        <v>538.75</v>
      </c>
      <c r="M43" s="136">
        <v>534.04</v>
      </c>
      <c r="N43" s="136">
        <v>725.14</v>
      </c>
      <c r="O43" s="66">
        <v>1132.69</v>
      </c>
    </row>
    <row r="44" spans="1:15" s="54" customFormat="1" ht="12.75" x14ac:dyDescent="0.2">
      <c r="B44" s="58" t="s">
        <v>1048</v>
      </c>
      <c r="C44" s="135">
        <v>43.16</v>
      </c>
      <c r="D44" s="135">
        <v>45.58</v>
      </c>
      <c r="E44" s="135">
        <v>49.96</v>
      </c>
      <c r="F44" s="135">
        <v>45.82</v>
      </c>
      <c r="G44" s="135">
        <v>67.400000000000006</v>
      </c>
      <c r="H44" s="135">
        <v>69.709999999999994</v>
      </c>
      <c r="I44" s="135">
        <v>50.64</v>
      </c>
      <c r="J44" s="135">
        <v>73.819999999999993</v>
      </c>
      <c r="K44" s="135">
        <v>83.9</v>
      </c>
      <c r="L44" s="135">
        <v>91.36</v>
      </c>
      <c r="M44" s="135">
        <v>107.07</v>
      </c>
      <c r="N44" s="135">
        <v>124.09</v>
      </c>
      <c r="O44" s="135">
        <v>197.80020833333333</v>
      </c>
    </row>
    <row r="45" spans="1:15" s="54" customFormat="1" x14ac:dyDescent="0.2">
      <c r="B45" s="58" t="s">
        <v>951</v>
      </c>
      <c r="C45" s="129">
        <v>0.8</v>
      </c>
      <c r="D45" s="129">
        <v>0.9</v>
      </c>
      <c r="E45" s="129">
        <v>0.9</v>
      </c>
      <c r="F45" s="129">
        <v>0.9</v>
      </c>
      <c r="G45" s="129">
        <v>0.7</v>
      </c>
      <c r="H45" s="129">
        <v>0.7</v>
      </c>
      <c r="I45" s="129">
        <v>0.8</v>
      </c>
      <c r="J45" s="129">
        <v>0.7</v>
      </c>
      <c r="K45" s="129">
        <v>0.8</v>
      </c>
      <c r="L45" s="129">
        <v>0.9</v>
      </c>
      <c r="M45" s="129">
        <v>0.9</v>
      </c>
      <c r="N45" s="129">
        <v>0.7</v>
      </c>
      <c r="O45" s="126">
        <v>0.76423853170664624</v>
      </c>
    </row>
    <row r="46" spans="1:15" s="54" customFormat="1" ht="12.75" x14ac:dyDescent="0.2">
      <c r="B46" s="91" t="s">
        <v>236</v>
      </c>
      <c r="C46" s="137">
        <v>1826</v>
      </c>
      <c r="D46" s="137">
        <v>1830</v>
      </c>
      <c r="E46" s="137">
        <v>1874</v>
      </c>
      <c r="F46" s="137">
        <v>1787</v>
      </c>
      <c r="G46" s="137">
        <v>1656</v>
      </c>
      <c r="H46" s="137">
        <v>1794</v>
      </c>
      <c r="I46" s="137">
        <v>1807</v>
      </c>
      <c r="J46" s="137">
        <v>1826</v>
      </c>
      <c r="K46" s="137">
        <v>1833</v>
      </c>
      <c r="L46" s="137">
        <v>1848</v>
      </c>
      <c r="M46" s="137">
        <v>1850</v>
      </c>
      <c r="N46" s="137">
        <v>1414</v>
      </c>
      <c r="O46" s="137">
        <v>1495.51</v>
      </c>
    </row>
    <row r="47" spans="1:15" s="54" customFormat="1" ht="12.75" x14ac:dyDescent="0.2"/>
    <row r="48" spans="1:15" s="54" customFormat="1" ht="12.75" x14ac:dyDescent="0.2">
      <c r="A48" s="54" t="s">
        <v>839</v>
      </c>
      <c r="B48" s="54" t="s">
        <v>842</v>
      </c>
    </row>
    <row r="49" spans="1:2" s="54" customFormat="1" ht="12.75" x14ac:dyDescent="0.2">
      <c r="A49" s="54" t="s">
        <v>841</v>
      </c>
      <c r="B49" s="54" t="s">
        <v>843</v>
      </c>
    </row>
    <row r="50" spans="1:2" s="54" customFormat="1" ht="12.75" x14ac:dyDescent="0.2">
      <c r="A50" s="54" t="s">
        <v>237</v>
      </c>
      <c r="B50" s="54" t="s">
        <v>858</v>
      </c>
    </row>
    <row r="51" spans="1:2" s="54" customFormat="1" ht="12.75" x14ac:dyDescent="0.2">
      <c r="A51" s="54" t="s">
        <v>238</v>
      </c>
      <c r="B51" s="54" t="s">
        <v>861</v>
      </c>
    </row>
    <row r="52" spans="1:2" s="54" customFormat="1" ht="12.75" x14ac:dyDescent="0.2">
      <c r="A52" s="54" t="s">
        <v>935</v>
      </c>
    </row>
    <row r="53" spans="1:2" s="54" customFormat="1" ht="12.75" x14ac:dyDescent="0.2"/>
    <row r="54" spans="1:2" s="54" customFormat="1" ht="12.75" x14ac:dyDescent="0.2">
      <c r="A54" s="37" t="s">
        <v>937</v>
      </c>
    </row>
    <row r="55" spans="1:2" s="54" customFormat="1" ht="12.75" x14ac:dyDescent="0.2">
      <c r="A55" s="54" t="s">
        <v>952</v>
      </c>
    </row>
    <row r="56" spans="1:2" s="54" customFormat="1" ht="12.75" x14ac:dyDescent="0.2">
      <c r="A56" s="54" t="s">
        <v>742</v>
      </c>
    </row>
    <row r="57" spans="1:2" s="54" customFormat="1" ht="12.75" x14ac:dyDescent="0.2">
      <c r="A57" s="54" t="s">
        <v>748</v>
      </c>
    </row>
    <row r="58" spans="1:2" s="54" customFormat="1" ht="12.75" x14ac:dyDescent="0.2">
      <c r="A58" s="54" t="s">
        <v>749</v>
      </c>
    </row>
    <row r="59" spans="1:2" s="54" customFormat="1" ht="12.75" x14ac:dyDescent="0.2">
      <c r="A59" s="54" t="s">
        <v>741</v>
      </c>
    </row>
    <row r="60" spans="1:2" s="54" customFormat="1" ht="12.75" x14ac:dyDescent="0.2">
      <c r="B60" s="86"/>
    </row>
  </sheetData>
  <mergeCells count="1">
    <mergeCell ref="B2:O2"/>
  </mergeCells>
  <pageMargins left="0.75" right="0.75" top="1" bottom="1" header="0.5" footer="0.5"/>
  <pageSetup paperSize="8" orientation="landscape" r:id="rId1"/>
  <headerFooter>
    <oddHeader>&amp;L&amp;"Calibri"&amp;10&amp;K000000 [Limited Sharing]&amp;1#_x000D_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7">
    <tabColor rgb="FF4F6228"/>
  </sheetPr>
  <dimension ref="A1:O57"/>
  <sheetViews>
    <sheetView workbookViewId="0">
      <pane xSplit="2" ySplit="3" topLeftCell="C4" activePane="bottomRight" state="frozen"/>
      <selection activeCell="K47" sqref="K47"/>
      <selection pane="topRight" activeCell="K47" sqref="K47"/>
      <selection pane="bottomLeft" activeCell="K47" sqref="K47"/>
      <selection pane="bottomRight" activeCell="C5" sqref="C5"/>
    </sheetView>
  </sheetViews>
  <sheetFormatPr defaultRowHeight="15" x14ac:dyDescent="0.25"/>
  <cols>
    <col min="1" max="1" width="3.28515625" customWidth="1"/>
    <col min="2" max="2" width="31.42578125" bestFit="1" customWidth="1"/>
    <col min="3" max="3" width="10.28515625" customWidth="1"/>
    <col min="4" max="4" width="11.7109375" customWidth="1"/>
    <col min="5" max="13" width="10.28515625" customWidth="1"/>
    <col min="14" max="14" width="10" bestFit="1" customWidth="1"/>
    <col min="15" max="15" width="10.42578125" customWidth="1"/>
  </cols>
  <sheetData>
    <row r="1" spans="2:15" s="51" customFormat="1" ht="40.5" customHeight="1" x14ac:dyDescent="0.25">
      <c r="B1" s="52" t="s">
        <v>894</v>
      </c>
      <c r="C1" s="53"/>
      <c r="D1" s="53"/>
      <c r="E1" s="53"/>
      <c r="F1" s="53"/>
      <c r="G1" s="53"/>
      <c r="H1" s="53"/>
      <c r="I1" s="53"/>
      <c r="J1" s="53"/>
      <c r="K1" s="53"/>
      <c r="L1" s="53"/>
      <c r="M1" s="61"/>
      <c r="N1" s="61"/>
      <c r="O1" s="61" t="s">
        <v>907</v>
      </c>
    </row>
    <row r="2" spans="2:15" x14ac:dyDescent="0.25">
      <c r="B2" s="294" t="s">
        <v>661</v>
      </c>
      <c r="C2" s="294"/>
      <c r="D2" s="294"/>
      <c r="E2" s="294"/>
      <c r="F2" s="294"/>
      <c r="G2" s="294"/>
      <c r="H2" s="294"/>
      <c r="I2" s="294"/>
      <c r="J2" s="294"/>
      <c r="K2" s="294"/>
      <c r="L2" s="294"/>
      <c r="M2" s="294"/>
      <c r="N2" s="294"/>
      <c r="O2" s="294"/>
    </row>
    <row r="3" spans="2:15" ht="17.25" x14ac:dyDescent="0.25">
      <c r="B3" s="11" t="s">
        <v>0</v>
      </c>
      <c r="C3" s="11">
        <v>2013</v>
      </c>
      <c r="D3" s="11">
        <v>2014</v>
      </c>
      <c r="E3" s="11">
        <v>2015</v>
      </c>
      <c r="F3" s="11">
        <v>2016</v>
      </c>
      <c r="G3" s="11">
        <v>2017</v>
      </c>
      <c r="H3" s="11">
        <v>2018</v>
      </c>
      <c r="I3" s="11">
        <v>2019</v>
      </c>
      <c r="J3" s="11">
        <v>2020</v>
      </c>
      <c r="K3" s="34">
        <v>2021</v>
      </c>
      <c r="L3" s="11">
        <v>2022</v>
      </c>
      <c r="M3" s="11">
        <v>2023</v>
      </c>
      <c r="N3" s="11" t="s">
        <v>987</v>
      </c>
      <c r="O3" s="11" t="s">
        <v>1032</v>
      </c>
    </row>
    <row r="4" spans="2:15" s="54" customFormat="1" ht="12.75" x14ac:dyDescent="0.2">
      <c r="B4" s="91" t="s">
        <v>1114</v>
      </c>
    </row>
    <row r="5" spans="2:15" s="54" customFormat="1" ht="12.75" x14ac:dyDescent="0.2">
      <c r="B5" s="106" t="s">
        <v>239</v>
      </c>
      <c r="C5" s="56">
        <v>2257</v>
      </c>
      <c r="D5" s="56">
        <v>2375</v>
      </c>
      <c r="E5" s="56">
        <v>2517</v>
      </c>
      <c r="F5" s="56">
        <v>2240</v>
      </c>
      <c r="G5" s="56">
        <v>1797</v>
      </c>
      <c r="H5" s="56">
        <v>1805</v>
      </c>
      <c r="I5" s="56">
        <v>1827</v>
      </c>
      <c r="J5" s="56">
        <v>1855</v>
      </c>
      <c r="K5" s="56">
        <v>1879</v>
      </c>
      <c r="L5" s="56">
        <v>1918</v>
      </c>
      <c r="M5" s="56">
        <v>1934</v>
      </c>
      <c r="N5" s="56">
        <v>2201</v>
      </c>
      <c r="O5" s="56">
        <v>2236</v>
      </c>
    </row>
    <row r="6" spans="2:15" s="54" customFormat="1" ht="12.75" x14ac:dyDescent="0.2">
      <c r="B6" s="106" t="s">
        <v>240</v>
      </c>
      <c r="C6" s="56">
        <v>30090</v>
      </c>
      <c r="D6" s="56">
        <v>31867</v>
      </c>
      <c r="E6" s="56">
        <v>32342</v>
      </c>
      <c r="F6" s="56">
        <v>32682</v>
      </c>
      <c r="G6" s="56">
        <v>32964</v>
      </c>
      <c r="H6" s="56">
        <v>33589</v>
      </c>
      <c r="I6" s="56">
        <v>34231</v>
      </c>
      <c r="J6" s="56">
        <v>34777</v>
      </c>
      <c r="K6" s="56">
        <v>35737</v>
      </c>
      <c r="L6" s="56">
        <v>36506</v>
      </c>
      <c r="M6" s="56">
        <v>37083</v>
      </c>
      <c r="N6" s="56">
        <v>37588</v>
      </c>
      <c r="O6" s="56">
        <v>39444</v>
      </c>
    </row>
    <row r="7" spans="2:15" s="54" customFormat="1" ht="12.75" x14ac:dyDescent="0.2">
      <c r="B7" s="106" t="s">
        <v>241</v>
      </c>
      <c r="C7" s="56">
        <v>1692</v>
      </c>
      <c r="D7" s="56">
        <v>2801</v>
      </c>
      <c r="E7" s="56">
        <v>2801</v>
      </c>
      <c r="F7" s="56">
        <v>1242</v>
      </c>
      <c r="G7" s="56">
        <v>1722</v>
      </c>
      <c r="H7" s="56">
        <v>1722</v>
      </c>
      <c r="I7" s="56">
        <v>1724</v>
      </c>
      <c r="J7" s="56">
        <v>1726</v>
      </c>
      <c r="K7" s="56">
        <v>1734</v>
      </c>
      <c r="L7" s="56">
        <v>1748</v>
      </c>
      <c r="M7" s="56">
        <v>1761</v>
      </c>
      <c r="N7" s="56">
        <v>1809</v>
      </c>
      <c r="O7" s="56">
        <v>1867</v>
      </c>
    </row>
    <row r="8" spans="2:15" s="54" customFormat="1" ht="12.75" x14ac:dyDescent="0.2">
      <c r="B8" s="106" t="s">
        <v>242</v>
      </c>
      <c r="C8" s="56">
        <v>7329</v>
      </c>
      <c r="D8" s="56">
        <v>7627</v>
      </c>
      <c r="E8" s="56">
        <v>7643</v>
      </c>
      <c r="F8" s="56">
        <v>6842</v>
      </c>
      <c r="G8" s="56">
        <v>7944</v>
      </c>
      <c r="H8" s="56">
        <v>7956</v>
      </c>
      <c r="I8" s="56">
        <v>7977</v>
      </c>
      <c r="J8" s="56">
        <v>7981</v>
      </c>
      <c r="K8" s="56">
        <v>7994</v>
      </c>
      <c r="L8" s="56">
        <v>8016</v>
      </c>
      <c r="M8" s="56">
        <v>8036</v>
      </c>
      <c r="N8" s="56">
        <v>8072</v>
      </c>
      <c r="O8" s="56">
        <v>8122</v>
      </c>
    </row>
    <row r="9" spans="2:15" s="54" customFormat="1" ht="12.75" x14ac:dyDescent="0.2">
      <c r="B9" s="106" t="s">
        <v>243</v>
      </c>
      <c r="C9" s="56">
        <v>39493</v>
      </c>
      <c r="D9" s="56">
        <v>32291</v>
      </c>
      <c r="E9" s="56">
        <v>32527</v>
      </c>
      <c r="F9" s="56">
        <v>39515</v>
      </c>
      <c r="G9" s="56">
        <v>39284</v>
      </c>
      <c r="H9" s="56">
        <v>40244</v>
      </c>
      <c r="I9" s="56">
        <v>41030</v>
      </c>
      <c r="J9" s="56">
        <v>41327</v>
      </c>
      <c r="K9" s="56">
        <v>41744</v>
      </c>
      <c r="L9" s="56">
        <v>42156</v>
      </c>
      <c r="M9" s="56">
        <v>42445</v>
      </c>
      <c r="N9" s="56">
        <v>42846</v>
      </c>
      <c r="O9" s="56">
        <v>43523</v>
      </c>
    </row>
    <row r="10" spans="2:15" s="54" customFormat="1" ht="12.75" x14ac:dyDescent="0.2">
      <c r="B10" s="55" t="s">
        <v>244</v>
      </c>
    </row>
    <row r="11" spans="2:15" s="54" customFormat="1" ht="12.75" x14ac:dyDescent="0.2">
      <c r="B11" s="106" t="s">
        <v>239</v>
      </c>
      <c r="C11" s="56">
        <v>515</v>
      </c>
      <c r="D11" s="56">
        <v>500</v>
      </c>
      <c r="E11" s="56">
        <v>457</v>
      </c>
      <c r="F11" s="56">
        <v>650</v>
      </c>
      <c r="G11" s="56">
        <v>471</v>
      </c>
      <c r="H11" s="56">
        <v>413</v>
      </c>
      <c r="I11" s="56">
        <v>548</v>
      </c>
      <c r="J11" s="54">
        <v>612</v>
      </c>
      <c r="K11" s="54">
        <v>658</v>
      </c>
      <c r="L11" s="54">
        <v>709</v>
      </c>
      <c r="M11" s="54">
        <v>716</v>
      </c>
      <c r="N11" s="54">
        <v>814</v>
      </c>
      <c r="O11" s="54">
        <v>852</v>
      </c>
    </row>
    <row r="12" spans="2:15" s="54" customFormat="1" ht="12.75" x14ac:dyDescent="0.2">
      <c r="B12" s="106" t="s">
        <v>240</v>
      </c>
      <c r="C12" s="56">
        <v>17500</v>
      </c>
      <c r="D12" s="56">
        <v>17600</v>
      </c>
      <c r="E12" s="56">
        <v>17707</v>
      </c>
      <c r="F12" s="56">
        <v>18945</v>
      </c>
      <c r="G12" s="56">
        <v>22341</v>
      </c>
      <c r="H12" s="56">
        <v>20398</v>
      </c>
      <c r="I12" s="56">
        <v>20352</v>
      </c>
      <c r="J12" s="56">
        <v>20866</v>
      </c>
      <c r="K12" s="56">
        <v>22872</v>
      </c>
      <c r="L12" s="56">
        <v>24094</v>
      </c>
      <c r="M12" s="56">
        <v>24475</v>
      </c>
      <c r="N12" s="56">
        <v>24900</v>
      </c>
      <c r="O12" s="56">
        <v>26000</v>
      </c>
    </row>
    <row r="13" spans="2:15" s="54" customFormat="1" ht="12.75" x14ac:dyDescent="0.2">
      <c r="B13" s="106" t="s">
        <v>241</v>
      </c>
      <c r="C13" s="54">
        <v>50</v>
      </c>
      <c r="D13" s="54">
        <v>87</v>
      </c>
      <c r="E13" s="54">
        <v>91</v>
      </c>
      <c r="F13" s="54">
        <v>120</v>
      </c>
      <c r="G13" s="54">
        <v>113</v>
      </c>
      <c r="H13" s="54">
        <v>86</v>
      </c>
      <c r="I13" s="54">
        <v>69</v>
      </c>
      <c r="J13" s="54">
        <v>86</v>
      </c>
      <c r="K13" s="54">
        <v>104</v>
      </c>
      <c r="L13" s="54">
        <v>140</v>
      </c>
      <c r="M13" s="54">
        <v>141</v>
      </c>
      <c r="N13" s="54">
        <v>80</v>
      </c>
      <c r="O13" s="54">
        <v>102</v>
      </c>
    </row>
    <row r="14" spans="2:15" s="54" customFormat="1" ht="12.75" x14ac:dyDescent="0.2">
      <c r="B14" s="106" t="s">
        <v>242</v>
      </c>
      <c r="C14" s="56">
        <v>6190</v>
      </c>
      <c r="D14" s="56">
        <v>3225</v>
      </c>
      <c r="E14" s="56">
        <v>5253</v>
      </c>
      <c r="F14" s="56">
        <v>1823</v>
      </c>
      <c r="G14" s="56">
        <v>6413</v>
      </c>
      <c r="H14" s="56">
        <v>3360</v>
      </c>
      <c r="I14" s="56">
        <v>4786</v>
      </c>
      <c r="J14" s="56">
        <v>3512</v>
      </c>
      <c r="K14" s="56">
        <v>3837</v>
      </c>
      <c r="L14" s="56">
        <v>4088</v>
      </c>
      <c r="M14" s="56">
        <v>4179</v>
      </c>
      <c r="N14" s="56">
        <v>2390</v>
      </c>
      <c r="O14" s="56">
        <v>2754</v>
      </c>
    </row>
    <row r="15" spans="2:15" s="54" customFormat="1" ht="12.75" x14ac:dyDescent="0.2">
      <c r="B15" s="106" t="s">
        <v>243</v>
      </c>
      <c r="C15" s="56">
        <v>28000</v>
      </c>
      <c r="D15" s="56">
        <v>18660</v>
      </c>
      <c r="E15" s="56">
        <v>28177</v>
      </c>
      <c r="F15" s="56">
        <v>18476</v>
      </c>
      <c r="G15" s="56">
        <v>29546</v>
      </c>
      <c r="H15" s="56">
        <v>22551</v>
      </c>
      <c r="I15" s="56">
        <v>22156</v>
      </c>
      <c r="J15" s="56">
        <v>23970</v>
      </c>
      <c r="K15" s="56">
        <v>25047</v>
      </c>
      <c r="L15" s="56">
        <v>24029</v>
      </c>
      <c r="M15" s="56">
        <v>24618</v>
      </c>
      <c r="N15" s="56">
        <v>39617</v>
      </c>
      <c r="O15" s="56">
        <v>27606</v>
      </c>
    </row>
    <row r="16" spans="2:15" s="54" customFormat="1" x14ac:dyDescent="0.2">
      <c r="B16" s="91" t="s">
        <v>1142</v>
      </c>
    </row>
    <row r="17" spans="2:15" s="54" customFormat="1" ht="12.75" x14ac:dyDescent="0.2">
      <c r="B17" s="106" t="s">
        <v>239</v>
      </c>
      <c r="C17" s="54">
        <v>102</v>
      </c>
      <c r="D17" s="54">
        <v>334</v>
      </c>
      <c r="E17" s="54">
        <v>93</v>
      </c>
      <c r="F17" s="54">
        <v>43</v>
      </c>
      <c r="G17" s="54">
        <v>164</v>
      </c>
      <c r="H17" s="54">
        <v>296</v>
      </c>
      <c r="I17" s="54">
        <v>520</v>
      </c>
      <c r="J17" s="54">
        <v>255</v>
      </c>
      <c r="K17" s="54">
        <v>159</v>
      </c>
      <c r="L17" s="54">
        <v>67</v>
      </c>
      <c r="M17" s="200">
        <v>84.132000000000005</v>
      </c>
      <c r="N17" s="200">
        <v>99.037999999999982</v>
      </c>
      <c r="O17" s="125">
        <v>76.025000000000006</v>
      </c>
    </row>
    <row r="18" spans="2:15" s="54" customFormat="1" ht="12.75" x14ac:dyDescent="0.2">
      <c r="B18" s="106" t="s">
        <v>241</v>
      </c>
      <c r="C18" s="54">
        <v>4</v>
      </c>
      <c r="D18" s="54">
        <v>8</v>
      </c>
      <c r="E18" s="54">
        <v>120</v>
      </c>
      <c r="F18" s="54">
        <v>779</v>
      </c>
      <c r="G18" s="54">
        <v>839</v>
      </c>
      <c r="H18" s="54">
        <v>108</v>
      </c>
      <c r="I18" s="54">
        <v>13</v>
      </c>
      <c r="J18" s="54">
        <v>1</v>
      </c>
      <c r="K18" s="54">
        <v>3</v>
      </c>
      <c r="L18" s="54">
        <v>3</v>
      </c>
      <c r="M18" s="200">
        <v>7.5869999999999997</v>
      </c>
      <c r="N18" s="200">
        <v>8.6110000000000007</v>
      </c>
      <c r="O18" s="125">
        <v>22.863</v>
      </c>
    </row>
    <row r="19" spans="2:15" s="54" customFormat="1" ht="12.75" x14ac:dyDescent="0.2">
      <c r="B19" s="106" t="s">
        <v>243</v>
      </c>
      <c r="C19" s="56">
        <v>21703</v>
      </c>
      <c r="D19" s="56">
        <v>8353</v>
      </c>
      <c r="E19" s="56">
        <v>17027</v>
      </c>
      <c r="F19" s="56">
        <v>8383</v>
      </c>
      <c r="G19" s="56">
        <v>13778</v>
      </c>
      <c r="H19" s="56">
        <v>13601</v>
      </c>
      <c r="I19" s="56">
        <v>8335</v>
      </c>
      <c r="J19" s="56">
        <v>9542</v>
      </c>
      <c r="K19" s="56">
        <v>18575</v>
      </c>
      <c r="L19" s="56">
        <v>11805</v>
      </c>
      <c r="M19" s="200">
        <v>14667.919000000002</v>
      </c>
      <c r="N19" s="200">
        <v>26388.406999999999</v>
      </c>
      <c r="O19" s="125">
        <v>13403.558999999999</v>
      </c>
    </row>
    <row r="20" spans="2:15" s="54" customFormat="1" ht="12.75" x14ac:dyDescent="0.2">
      <c r="B20" s="106" t="s">
        <v>242</v>
      </c>
      <c r="C20" s="56">
        <v>5483</v>
      </c>
      <c r="D20" s="56">
        <v>1233</v>
      </c>
      <c r="E20" s="56">
        <v>5529</v>
      </c>
      <c r="F20" s="56">
        <v>1849</v>
      </c>
      <c r="G20" s="56">
        <v>7815</v>
      </c>
      <c r="H20" s="56">
        <v>3290</v>
      </c>
      <c r="I20" s="56">
        <v>5126</v>
      </c>
      <c r="J20" s="56">
        <v>2597</v>
      </c>
      <c r="K20" s="56">
        <v>6487</v>
      </c>
      <c r="L20" s="56">
        <v>2338</v>
      </c>
      <c r="M20" s="200">
        <v>5852.1290000000017</v>
      </c>
      <c r="N20" s="200">
        <v>1070.404</v>
      </c>
      <c r="O20" s="125">
        <v>2798.4909999999995</v>
      </c>
    </row>
    <row r="21" spans="2:15" s="54" customFormat="1" ht="12.75" x14ac:dyDescent="0.2">
      <c r="B21" s="106" t="s">
        <v>240</v>
      </c>
      <c r="C21" s="56">
        <v>14148</v>
      </c>
      <c r="D21" s="56">
        <v>13949</v>
      </c>
      <c r="E21" s="56">
        <v>13828</v>
      </c>
      <c r="F21" s="56">
        <v>14946</v>
      </c>
      <c r="G21" s="56">
        <v>16967</v>
      </c>
      <c r="H21" s="56">
        <v>17860</v>
      </c>
      <c r="I21" s="56">
        <v>17480</v>
      </c>
      <c r="J21" s="56">
        <v>19090</v>
      </c>
      <c r="K21" s="56">
        <v>19195</v>
      </c>
      <c r="L21" s="56">
        <v>18519</v>
      </c>
      <c r="M21" s="200">
        <v>19881.667000000005</v>
      </c>
      <c r="N21" s="200">
        <v>19808.543000000001</v>
      </c>
      <c r="O21" s="125">
        <v>19964.682000000001</v>
      </c>
    </row>
    <row r="22" spans="2:15" s="54" customFormat="1" ht="12.75" x14ac:dyDescent="0.2">
      <c r="B22" s="106" t="s">
        <v>245</v>
      </c>
      <c r="C22" s="54">
        <v>19</v>
      </c>
      <c r="D22" s="54">
        <v>57</v>
      </c>
      <c r="E22" s="54">
        <v>24</v>
      </c>
      <c r="F22" s="54">
        <v>14</v>
      </c>
      <c r="G22" s="54">
        <v>14</v>
      </c>
      <c r="H22" s="54">
        <v>24</v>
      </c>
      <c r="I22" s="54">
        <v>23</v>
      </c>
      <c r="J22" s="54">
        <v>27</v>
      </c>
      <c r="K22" s="54">
        <v>30</v>
      </c>
      <c r="L22" s="54">
        <v>27</v>
      </c>
      <c r="M22" s="200">
        <v>23.629000000000001</v>
      </c>
      <c r="N22" s="200">
        <v>21.275999999999996</v>
      </c>
      <c r="O22" s="125">
        <v>139.17099999999999</v>
      </c>
    </row>
    <row r="23" spans="2:15" s="54" customFormat="1" ht="12.75" x14ac:dyDescent="0.2">
      <c r="B23" s="106" t="s">
        <v>246</v>
      </c>
      <c r="C23" s="54">
        <v>51</v>
      </c>
      <c r="D23" s="54">
        <v>129</v>
      </c>
      <c r="E23" s="54">
        <v>113</v>
      </c>
      <c r="F23" s="54">
        <v>63</v>
      </c>
      <c r="G23" s="54">
        <v>60</v>
      </c>
      <c r="H23" s="54">
        <v>72</v>
      </c>
      <c r="I23" s="54">
        <v>56</v>
      </c>
      <c r="J23" s="54">
        <v>40</v>
      </c>
      <c r="K23" s="54">
        <v>31</v>
      </c>
      <c r="L23" s="54">
        <v>68</v>
      </c>
      <c r="M23" s="200">
        <v>76.781999999999996</v>
      </c>
      <c r="N23" s="200">
        <v>109.79400000000001</v>
      </c>
      <c r="O23" s="125">
        <v>90.692000000000007</v>
      </c>
    </row>
    <row r="24" spans="2:15" s="54" customFormat="1" ht="12.75" x14ac:dyDescent="0.2">
      <c r="B24" s="106" t="s">
        <v>247</v>
      </c>
      <c r="C24" s="56">
        <v>2306</v>
      </c>
      <c r="D24" s="56">
        <v>2065</v>
      </c>
      <c r="E24" s="56">
        <v>2258</v>
      </c>
      <c r="F24" s="56">
        <v>2387</v>
      </c>
      <c r="G24" s="56">
        <v>2491</v>
      </c>
      <c r="H24" s="56">
        <v>2350</v>
      </c>
      <c r="I24" s="56">
        <v>3417</v>
      </c>
      <c r="J24" s="56">
        <v>2451</v>
      </c>
      <c r="K24" s="56">
        <v>2651</v>
      </c>
      <c r="L24" s="56">
        <v>2604</v>
      </c>
      <c r="M24" s="200">
        <v>2969.7580000000003</v>
      </c>
      <c r="N24" s="200">
        <v>2971.2489999999998</v>
      </c>
      <c r="O24" s="125">
        <v>3042.1359999999995</v>
      </c>
    </row>
    <row r="25" spans="2:15" s="54" customFormat="1" ht="12.75" x14ac:dyDescent="0.2">
      <c r="B25" s="106" t="s">
        <v>248</v>
      </c>
      <c r="C25" s="56">
        <v>1142</v>
      </c>
      <c r="D25" s="56">
        <v>1162</v>
      </c>
      <c r="E25" s="54">
        <v>880</v>
      </c>
      <c r="F25" s="54">
        <v>897</v>
      </c>
      <c r="G25" s="54">
        <v>918</v>
      </c>
      <c r="H25" s="54">
        <v>817</v>
      </c>
      <c r="I25" s="54">
        <v>805</v>
      </c>
      <c r="J25" s="54">
        <v>843</v>
      </c>
      <c r="K25" s="54">
        <v>825</v>
      </c>
      <c r="L25" s="54">
        <v>839</v>
      </c>
      <c r="M25" s="200">
        <v>1143.855</v>
      </c>
      <c r="N25" s="200">
        <v>1166.396</v>
      </c>
      <c r="O25" s="125">
        <v>832.47</v>
      </c>
    </row>
    <row r="26" spans="2:15" s="54" customFormat="1" x14ac:dyDescent="0.2">
      <c r="B26" s="91" t="s">
        <v>1143</v>
      </c>
      <c r="O26" s="64"/>
    </row>
    <row r="27" spans="2:15" s="54" customFormat="1" ht="12.75" x14ac:dyDescent="0.2">
      <c r="B27" s="106" t="s">
        <v>239</v>
      </c>
      <c r="C27" s="54">
        <v>34</v>
      </c>
      <c r="D27" s="54">
        <v>140</v>
      </c>
      <c r="E27" s="54">
        <v>33</v>
      </c>
      <c r="F27" s="54">
        <v>17</v>
      </c>
      <c r="G27" s="54">
        <v>77</v>
      </c>
      <c r="H27" s="54">
        <v>114</v>
      </c>
      <c r="I27" s="54">
        <v>197</v>
      </c>
      <c r="J27" s="54">
        <v>121</v>
      </c>
      <c r="K27" s="54">
        <v>67</v>
      </c>
      <c r="L27" s="54">
        <v>39</v>
      </c>
      <c r="M27" s="200">
        <v>47.472480000000004</v>
      </c>
      <c r="N27" s="200">
        <v>142.639115</v>
      </c>
      <c r="O27" s="125">
        <v>69.843803999999992</v>
      </c>
    </row>
    <row r="28" spans="2:15" s="54" customFormat="1" ht="12.75" x14ac:dyDescent="0.2">
      <c r="B28" s="106" t="s">
        <v>241</v>
      </c>
      <c r="C28" s="54">
        <v>21</v>
      </c>
      <c r="D28" s="54">
        <v>40</v>
      </c>
      <c r="E28" s="54">
        <v>147</v>
      </c>
      <c r="F28" s="54">
        <v>843</v>
      </c>
      <c r="G28" s="54">
        <v>871</v>
      </c>
      <c r="H28" s="54">
        <v>156</v>
      </c>
      <c r="I28" s="54">
        <v>34</v>
      </c>
      <c r="J28" s="54">
        <v>18</v>
      </c>
      <c r="K28" s="54">
        <v>59</v>
      </c>
      <c r="L28" s="54">
        <v>46</v>
      </c>
      <c r="M28" s="200">
        <v>438.98508500000003</v>
      </c>
      <c r="N28" s="200">
        <v>327.82782700000001</v>
      </c>
      <c r="O28" s="200">
        <v>120.362981</v>
      </c>
    </row>
    <row r="29" spans="2:15" s="54" customFormat="1" ht="12.75" x14ac:dyDescent="0.2">
      <c r="B29" s="106" t="s">
        <v>243</v>
      </c>
      <c r="C29" s="56">
        <v>16693</v>
      </c>
      <c r="D29" s="56">
        <v>9447</v>
      </c>
      <c r="E29" s="56">
        <v>20215</v>
      </c>
      <c r="F29" s="56">
        <v>11147</v>
      </c>
      <c r="G29" s="56">
        <v>13462</v>
      </c>
      <c r="H29" s="56">
        <v>12620</v>
      </c>
      <c r="I29" s="56">
        <v>9031</v>
      </c>
      <c r="J29" s="56">
        <v>9682</v>
      </c>
      <c r="K29" s="56">
        <v>23679</v>
      </c>
      <c r="L29" s="56">
        <v>25155</v>
      </c>
      <c r="M29" s="200">
        <v>30599.050904999996</v>
      </c>
      <c r="N29" s="200">
        <v>52912.707561000003</v>
      </c>
      <c r="O29" s="125">
        <v>32523.074835000003</v>
      </c>
    </row>
    <row r="30" spans="2:15" s="54" customFormat="1" ht="12.75" x14ac:dyDescent="0.2">
      <c r="B30" s="106" t="s">
        <v>242</v>
      </c>
      <c r="C30" s="56">
        <v>6400</v>
      </c>
      <c r="D30" s="56">
        <v>1834</v>
      </c>
      <c r="E30" s="56">
        <v>6444</v>
      </c>
      <c r="F30" s="56">
        <v>2013</v>
      </c>
      <c r="G30" s="56">
        <v>7247</v>
      </c>
      <c r="H30" s="56">
        <v>2710</v>
      </c>
      <c r="I30" s="56">
        <v>5463</v>
      </c>
      <c r="J30" s="56">
        <v>2996</v>
      </c>
      <c r="K30" s="56">
        <v>6981</v>
      </c>
      <c r="L30" s="56">
        <v>6708</v>
      </c>
      <c r="M30" s="200">
        <v>14993.336164999999</v>
      </c>
      <c r="N30" s="200">
        <v>4002.2196760000006</v>
      </c>
      <c r="O30" s="125">
        <v>9478.3877329999996</v>
      </c>
    </row>
    <row r="31" spans="2:15" s="54" customFormat="1" ht="12.75" x14ac:dyDescent="0.2">
      <c r="B31" s="106" t="s">
        <v>240</v>
      </c>
      <c r="C31" s="56">
        <v>17992</v>
      </c>
      <c r="D31" s="56">
        <v>18255</v>
      </c>
      <c r="E31" s="56">
        <v>19099</v>
      </c>
      <c r="F31" s="56">
        <v>24973</v>
      </c>
      <c r="G31" s="56">
        <v>33342</v>
      </c>
      <c r="H31" s="56">
        <v>37315</v>
      </c>
      <c r="I31" s="56">
        <v>33583</v>
      </c>
      <c r="J31" s="56">
        <v>42131</v>
      </c>
      <c r="K31" s="56">
        <v>49893</v>
      </c>
      <c r="L31" s="56">
        <v>74818</v>
      </c>
      <c r="M31" s="200">
        <v>69985.858322</v>
      </c>
      <c r="N31" s="200">
        <v>67953.024159000008</v>
      </c>
      <c r="O31" s="125">
        <v>78024.42289999999</v>
      </c>
    </row>
    <row r="32" spans="2:15" s="54" customFormat="1" ht="12.75" x14ac:dyDescent="0.2">
      <c r="B32" s="106" t="s">
        <v>245</v>
      </c>
      <c r="C32" s="54">
        <v>15</v>
      </c>
      <c r="D32" s="54">
        <v>30</v>
      </c>
      <c r="E32" s="54">
        <v>24</v>
      </c>
      <c r="F32" s="54">
        <v>21</v>
      </c>
      <c r="G32" s="54">
        <v>29</v>
      </c>
      <c r="H32" s="54">
        <v>47</v>
      </c>
      <c r="I32" s="54">
        <v>63</v>
      </c>
      <c r="J32" s="54">
        <v>59</v>
      </c>
      <c r="K32" s="54">
        <v>62</v>
      </c>
      <c r="L32" s="54">
        <v>98</v>
      </c>
      <c r="M32" s="200">
        <v>108.62196899999999</v>
      </c>
      <c r="N32" s="200">
        <v>96.873494000000008</v>
      </c>
      <c r="O32" s="125">
        <v>160.00795500000001</v>
      </c>
    </row>
    <row r="33" spans="1:15" s="54" customFormat="1" ht="12.75" x14ac:dyDescent="0.2">
      <c r="B33" s="106" t="s">
        <v>246</v>
      </c>
      <c r="C33" s="54">
        <v>77</v>
      </c>
      <c r="D33" s="54">
        <v>186</v>
      </c>
      <c r="E33" s="54">
        <v>189</v>
      </c>
      <c r="F33" s="54">
        <v>112</v>
      </c>
      <c r="G33" s="54">
        <v>144</v>
      </c>
      <c r="H33" s="54">
        <v>135</v>
      </c>
      <c r="I33" s="54">
        <v>127</v>
      </c>
      <c r="J33" s="54">
        <v>100</v>
      </c>
      <c r="K33" s="54">
        <v>110</v>
      </c>
      <c r="L33" s="54">
        <v>275</v>
      </c>
      <c r="M33" s="200">
        <v>346.73687100000001</v>
      </c>
      <c r="N33" s="200">
        <v>328.85348899999997</v>
      </c>
      <c r="O33" s="125">
        <v>288.10439799999995</v>
      </c>
    </row>
    <row r="34" spans="1:15" s="54" customFormat="1" ht="12.75" x14ac:dyDescent="0.2">
      <c r="B34" s="106" t="s">
        <v>247</v>
      </c>
      <c r="C34" s="56">
        <v>4051</v>
      </c>
      <c r="D34" s="56">
        <v>3886</v>
      </c>
      <c r="E34" s="56">
        <v>4534</v>
      </c>
      <c r="F34" s="56">
        <v>5815</v>
      </c>
      <c r="G34" s="56">
        <v>5366</v>
      </c>
      <c r="H34" s="56">
        <v>4681</v>
      </c>
      <c r="I34" s="56">
        <v>6396</v>
      </c>
      <c r="J34" s="56">
        <v>5379</v>
      </c>
      <c r="K34" s="56">
        <v>7886</v>
      </c>
      <c r="L34" s="56">
        <v>11144</v>
      </c>
      <c r="M34" s="200">
        <v>10157.174127000002</v>
      </c>
      <c r="N34" s="200">
        <v>8910.5471390000002</v>
      </c>
      <c r="O34" s="125">
        <v>10384.825918</v>
      </c>
    </row>
    <row r="35" spans="1:15" s="54" customFormat="1" ht="12.75" x14ac:dyDescent="0.2">
      <c r="B35" s="106" t="s">
        <v>248</v>
      </c>
      <c r="C35" s="56">
        <v>6149</v>
      </c>
      <c r="D35" s="56">
        <v>5397</v>
      </c>
      <c r="E35" s="56">
        <v>4310</v>
      </c>
      <c r="F35" s="56">
        <v>4536</v>
      </c>
      <c r="G35" s="56">
        <v>5566</v>
      </c>
      <c r="H35" s="56">
        <v>5792</v>
      </c>
      <c r="I35" s="56">
        <v>6204</v>
      </c>
      <c r="J35" s="56">
        <v>4729</v>
      </c>
      <c r="K35" s="56">
        <v>6278</v>
      </c>
      <c r="L35" s="56">
        <v>7784</v>
      </c>
      <c r="M35" s="200">
        <v>9174.5457270000006</v>
      </c>
      <c r="N35" s="200">
        <v>7752.7234490000001</v>
      </c>
      <c r="O35" s="125">
        <v>8043.1543270000002</v>
      </c>
    </row>
    <row r="36" spans="1:15" s="54" customFormat="1" x14ac:dyDescent="0.2">
      <c r="B36" s="91" t="s">
        <v>1144</v>
      </c>
      <c r="O36" s="64"/>
    </row>
    <row r="37" spans="1:15" s="54" customFormat="1" ht="12.75" x14ac:dyDescent="0.2">
      <c r="B37" s="106" t="s">
        <v>239</v>
      </c>
      <c r="C37" s="54">
        <v>332.18</v>
      </c>
      <c r="D37" s="54">
        <v>419.92</v>
      </c>
      <c r="E37" s="54">
        <v>356.94</v>
      </c>
      <c r="F37" s="54">
        <v>396.28</v>
      </c>
      <c r="G37" s="54">
        <v>469.56</v>
      </c>
      <c r="H37" s="54">
        <v>385.58</v>
      </c>
      <c r="I37" s="132">
        <v>378.7</v>
      </c>
      <c r="J37" s="54">
        <v>473.77</v>
      </c>
      <c r="K37" s="132">
        <v>422.5</v>
      </c>
      <c r="L37" s="54">
        <v>577.83000000000004</v>
      </c>
      <c r="M37" s="65">
        <v>564.26187419768905</v>
      </c>
      <c r="N37" s="65">
        <v>1440.2463195944995</v>
      </c>
      <c r="O37" s="66">
        <v>918.69521867806623</v>
      </c>
    </row>
    <row r="38" spans="1:15" s="54" customFormat="1" ht="12.75" x14ac:dyDescent="0.2">
      <c r="B38" s="106" t="s">
        <v>241</v>
      </c>
      <c r="C38" s="65">
        <v>5252.77</v>
      </c>
      <c r="D38" s="65">
        <v>4797.83</v>
      </c>
      <c r="E38" s="65">
        <v>1223.33</v>
      </c>
      <c r="F38" s="65">
        <v>1081.94</v>
      </c>
      <c r="G38" s="65">
        <v>1037.3599999999999</v>
      </c>
      <c r="H38" s="65">
        <v>1443.23</v>
      </c>
      <c r="I38" s="65">
        <v>2644.65</v>
      </c>
      <c r="J38" s="65">
        <v>12968.27</v>
      </c>
      <c r="K38" s="65">
        <v>22596.9</v>
      </c>
      <c r="L38" s="65">
        <v>17454.419999999998</v>
      </c>
      <c r="M38" s="65">
        <v>57860.166732568869</v>
      </c>
      <c r="N38" s="65">
        <v>38070.819533155263</v>
      </c>
      <c r="O38" s="65">
        <v>5264.5313825832127</v>
      </c>
    </row>
    <row r="39" spans="1:15" s="54" customFormat="1" ht="12.75" x14ac:dyDescent="0.2">
      <c r="B39" s="106" t="s">
        <v>243</v>
      </c>
      <c r="C39" s="54">
        <v>769.16</v>
      </c>
      <c r="D39" s="65">
        <v>1130.8699999999999</v>
      </c>
      <c r="E39" s="65">
        <v>1187.25</v>
      </c>
      <c r="F39" s="65">
        <v>1329.69</v>
      </c>
      <c r="G39" s="54">
        <v>977.04</v>
      </c>
      <c r="H39" s="54">
        <v>927.86</v>
      </c>
      <c r="I39" s="65">
        <v>1083.46</v>
      </c>
      <c r="J39" s="65">
        <v>1014.69</v>
      </c>
      <c r="K39" s="65">
        <v>1274.74</v>
      </c>
      <c r="L39" s="65">
        <v>2130.9299999999998</v>
      </c>
      <c r="M39" s="65">
        <v>2086.1207990717699</v>
      </c>
      <c r="N39" s="65">
        <v>2005.1497447723921</v>
      </c>
      <c r="O39" s="66">
        <v>2426.4506788831241</v>
      </c>
    </row>
    <row r="40" spans="1:15" s="54" customFormat="1" ht="12.75" x14ac:dyDescent="0.2">
      <c r="B40" s="106" t="s">
        <v>242</v>
      </c>
      <c r="C40" s="65">
        <v>1167.4000000000001</v>
      </c>
      <c r="D40" s="65">
        <v>1487.21</v>
      </c>
      <c r="E40" s="65">
        <v>1165.6600000000001</v>
      </c>
      <c r="F40" s="65">
        <v>1088.55</v>
      </c>
      <c r="G40" s="54">
        <v>927.28</v>
      </c>
      <c r="H40" s="54">
        <v>823.83</v>
      </c>
      <c r="I40" s="65">
        <v>1065.6500000000001</v>
      </c>
      <c r="J40" s="65">
        <v>1153.5999999999999</v>
      </c>
      <c r="K40" s="65">
        <v>1076.2</v>
      </c>
      <c r="L40" s="65">
        <v>2869.32</v>
      </c>
      <c r="M40" s="65">
        <v>2562.0310428905436</v>
      </c>
      <c r="N40" s="65">
        <v>3738.9804933464379</v>
      </c>
      <c r="O40" s="66">
        <v>3386.9638076377596</v>
      </c>
    </row>
    <row r="41" spans="1:15" s="54" customFormat="1" ht="12.75" x14ac:dyDescent="0.2">
      <c r="B41" s="106" t="s">
        <v>240</v>
      </c>
      <c r="C41" s="65">
        <v>1271.68</v>
      </c>
      <c r="D41" s="65">
        <v>1308.67</v>
      </c>
      <c r="E41" s="65">
        <v>1381.18</v>
      </c>
      <c r="F41" s="65">
        <v>1670.83</v>
      </c>
      <c r="G41" s="65">
        <v>1965.15</v>
      </c>
      <c r="H41" s="65">
        <v>2089.31</v>
      </c>
      <c r="I41" s="65">
        <v>1921.19</v>
      </c>
      <c r="J41" s="65">
        <v>2207.04</v>
      </c>
      <c r="K41" s="65">
        <v>2599.2800000000002</v>
      </c>
      <c r="L41" s="65">
        <v>4040.19</v>
      </c>
      <c r="M41" s="65">
        <v>3520.1202354913189</v>
      </c>
      <c r="N41" s="65">
        <v>3430.4907816289165</v>
      </c>
      <c r="O41" s="66">
        <v>3908.1224985201361</v>
      </c>
    </row>
    <row r="42" spans="1:15" s="54" customFormat="1" ht="12.75" x14ac:dyDescent="0.2">
      <c r="B42" s="106" t="s">
        <v>245</v>
      </c>
      <c r="C42" s="54">
        <v>801.38</v>
      </c>
      <c r="D42" s="54">
        <v>522.84</v>
      </c>
      <c r="E42" s="65">
        <v>1018.36</v>
      </c>
      <c r="F42" s="65">
        <v>1498.13</v>
      </c>
      <c r="G42" s="65">
        <v>2121.21</v>
      </c>
      <c r="H42" s="65">
        <v>1974.22</v>
      </c>
      <c r="I42" s="65">
        <v>2781.45</v>
      </c>
      <c r="J42" s="65">
        <v>2201.35</v>
      </c>
      <c r="K42" s="65">
        <v>2045.02</v>
      </c>
      <c r="L42" s="65">
        <v>3676.8</v>
      </c>
      <c r="M42" s="65">
        <v>4596.9769774429715</v>
      </c>
      <c r="N42" s="65">
        <v>4553.1817070877996</v>
      </c>
      <c r="O42" s="66">
        <v>1149.7219607533179</v>
      </c>
    </row>
    <row r="43" spans="1:15" s="54" customFormat="1" ht="12.75" x14ac:dyDescent="0.2">
      <c r="B43" s="106" t="s">
        <v>246</v>
      </c>
      <c r="C43" s="65">
        <v>1516.27</v>
      </c>
      <c r="D43" s="65">
        <v>1435.54</v>
      </c>
      <c r="E43" s="65">
        <v>1674.38</v>
      </c>
      <c r="F43" s="65">
        <v>1774.79</v>
      </c>
      <c r="G43" s="65">
        <v>2426.4</v>
      </c>
      <c r="H43" s="65">
        <v>1878.68</v>
      </c>
      <c r="I43" s="65">
        <v>2250.14</v>
      </c>
      <c r="J43" s="65">
        <v>2511.4499999999998</v>
      </c>
      <c r="K43" s="65">
        <v>3525.48</v>
      </c>
      <c r="L43" s="65">
        <v>4052.51</v>
      </c>
      <c r="M43" s="65">
        <v>4515.8614128311328</v>
      </c>
      <c r="N43" s="65">
        <v>2995.1863398728519</v>
      </c>
      <c r="O43" s="66">
        <v>3176.7344197944681</v>
      </c>
    </row>
    <row r="44" spans="1:15" s="54" customFormat="1" ht="12.75" x14ac:dyDescent="0.2">
      <c r="B44" s="106" t="s">
        <v>247</v>
      </c>
      <c r="C44" s="65">
        <v>1756.77</v>
      </c>
      <c r="D44" s="65">
        <v>1882.03</v>
      </c>
      <c r="E44" s="65">
        <v>2007.7</v>
      </c>
      <c r="F44" s="65">
        <v>2436.11</v>
      </c>
      <c r="G44" s="65">
        <v>2154.44</v>
      </c>
      <c r="H44" s="65">
        <v>1992</v>
      </c>
      <c r="I44" s="65">
        <v>1872</v>
      </c>
      <c r="J44" s="65">
        <v>2194.59</v>
      </c>
      <c r="K44" s="65">
        <v>2974.87</v>
      </c>
      <c r="L44" s="65">
        <v>4279.0200000000004</v>
      </c>
      <c r="M44" s="65">
        <v>3420.2026316622437</v>
      </c>
      <c r="N44" s="65">
        <v>2998.9230586194562</v>
      </c>
      <c r="O44" s="66">
        <v>3413.662610087124</v>
      </c>
    </row>
    <row r="45" spans="1:15" s="54" customFormat="1" ht="12.75" x14ac:dyDescent="0.2">
      <c r="B45" s="133" t="s">
        <v>248</v>
      </c>
      <c r="C45" s="138">
        <v>5383.06</v>
      </c>
      <c r="D45" s="138">
        <v>4643.1400000000003</v>
      </c>
      <c r="E45" s="138">
        <v>4898.24</v>
      </c>
      <c r="F45" s="138">
        <v>5056.05</v>
      </c>
      <c r="G45" s="138">
        <v>6064.61</v>
      </c>
      <c r="H45" s="138">
        <v>7086.87</v>
      </c>
      <c r="I45" s="138">
        <v>7708.56</v>
      </c>
      <c r="J45" s="138">
        <v>5608.91</v>
      </c>
      <c r="K45" s="138">
        <v>7614.41</v>
      </c>
      <c r="L45" s="138">
        <v>9274.1299999999992</v>
      </c>
      <c r="M45" s="138">
        <v>8020.7244161191757</v>
      </c>
      <c r="N45" s="138">
        <v>6646.7335699025034</v>
      </c>
      <c r="O45" s="257">
        <v>9661.7948118250497</v>
      </c>
    </row>
    <row r="46" spans="1:15" s="54" customFormat="1" ht="12.75" x14ac:dyDescent="0.2"/>
    <row r="47" spans="1:15" s="54" customFormat="1" ht="15" customHeight="1" x14ac:dyDescent="0.2">
      <c r="A47" s="54" t="s">
        <v>839</v>
      </c>
      <c r="B47" s="54" t="s">
        <v>842</v>
      </c>
    </row>
    <row r="48" spans="1:15" s="54" customFormat="1" ht="15" customHeight="1" x14ac:dyDescent="0.2">
      <c r="A48" s="54" t="s">
        <v>841</v>
      </c>
      <c r="B48" s="54" t="s">
        <v>843</v>
      </c>
    </row>
    <row r="49" spans="1:15" s="54" customFormat="1" ht="15" customHeight="1" x14ac:dyDescent="0.2">
      <c r="A49" s="54" t="s">
        <v>237</v>
      </c>
      <c r="B49" s="328" t="s">
        <v>1118</v>
      </c>
      <c r="C49" s="328"/>
      <c r="D49" s="328"/>
      <c r="E49" s="328"/>
      <c r="F49" s="328"/>
      <c r="G49" s="328"/>
      <c r="H49" s="328"/>
      <c r="I49" s="328"/>
      <c r="J49" s="328"/>
      <c r="K49" s="328"/>
      <c r="L49" s="328"/>
      <c r="M49" s="328"/>
      <c r="N49" s="328"/>
      <c r="O49" s="328"/>
    </row>
    <row r="50" spans="1:15" s="54" customFormat="1" ht="13.5" customHeight="1" x14ac:dyDescent="0.2"/>
    <row r="51" spans="1:15" s="54" customFormat="1" ht="13.5" customHeight="1" x14ac:dyDescent="0.2">
      <c r="A51" s="37" t="s">
        <v>937</v>
      </c>
    </row>
    <row r="52" spans="1:15" s="54" customFormat="1" ht="12.75" x14ac:dyDescent="0.2">
      <c r="A52" s="54" t="s">
        <v>742</v>
      </c>
    </row>
    <row r="53" spans="1:15" s="54" customFormat="1" ht="12.75" x14ac:dyDescent="0.2">
      <c r="A53" s="54" t="s">
        <v>1115</v>
      </c>
    </row>
    <row r="54" spans="1:15" s="54" customFormat="1" ht="12.75" x14ac:dyDescent="0.2">
      <c r="A54" s="54" t="s">
        <v>749</v>
      </c>
    </row>
    <row r="55" spans="1:15" s="54" customFormat="1" ht="12.75" x14ac:dyDescent="0.2">
      <c r="A55" s="54" t="s">
        <v>741</v>
      </c>
    </row>
    <row r="56" spans="1:15" s="54" customFormat="1" ht="12.75" x14ac:dyDescent="0.2"/>
    <row r="57" spans="1:15" s="54" customFormat="1" ht="12.75" x14ac:dyDescent="0.2"/>
  </sheetData>
  <mergeCells count="2">
    <mergeCell ref="B2:O2"/>
    <mergeCell ref="B49:O49"/>
  </mergeCells>
  <pageMargins left="0.75" right="0.75" top="1" bottom="1" header="0.5" footer="0.5"/>
  <pageSetup paperSize="8" orientation="landscape" r:id="rId1"/>
  <headerFooter>
    <oddHeader>&amp;L&amp;"Calibri"&amp;10&amp;K000000 [Limited Sharing]&amp;1#_x000D_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8">
    <tabColor rgb="FF4F6228"/>
  </sheetPr>
  <dimension ref="A1:O58"/>
  <sheetViews>
    <sheetView workbookViewId="0">
      <pane xSplit="2" ySplit="3" topLeftCell="C4" activePane="bottomRight" state="frozen"/>
      <selection activeCell="K47" sqref="K47"/>
      <selection pane="topRight" activeCell="K47" sqref="K47"/>
      <selection pane="bottomLeft" activeCell="K47" sqref="K47"/>
      <selection pane="bottomRight" activeCell="O52" sqref="O52"/>
    </sheetView>
  </sheetViews>
  <sheetFormatPr defaultRowHeight="15" x14ac:dyDescent="0.25"/>
  <cols>
    <col min="1" max="1" width="3" customWidth="1"/>
    <col min="2" max="2" width="34.42578125" customWidth="1"/>
    <col min="3" max="3" width="8" customWidth="1"/>
    <col min="4" max="4" width="7.140625" bestFit="1" customWidth="1"/>
    <col min="5" max="5" width="8" bestFit="1" customWidth="1"/>
    <col min="6" max="7" width="7.140625" bestFit="1" customWidth="1"/>
    <col min="8" max="11" width="9.7109375" bestFit="1" customWidth="1"/>
    <col min="12" max="12" width="9.28515625" bestFit="1" customWidth="1"/>
    <col min="13" max="13" width="9.7109375" bestFit="1" customWidth="1"/>
  </cols>
  <sheetData>
    <row r="1" spans="2:15" s="51" customFormat="1" ht="40.5" customHeight="1" x14ac:dyDescent="0.25">
      <c r="B1" s="52" t="s">
        <v>894</v>
      </c>
      <c r="C1" s="53"/>
      <c r="D1" s="53"/>
      <c r="E1" s="53"/>
      <c r="F1" s="53"/>
      <c r="G1" s="53"/>
      <c r="H1" s="53"/>
      <c r="I1" s="53"/>
      <c r="J1" s="53"/>
      <c r="K1" s="53"/>
      <c r="L1" s="53"/>
      <c r="M1" s="61"/>
      <c r="N1" s="61"/>
      <c r="O1" s="61" t="s">
        <v>908</v>
      </c>
    </row>
    <row r="2" spans="2:15" x14ac:dyDescent="0.25">
      <c r="B2" s="294" t="s">
        <v>249</v>
      </c>
      <c r="C2" s="294"/>
      <c r="D2" s="294"/>
      <c r="E2" s="294"/>
      <c r="F2" s="294"/>
      <c r="G2" s="294"/>
      <c r="H2" s="294"/>
      <c r="I2" s="294"/>
      <c r="J2" s="294"/>
      <c r="K2" s="294"/>
      <c r="L2" s="294"/>
      <c r="M2" s="294"/>
      <c r="N2" s="294"/>
      <c r="O2" s="294"/>
    </row>
    <row r="3" spans="2:15" ht="17.25" x14ac:dyDescent="0.25">
      <c r="B3" s="29" t="s">
        <v>0</v>
      </c>
      <c r="C3" s="15">
        <v>2013</v>
      </c>
      <c r="D3" s="15">
        <v>2014</v>
      </c>
      <c r="E3" s="15">
        <v>2015</v>
      </c>
      <c r="F3" s="15">
        <v>2016</v>
      </c>
      <c r="G3" s="15">
        <v>2017</v>
      </c>
      <c r="H3" s="15">
        <v>2018</v>
      </c>
      <c r="I3" s="15">
        <v>2019</v>
      </c>
      <c r="J3" s="15">
        <v>2020</v>
      </c>
      <c r="K3" s="15">
        <v>2021</v>
      </c>
      <c r="L3" s="15">
        <v>2022</v>
      </c>
      <c r="M3" s="15">
        <v>2023</v>
      </c>
      <c r="N3" s="15" t="s">
        <v>1087</v>
      </c>
      <c r="O3" s="15" t="s">
        <v>1083</v>
      </c>
    </row>
    <row r="4" spans="2:15" s="54" customFormat="1" ht="12.75" x14ac:dyDescent="0.2">
      <c r="B4" s="91" t="s">
        <v>250</v>
      </c>
      <c r="C4" s="128">
        <v>1227</v>
      </c>
      <c r="D4" s="129">
        <v>964</v>
      </c>
      <c r="E4" s="128">
        <v>1254</v>
      </c>
      <c r="F4" s="128">
        <v>1114</v>
      </c>
      <c r="G4" s="129">
        <v>792</v>
      </c>
      <c r="H4" s="128">
        <v>1041</v>
      </c>
      <c r="I4" s="128">
        <v>1117</v>
      </c>
      <c r="J4" s="128">
        <v>1208</v>
      </c>
      <c r="K4" s="128">
        <v>1272</v>
      </c>
      <c r="L4" s="128">
        <v>1258</v>
      </c>
      <c r="M4" s="120">
        <v>1317.6770000000001</v>
      </c>
      <c r="N4" s="120">
        <v>1288</v>
      </c>
      <c r="O4" s="120">
        <v>1342</v>
      </c>
    </row>
    <row r="5" spans="2:15" s="54" customFormat="1" ht="12.75" x14ac:dyDescent="0.2">
      <c r="B5" s="106" t="s">
        <v>251</v>
      </c>
      <c r="C5" s="64">
        <v>780</v>
      </c>
      <c r="D5" s="64">
        <v>651</v>
      </c>
      <c r="E5" s="64">
        <v>773</v>
      </c>
      <c r="F5" s="64">
        <v>756</v>
      </c>
      <c r="G5" s="64">
        <v>543</v>
      </c>
      <c r="H5" s="64">
        <v>667</v>
      </c>
      <c r="I5" s="64">
        <v>748</v>
      </c>
      <c r="J5" s="64">
        <v>752</v>
      </c>
      <c r="K5" s="64">
        <v>770</v>
      </c>
      <c r="L5" s="64">
        <v>776</v>
      </c>
      <c r="M5" s="125">
        <v>812.601</v>
      </c>
      <c r="N5" s="125">
        <v>807</v>
      </c>
      <c r="O5" s="125">
        <v>800.46299999999997</v>
      </c>
    </row>
    <row r="6" spans="2:15" s="54" customFormat="1" ht="12.75" x14ac:dyDescent="0.2">
      <c r="B6" s="106" t="s">
        <v>252</v>
      </c>
      <c r="C6" s="64">
        <v>448</v>
      </c>
      <c r="D6" s="64">
        <v>313</v>
      </c>
      <c r="E6" s="64">
        <v>481</v>
      </c>
      <c r="F6" s="64">
        <v>358</v>
      </c>
      <c r="G6" s="64">
        <v>249</v>
      </c>
      <c r="H6" s="64">
        <v>374</v>
      </c>
      <c r="I6" s="64">
        <v>369</v>
      </c>
      <c r="J6" s="64">
        <v>456</v>
      </c>
      <c r="K6" s="64">
        <v>501</v>
      </c>
      <c r="L6" s="64">
        <v>482</v>
      </c>
      <c r="M6" s="125">
        <v>505.07600000000002</v>
      </c>
      <c r="N6" s="125">
        <v>481</v>
      </c>
      <c r="O6" s="125">
        <v>541</v>
      </c>
    </row>
    <row r="7" spans="2:15" s="54" customFormat="1" ht="12.75" x14ac:dyDescent="0.2">
      <c r="B7" s="91" t="s">
        <v>253</v>
      </c>
      <c r="C7" s="129">
        <v>958</v>
      </c>
      <c r="D7" s="129">
        <v>717</v>
      </c>
      <c r="E7" s="129">
        <v>984</v>
      </c>
      <c r="F7" s="129">
        <v>904</v>
      </c>
      <c r="G7" s="129">
        <v>590</v>
      </c>
      <c r="H7" s="129">
        <v>798</v>
      </c>
      <c r="I7" s="129">
        <v>933</v>
      </c>
      <c r="J7" s="129">
        <v>939</v>
      </c>
      <c r="K7" s="129">
        <v>985</v>
      </c>
      <c r="L7" s="129">
        <v>973</v>
      </c>
      <c r="M7" s="120">
        <v>1017.647</v>
      </c>
      <c r="N7" s="120">
        <v>1015</v>
      </c>
      <c r="O7" s="120">
        <v>1059</v>
      </c>
    </row>
    <row r="8" spans="2:15" s="54" customFormat="1" ht="12.75" x14ac:dyDescent="0.2">
      <c r="B8" s="106" t="s">
        <v>254</v>
      </c>
      <c r="C8" s="64">
        <v>636</v>
      </c>
      <c r="D8" s="64">
        <v>493</v>
      </c>
      <c r="E8" s="64">
        <v>657</v>
      </c>
      <c r="F8" s="64">
        <v>609</v>
      </c>
      <c r="G8" s="64">
        <v>437</v>
      </c>
      <c r="H8" s="64">
        <v>565</v>
      </c>
      <c r="I8" s="64">
        <v>635</v>
      </c>
      <c r="J8" s="64">
        <v>636</v>
      </c>
      <c r="K8" s="64">
        <v>664</v>
      </c>
      <c r="L8" s="64">
        <v>654</v>
      </c>
      <c r="M8" s="125">
        <v>689.26700000000005</v>
      </c>
      <c r="N8" s="125">
        <v>694</v>
      </c>
      <c r="O8" s="125">
        <v>711</v>
      </c>
    </row>
    <row r="9" spans="2:15" s="54" customFormat="1" ht="12.75" x14ac:dyDescent="0.2">
      <c r="B9" s="106" t="s">
        <v>255</v>
      </c>
      <c r="C9" s="64">
        <v>322</v>
      </c>
      <c r="D9" s="64">
        <v>224</v>
      </c>
      <c r="E9" s="64">
        <v>327</v>
      </c>
      <c r="F9" s="64">
        <v>295</v>
      </c>
      <c r="G9" s="64">
        <v>153</v>
      </c>
      <c r="H9" s="64">
        <v>233</v>
      </c>
      <c r="I9" s="64">
        <v>298</v>
      </c>
      <c r="J9" s="64">
        <v>303</v>
      </c>
      <c r="K9" s="64">
        <v>321</v>
      </c>
      <c r="L9" s="64">
        <v>320</v>
      </c>
      <c r="M9" s="125">
        <v>328.38</v>
      </c>
      <c r="N9" s="125">
        <v>321</v>
      </c>
      <c r="O9" s="125">
        <v>348</v>
      </c>
    </row>
    <row r="10" spans="2:15" s="54" customFormat="1" ht="12.75" x14ac:dyDescent="0.2">
      <c r="B10" s="58" t="s">
        <v>1049</v>
      </c>
      <c r="C10" s="129">
        <v>269</v>
      </c>
      <c r="D10" s="129">
        <v>248</v>
      </c>
      <c r="E10" s="129">
        <v>269</v>
      </c>
      <c r="F10" s="129">
        <v>237</v>
      </c>
      <c r="G10" s="129">
        <v>202</v>
      </c>
      <c r="H10" s="129">
        <v>243</v>
      </c>
      <c r="I10" s="129">
        <v>240</v>
      </c>
      <c r="J10" s="129">
        <v>269</v>
      </c>
      <c r="K10" s="129">
        <v>287</v>
      </c>
      <c r="L10" s="129">
        <v>284</v>
      </c>
      <c r="M10" s="120">
        <v>300.02999999999997</v>
      </c>
      <c r="N10" s="120">
        <v>273</v>
      </c>
      <c r="O10" s="120">
        <v>282.47581000000002</v>
      </c>
    </row>
    <row r="11" spans="2:15" s="54" customFormat="1" ht="12.75" x14ac:dyDescent="0.2">
      <c r="B11" s="91" t="s">
        <v>256</v>
      </c>
      <c r="C11" s="128">
        <v>1188</v>
      </c>
      <c r="D11" s="129">
        <v>881</v>
      </c>
      <c r="E11" s="128">
        <v>1211</v>
      </c>
      <c r="F11" s="128">
        <v>1123</v>
      </c>
      <c r="G11" s="129">
        <v>619</v>
      </c>
      <c r="H11" s="129">
        <v>983</v>
      </c>
      <c r="I11" s="128">
        <v>1070</v>
      </c>
      <c r="J11" s="128">
        <v>1191</v>
      </c>
      <c r="K11" s="128">
        <v>1259</v>
      </c>
      <c r="L11" s="128">
        <v>1246</v>
      </c>
      <c r="M11" s="120">
        <v>1299.538</v>
      </c>
      <c r="N11" s="120">
        <v>1264</v>
      </c>
      <c r="O11" s="120">
        <v>1325</v>
      </c>
    </row>
    <row r="12" spans="2:15" s="54" customFormat="1" ht="12.75" x14ac:dyDescent="0.2">
      <c r="B12" s="106" t="s">
        <v>251</v>
      </c>
      <c r="C12" s="64">
        <v>742</v>
      </c>
      <c r="D12" s="64">
        <v>580</v>
      </c>
      <c r="E12" s="64">
        <v>735</v>
      </c>
      <c r="F12" s="64">
        <v>743</v>
      </c>
      <c r="G12" s="64">
        <v>383</v>
      </c>
      <c r="H12" s="64">
        <v>620</v>
      </c>
      <c r="I12" s="64">
        <v>724</v>
      </c>
      <c r="J12" s="64">
        <v>740</v>
      </c>
      <c r="K12" s="64">
        <v>762</v>
      </c>
      <c r="L12" s="64">
        <v>766</v>
      </c>
      <c r="M12" s="125">
        <v>807.86599999999999</v>
      </c>
      <c r="N12" s="125">
        <v>785.04200000000003</v>
      </c>
      <c r="O12" s="125">
        <v>784</v>
      </c>
    </row>
    <row r="13" spans="2:15" s="54" customFormat="1" ht="12.75" x14ac:dyDescent="0.2">
      <c r="B13" s="106" t="s">
        <v>252</v>
      </c>
      <c r="C13" s="64">
        <v>447</v>
      </c>
      <c r="D13" s="64">
        <v>301</v>
      </c>
      <c r="E13" s="64">
        <v>476</v>
      </c>
      <c r="F13" s="64">
        <v>380</v>
      </c>
      <c r="G13" s="64">
        <v>236</v>
      </c>
      <c r="H13" s="64">
        <v>363</v>
      </c>
      <c r="I13" s="64">
        <v>346</v>
      </c>
      <c r="J13" s="64">
        <v>451</v>
      </c>
      <c r="K13" s="64">
        <v>497</v>
      </c>
      <c r="L13" s="64">
        <v>480</v>
      </c>
      <c r="M13" s="125">
        <v>491.67200000000003</v>
      </c>
      <c r="N13" s="125">
        <v>479.42700000000002</v>
      </c>
      <c r="O13" s="125">
        <v>541</v>
      </c>
    </row>
    <row r="14" spans="2:15" s="54" customFormat="1" ht="12.75" x14ac:dyDescent="0.2">
      <c r="B14" s="91" t="s">
        <v>257</v>
      </c>
      <c r="C14" s="128">
        <v>4621</v>
      </c>
      <c r="D14" s="128">
        <v>3381</v>
      </c>
      <c r="E14" s="128">
        <v>4819</v>
      </c>
      <c r="F14" s="128">
        <v>4420</v>
      </c>
      <c r="G14" s="128">
        <v>2383</v>
      </c>
      <c r="H14" s="128">
        <v>3930</v>
      </c>
      <c r="I14" s="128">
        <v>4592</v>
      </c>
      <c r="J14" s="128">
        <v>5121</v>
      </c>
      <c r="K14" s="128">
        <v>5150</v>
      </c>
      <c r="L14" s="128">
        <v>3393</v>
      </c>
      <c r="M14" s="120">
        <v>4513.4310000000005</v>
      </c>
      <c r="N14" s="120">
        <v>4698</v>
      </c>
      <c r="O14" s="120">
        <v>5054</v>
      </c>
    </row>
    <row r="15" spans="2:15" s="54" customFormat="1" ht="12.75" x14ac:dyDescent="0.2">
      <c r="B15" s="106" t="s">
        <v>251</v>
      </c>
      <c r="C15" s="63">
        <v>2846</v>
      </c>
      <c r="D15" s="63">
        <v>2236</v>
      </c>
      <c r="E15" s="63">
        <v>2877</v>
      </c>
      <c r="F15" s="63">
        <v>2903</v>
      </c>
      <c r="G15" s="63">
        <v>1474</v>
      </c>
      <c r="H15" s="63">
        <v>2397</v>
      </c>
      <c r="I15" s="63">
        <v>3073</v>
      </c>
      <c r="J15" s="63">
        <v>3197</v>
      </c>
      <c r="K15" s="63">
        <v>3061</v>
      </c>
      <c r="L15" s="63">
        <v>1931</v>
      </c>
      <c r="M15" s="125">
        <v>2696.04</v>
      </c>
      <c r="N15" s="125">
        <v>2721.9580000000001</v>
      </c>
      <c r="O15" s="125">
        <v>2745</v>
      </c>
    </row>
    <row r="16" spans="2:15" s="54" customFormat="1" ht="12.75" x14ac:dyDescent="0.2">
      <c r="B16" s="106" t="s">
        <v>252</v>
      </c>
      <c r="C16" s="63">
        <v>1774</v>
      </c>
      <c r="D16" s="63">
        <v>1145</v>
      </c>
      <c r="E16" s="63">
        <v>1942</v>
      </c>
      <c r="F16" s="63">
        <v>1517</v>
      </c>
      <c r="G16" s="64">
        <v>909</v>
      </c>
      <c r="H16" s="63">
        <v>1533</v>
      </c>
      <c r="I16" s="63">
        <v>1519</v>
      </c>
      <c r="J16" s="63">
        <v>1924</v>
      </c>
      <c r="K16" s="63">
        <v>2088</v>
      </c>
      <c r="L16" s="63">
        <v>1462</v>
      </c>
      <c r="M16" s="125">
        <v>1817.3910000000001</v>
      </c>
      <c r="N16" s="125">
        <v>1976.4960000000001</v>
      </c>
      <c r="O16" s="125">
        <v>2308</v>
      </c>
    </row>
    <row r="17" spans="2:15" s="54" customFormat="1" x14ac:dyDescent="0.2">
      <c r="B17" s="112" t="s">
        <v>1145</v>
      </c>
      <c r="C17" s="128">
        <v>4329</v>
      </c>
      <c r="D17" s="128">
        <v>4264</v>
      </c>
      <c r="E17" s="128">
        <v>4428</v>
      </c>
      <c r="F17" s="128">
        <v>4372</v>
      </c>
      <c r="G17" s="128">
        <v>4297</v>
      </c>
      <c r="H17" s="128">
        <v>4443</v>
      </c>
      <c r="I17" s="128">
        <v>4795</v>
      </c>
      <c r="J17" s="128">
        <v>4802</v>
      </c>
      <c r="K17" s="128">
        <v>4571</v>
      </c>
      <c r="L17" s="128">
        <v>3045</v>
      </c>
      <c r="M17" s="120">
        <v>3881.5029175141158</v>
      </c>
      <c r="N17" s="120">
        <v>4151.0947918424472</v>
      </c>
      <c r="O17" s="120">
        <v>4259</v>
      </c>
    </row>
    <row r="18" spans="2:15" s="54" customFormat="1" ht="12.75" x14ac:dyDescent="0.2">
      <c r="B18" s="106" t="s">
        <v>251</v>
      </c>
      <c r="C18" s="63">
        <v>4281</v>
      </c>
      <c r="D18" s="63">
        <v>4295</v>
      </c>
      <c r="E18" s="63">
        <v>4364</v>
      </c>
      <c r="F18" s="63">
        <v>4349</v>
      </c>
      <c r="G18" s="63">
        <v>4301</v>
      </c>
      <c r="H18" s="63">
        <v>4302</v>
      </c>
      <c r="I18" s="63">
        <v>4747</v>
      </c>
      <c r="J18" s="63">
        <v>4821</v>
      </c>
      <c r="K18" s="63">
        <v>4492</v>
      </c>
      <c r="L18" s="63">
        <v>2819</v>
      </c>
      <c r="M18" s="125">
        <v>3731.5380878365568</v>
      </c>
      <c r="N18" s="125">
        <v>3876.7979604480747</v>
      </c>
      <c r="O18" s="125">
        <v>3914</v>
      </c>
    </row>
    <row r="19" spans="2:15" s="54" customFormat="1" ht="12.75" x14ac:dyDescent="0.2">
      <c r="B19" s="106" t="s">
        <v>252</v>
      </c>
      <c r="C19" s="63">
        <v>4408</v>
      </c>
      <c r="D19" s="63">
        <v>4204</v>
      </c>
      <c r="E19" s="63">
        <v>4527</v>
      </c>
      <c r="F19" s="63">
        <v>4417</v>
      </c>
      <c r="G19" s="63">
        <v>4291</v>
      </c>
      <c r="H19" s="63">
        <v>4683</v>
      </c>
      <c r="I19" s="63">
        <v>4896</v>
      </c>
      <c r="J19" s="63">
        <v>4770</v>
      </c>
      <c r="K19" s="63">
        <v>4692</v>
      </c>
      <c r="L19" s="63">
        <v>3407</v>
      </c>
      <c r="M19" s="125">
        <v>4127.5823067698684</v>
      </c>
      <c r="N19" s="125">
        <v>4599.2404780520492</v>
      </c>
      <c r="O19" s="125">
        <v>4760</v>
      </c>
    </row>
    <row r="20" spans="2:15" s="54" customFormat="1" ht="12.75" x14ac:dyDescent="0.2">
      <c r="B20" s="58" t="s">
        <v>258</v>
      </c>
      <c r="C20" s="129">
        <v>363</v>
      </c>
      <c r="D20" s="129">
        <v>272</v>
      </c>
      <c r="E20" s="129">
        <v>341</v>
      </c>
      <c r="F20" s="129">
        <v>202</v>
      </c>
      <c r="G20" s="129" t="s">
        <v>114</v>
      </c>
      <c r="H20" s="129">
        <v>111</v>
      </c>
      <c r="I20" s="129">
        <v>299</v>
      </c>
      <c r="J20" s="129">
        <v>402</v>
      </c>
      <c r="K20" s="129">
        <v>165</v>
      </c>
      <c r="L20" s="129">
        <v>157</v>
      </c>
      <c r="M20" s="120">
        <v>223.94669999999999</v>
      </c>
      <c r="N20" s="120">
        <v>211</v>
      </c>
      <c r="O20" s="120">
        <v>283</v>
      </c>
    </row>
    <row r="21" spans="2:15" s="54" customFormat="1" ht="12.75" x14ac:dyDescent="0.2">
      <c r="B21" s="91" t="s">
        <v>259</v>
      </c>
      <c r="C21" s="64"/>
      <c r="D21" s="64"/>
      <c r="E21" s="64"/>
      <c r="F21" s="64"/>
      <c r="G21" s="64"/>
      <c r="H21" s="64"/>
      <c r="I21" s="64"/>
      <c r="J21" s="64"/>
      <c r="K21" s="64"/>
      <c r="L21" s="64"/>
      <c r="M21" s="64"/>
      <c r="N21" s="64"/>
      <c r="O21" s="64"/>
    </row>
    <row r="22" spans="2:15" s="54" customFormat="1" x14ac:dyDescent="0.2">
      <c r="B22" s="114" t="s">
        <v>953</v>
      </c>
      <c r="C22" s="63">
        <v>5427</v>
      </c>
      <c r="D22" s="63">
        <v>4761</v>
      </c>
      <c r="E22" s="63">
        <v>5582</v>
      </c>
      <c r="F22" s="63">
        <v>6384</v>
      </c>
      <c r="G22" s="63">
        <v>6039</v>
      </c>
      <c r="H22" s="63">
        <v>6510</v>
      </c>
      <c r="I22" s="63">
        <v>9760</v>
      </c>
      <c r="J22" s="63">
        <v>9701</v>
      </c>
      <c r="K22" s="63">
        <v>13052</v>
      </c>
      <c r="L22" s="63">
        <v>6360</v>
      </c>
      <c r="M22" s="63">
        <v>7254</v>
      </c>
      <c r="N22" s="63">
        <v>22054.747719999999</v>
      </c>
      <c r="O22" s="63">
        <v>41515</v>
      </c>
    </row>
    <row r="23" spans="2:15" s="54" customFormat="1" ht="12.75" x14ac:dyDescent="0.2">
      <c r="B23" s="106" t="s">
        <v>251</v>
      </c>
      <c r="C23" s="63">
        <v>3527</v>
      </c>
      <c r="D23" s="63">
        <v>3174</v>
      </c>
      <c r="E23" s="63">
        <v>3261</v>
      </c>
      <c r="F23" s="63">
        <v>3488</v>
      </c>
      <c r="G23" s="63">
        <v>3533</v>
      </c>
      <c r="H23" s="63">
        <v>3776</v>
      </c>
      <c r="I23" s="63">
        <v>5830</v>
      </c>
      <c r="J23" s="63">
        <v>5605</v>
      </c>
      <c r="K23" s="63">
        <v>8603</v>
      </c>
      <c r="L23" s="122" t="s">
        <v>172</v>
      </c>
      <c r="M23" s="122" t="s">
        <v>172</v>
      </c>
      <c r="N23" s="122" t="s">
        <v>172</v>
      </c>
      <c r="O23" s="122" t="s">
        <v>172</v>
      </c>
    </row>
    <row r="24" spans="2:15" s="54" customFormat="1" ht="12.75" x14ac:dyDescent="0.2">
      <c r="B24" s="106" t="s">
        <v>252</v>
      </c>
      <c r="C24" s="63">
        <v>1900</v>
      </c>
      <c r="D24" s="63">
        <v>1588</v>
      </c>
      <c r="E24" s="63">
        <v>2321</v>
      </c>
      <c r="F24" s="63">
        <v>2517</v>
      </c>
      <c r="G24" s="63">
        <v>2506</v>
      </c>
      <c r="H24" s="63">
        <v>2735</v>
      </c>
      <c r="I24" s="63">
        <v>3930</v>
      </c>
      <c r="J24" s="63">
        <v>4096</v>
      </c>
      <c r="K24" s="63">
        <v>4449</v>
      </c>
      <c r="L24" s="122" t="s">
        <v>172</v>
      </c>
      <c r="M24" s="122" t="s">
        <v>172</v>
      </c>
      <c r="N24" s="122" t="s">
        <v>172</v>
      </c>
      <c r="O24" s="122" t="s">
        <v>172</v>
      </c>
    </row>
    <row r="25" spans="2:15" s="54" customFormat="1" ht="12.75" x14ac:dyDescent="0.2">
      <c r="B25" s="106" t="s">
        <v>1089</v>
      </c>
      <c r="C25" s="63" t="s">
        <v>172</v>
      </c>
      <c r="D25" s="63" t="s">
        <v>172</v>
      </c>
      <c r="E25" s="63" t="s">
        <v>172</v>
      </c>
      <c r="F25" s="63" t="s">
        <v>172</v>
      </c>
      <c r="G25" s="63" t="s">
        <v>172</v>
      </c>
      <c r="H25" s="63" t="s">
        <v>172</v>
      </c>
      <c r="I25" s="63" t="s">
        <v>172</v>
      </c>
      <c r="J25" s="63" t="s">
        <v>172</v>
      </c>
      <c r="K25" s="63" t="s">
        <v>172</v>
      </c>
      <c r="L25" s="122">
        <v>1733</v>
      </c>
      <c r="M25" s="122">
        <v>2120</v>
      </c>
      <c r="N25" s="122">
        <v>8191.5523499999999</v>
      </c>
      <c r="O25" s="122">
        <v>13942</v>
      </c>
    </row>
    <row r="26" spans="2:15" s="54" customFormat="1" ht="12.75" x14ac:dyDescent="0.2">
      <c r="B26" s="106" t="s">
        <v>1090</v>
      </c>
      <c r="C26" s="63" t="s">
        <v>172</v>
      </c>
      <c r="D26" s="63" t="s">
        <v>172</v>
      </c>
      <c r="E26" s="63" t="s">
        <v>172</v>
      </c>
      <c r="F26" s="63" t="s">
        <v>172</v>
      </c>
      <c r="G26" s="63" t="s">
        <v>172</v>
      </c>
      <c r="H26" s="63" t="s">
        <v>172</v>
      </c>
      <c r="I26" s="63" t="s">
        <v>172</v>
      </c>
      <c r="J26" s="63" t="s">
        <v>172</v>
      </c>
      <c r="K26" s="63" t="s">
        <v>172</v>
      </c>
      <c r="L26" s="122">
        <v>4627</v>
      </c>
      <c r="M26" s="122">
        <v>5134</v>
      </c>
      <c r="N26" s="122">
        <v>13863.195369999999</v>
      </c>
      <c r="O26" s="122">
        <v>27572</v>
      </c>
    </row>
    <row r="27" spans="2:15" s="54" customFormat="1" ht="12.75" x14ac:dyDescent="0.2">
      <c r="B27" s="91" t="s">
        <v>260</v>
      </c>
      <c r="C27" s="64"/>
      <c r="D27" s="64"/>
      <c r="E27" s="64"/>
      <c r="F27" s="64"/>
      <c r="G27" s="64"/>
      <c r="H27" s="64"/>
      <c r="I27" s="64"/>
      <c r="J27" s="64"/>
      <c r="K27" s="64"/>
      <c r="L27" s="64"/>
      <c r="M27" s="64"/>
      <c r="N27" s="64"/>
      <c r="O27" s="64"/>
    </row>
    <row r="28" spans="2:15" s="54" customFormat="1" x14ac:dyDescent="0.2">
      <c r="B28" s="106" t="s">
        <v>261</v>
      </c>
      <c r="C28" s="64">
        <v>699</v>
      </c>
      <c r="D28" s="64">
        <v>699</v>
      </c>
      <c r="E28" s="64">
        <v>939</v>
      </c>
      <c r="F28" s="64">
        <v>793</v>
      </c>
      <c r="G28" s="64">
        <v>814</v>
      </c>
      <c r="H28" s="64">
        <v>824</v>
      </c>
      <c r="I28" s="64">
        <v>824</v>
      </c>
      <c r="J28" s="63">
        <v>1044</v>
      </c>
      <c r="K28" s="63">
        <v>1106</v>
      </c>
      <c r="L28" s="63">
        <v>2228</v>
      </c>
      <c r="M28" s="63" t="s">
        <v>954</v>
      </c>
      <c r="N28" s="63">
        <v>2322</v>
      </c>
      <c r="O28" s="63">
        <v>2556.6</v>
      </c>
    </row>
    <row r="29" spans="2:15" s="54" customFormat="1" ht="12.75" x14ac:dyDescent="0.2">
      <c r="B29" s="106" t="s">
        <v>262</v>
      </c>
      <c r="C29" s="64">
        <v>637</v>
      </c>
      <c r="D29" s="64">
        <v>843</v>
      </c>
      <c r="E29" s="64">
        <v>787</v>
      </c>
      <c r="F29" s="64">
        <v>773</v>
      </c>
      <c r="G29" s="63">
        <v>1044</v>
      </c>
      <c r="H29" s="64">
        <v>952</v>
      </c>
      <c r="I29" s="64">
        <v>895</v>
      </c>
      <c r="J29" s="63">
        <v>1026</v>
      </c>
      <c r="K29" s="63">
        <v>1283</v>
      </c>
      <c r="L29" s="63">
        <v>2218</v>
      </c>
      <c r="M29" s="63">
        <v>2128</v>
      </c>
      <c r="N29" s="63">
        <v>2512</v>
      </c>
      <c r="O29" s="63">
        <v>2648</v>
      </c>
    </row>
    <row r="30" spans="2:15" s="54" customFormat="1" ht="12.75" x14ac:dyDescent="0.2">
      <c r="B30" s="91" t="s">
        <v>37</v>
      </c>
      <c r="C30" s="64"/>
      <c r="D30" s="64"/>
      <c r="E30" s="64"/>
      <c r="F30" s="64"/>
      <c r="G30" s="64"/>
      <c r="H30" s="64"/>
      <c r="I30" s="64"/>
      <c r="J30" s="64"/>
      <c r="K30" s="64"/>
      <c r="L30" s="64"/>
      <c r="M30" s="64"/>
      <c r="N30" s="64"/>
      <c r="O30" s="64"/>
    </row>
    <row r="31" spans="2:15" s="54" customFormat="1" ht="12.75" x14ac:dyDescent="0.2">
      <c r="B31" s="106" t="s">
        <v>263</v>
      </c>
      <c r="C31" s="122">
        <v>30.9</v>
      </c>
      <c r="D31" s="122">
        <v>25.7</v>
      </c>
      <c r="E31" s="122">
        <v>30.2</v>
      </c>
      <c r="F31" s="122">
        <v>46.3</v>
      </c>
      <c r="G31" s="122">
        <v>30.2</v>
      </c>
      <c r="H31" s="122">
        <v>1034.0999999999999</v>
      </c>
      <c r="I31" s="122">
        <v>1138</v>
      </c>
      <c r="J31" s="122">
        <v>1249.7</v>
      </c>
      <c r="K31" s="122">
        <v>1372.9</v>
      </c>
      <c r="L31" s="122" t="s">
        <v>172</v>
      </c>
      <c r="M31" s="122" t="s">
        <v>172</v>
      </c>
      <c r="N31" s="122" t="s">
        <v>172</v>
      </c>
      <c r="O31" s="122" t="s">
        <v>172</v>
      </c>
    </row>
    <row r="32" spans="2:15" s="54" customFormat="1" ht="12.75" x14ac:dyDescent="0.2">
      <c r="B32" s="106" t="s">
        <v>264</v>
      </c>
      <c r="C32" s="131">
        <v>77.8</v>
      </c>
      <c r="D32" s="131">
        <v>61.8</v>
      </c>
      <c r="E32" s="131">
        <v>81.8</v>
      </c>
      <c r="F32" s="131">
        <v>74.3</v>
      </c>
      <c r="G32" s="131">
        <v>13.4</v>
      </c>
      <c r="H32" s="131">
        <v>49.1</v>
      </c>
      <c r="I32" s="131">
        <v>54.1</v>
      </c>
      <c r="J32" s="131">
        <v>58.1</v>
      </c>
      <c r="K32" s="131">
        <v>62.3</v>
      </c>
      <c r="L32" s="122" t="s">
        <v>172</v>
      </c>
      <c r="M32" s="122" t="s">
        <v>172</v>
      </c>
      <c r="N32" s="122" t="s">
        <v>172</v>
      </c>
      <c r="O32" s="122" t="s">
        <v>172</v>
      </c>
    </row>
    <row r="33" spans="1:15" s="54" customFormat="1" ht="12.75" x14ac:dyDescent="0.2">
      <c r="B33" s="106" t="s">
        <v>265</v>
      </c>
      <c r="C33" s="139">
        <v>136.19999999999999</v>
      </c>
      <c r="D33" s="139">
        <v>55.2</v>
      </c>
      <c r="E33" s="139">
        <v>154.69999999999999</v>
      </c>
      <c r="F33" s="139">
        <v>67.7</v>
      </c>
      <c r="G33" s="139">
        <v>8.8000000000000007</v>
      </c>
      <c r="H33" s="139">
        <v>9.4</v>
      </c>
      <c r="I33" s="139">
        <v>7.9</v>
      </c>
      <c r="J33" s="139">
        <v>7.99</v>
      </c>
      <c r="K33" s="139">
        <v>7.97</v>
      </c>
      <c r="L33" s="139">
        <v>114.52</v>
      </c>
      <c r="M33" s="122">
        <v>1085.6600000000001</v>
      </c>
      <c r="N33" s="122" t="s">
        <v>172</v>
      </c>
      <c r="O33" s="122" t="s">
        <v>172</v>
      </c>
    </row>
    <row r="34" spans="1:15" s="54" customFormat="1" ht="12.75" x14ac:dyDescent="0.2">
      <c r="B34" s="91" t="s">
        <v>1120</v>
      </c>
      <c r="C34" s="129">
        <v>23</v>
      </c>
      <c r="D34" s="129">
        <v>600</v>
      </c>
      <c r="E34" s="129">
        <v>286</v>
      </c>
      <c r="F34" s="129">
        <v>30</v>
      </c>
      <c r="G34" s="129">
        <v>748</v>
      </c>
      <c r="H34" s="129">
        <v>249</v>
      </c>
      <c r="I34" s="129">
        <v>24</v>
      </c>
      <c r="J34" s="129">
        <v>16</v>
      </c>
      <c r="K34" s="129">
        <v>147</v>
      </c>
      <c r="L34" s="129">
        <v>783</v>
      </c>
      <c r="M34" s="129">
        <v>30</v>
      </c>
      <c r="N34" s="129">
        <v>131</v>
      </c>
      <c r="O34" s="129">
        <v>185</v>
      </c>
    </row>
    <row r="35" spans="1:15" s="54" customFormat="1" ht="12.75" x14ac:dyDescent="0.2">
      <c r="B35" s="106" t="s">
        <v>1121</v>
      </c>
      <c r="C35" s="63">
        <v>100028</v>
      </c>
      <c r="D35" s="63">
        <v>61322</v>
      </c>
      <c r="E35" s="63">
        <v>62870</v>
      </c>
      <c r="F35" s="63">
        <v>63398</v>
      </c>
      <c r="G35" s="63">
        <v>61355</v>
      </c>
      <c r="H35" s="63">
        <v>67010</v>
      </c>
      <c r="I35" s="63">
        <v>94760</v>
      </c>
      <c r="J35" s="63">
        <v>122768</v>
      </c>
      <c r="K35" s="63">
        <v>99804</v>
      </c>
      <c r="L35" s="63">
        <v>111591</v>
      </c>
      <c r="M35" s="63">
        <v>189247</v>
      </c>
      <c r="N35" s="63">
        <v>195726</v>
      </c>
      <c r="O35" s="63">
        <v>167975.88337200301</v>
      </c>
    </row>
    <row r="36" spans="1:15" s="54" customFormat="1" x14ac:dyDescent="0.2">
      <c r="B36" s="91" t="s">
        <v>1146</v>
      </c>
      <c r="C36" s="128">
        <v>100314</v>
      </c>
      <c r="D36" s="128">
        <v>93353</v>
      </c>
      <c r="E36" s="128">
        <v>116706</v>
      </c>
      <c r="F36" s="128">
        <v>81151</v>
      </c>
      <c r="G36" s="128">
        <v>73247</v>
      </c>
      <c r="H36" s="128">
        <v>106333</v>
      </c>
      <c r="I36" s="128">
        <v>112919</v>
      </c>
      <c r="J36" s="128">
        <v>121663</v>
      </c>
      <c r="K36" s="128">
        <v>107359</v>
      </c>
      <c r="L36" s="128">
        <v>94730</v>
      </c>
      <c r="M36" s="128">
        <v>110946</v>
      </c>
      <c r="N36" s="128">
        <v>115438.48327524676</v>
      </c>
      <c r="O36" s="128">
        <v>121533</v>
      </c>
    </row>
    <row r="37" spans="1:15" s="54" customFormat="1" x14ac:dyDescent="0.2">
      <c r="B37" s="133" t="s">
        <v>955</v>
      </c>
      <c r="C37" s="140">
        <v>0.96135000000000004</v>
      </c>
      <c r="D37" s="140">
        <v>0.84099999999999997</v>
      </c>
      <c r="E37" s="140">
        <v>1.0089600000000001</v>
      </c>
      <c r="F37" s="140">
        <v>0.66781999999999997</v>
      </c>
      <c r="G37" s="140">
        <v>0.56620000000000004</v>
      </c>
      <c r="H37" s="140">
        <v>0.803396</v>
      </c>
      <c r="I37" s="140">
        <v>0.85504000000000002</v>
      </c>
      <c r="J37" s="140">
        <v>0.96592299999999998</v>
      </c>
      <c r="K37" s="140">
        <v>0.81794</v>
      </c>
      <c r="L37" s="140">
        <v>0.77895199999999998</v>
      </c>
      <c r="M37" s="140">
        <v>0.93408182619047597</v>
      </c>
      <c r="N37" s="140">
        <v>0.92284678683818067</v>
      </c>
      <c r="O37" s="140">
        <v>0.92571349632497146</v>
      </c>
    </row>
    <row r="38" spans="1:15" s="54" customFormat="1" ht="12.75" x14ac:dyDescent="0.2"/>
    <row r="39" spans="1:15" s="54" customFormat="1" ht="12.75" x14ac:dyDescent="0.2">
      <c r="A39" s="114" t="s">
        <v>839</v>
      </c>
      <c r="B39" s="54" t="s">
        <v>842</v>
      </c>
    </row>
    <row r="40" spans="1:15" s="54" customFormat="1" ht="12.75" x14ac:dyDescent="0.2">
      <c r="A40" s="114" t="s">
        <v>841</v>
      </c>
      <c r="B40" s="54" t="s">
        <v>843</v>
      </c>
    </row>
    <row r="41" spans="1:15" s="54" customFormat="1" ht="12.75" x14ac:dyDescent="0.2">
      <c r="A41" s="114" t="s">
        <v>237</v>
      </c>
      <c r="B41" s="54" t="s">
        <v>862</v>
      </c>
    </row>
    <row r="42" spans="1:15" s="54" customFormat="1" ht="12.75" x14ac:dyDescent="0.2">
      <c r="A42" s="114" t="s">
        <v>238</v>
      </c>
      <c r="B42" s="54" t="s">
        <v>1091</v>
      </c>
    </row>
    <row r="43" spans="1:15" s="54" customFormat="1" ht="12.75" x14ac:dyDescent="0.2">
      <c r="A43" s="114" t="s">
        <v>844</v>
      </c>
      <c r="B43" s="54" t="s">
        <v>1122</v>
      </c>
    </row>
    <row r="44" spans="1:15" s="54" customFormat="1" ht="12.75" x14ac:dyDescent="0.2">
      <c r="A44" s="114" t="s">
        <v>846</v>
      </c>
      <c r="B44" s="54" t="s">
        <v>1092</v>
      </c>
    </row>
    <row r="45" spans="1:15" s="54" customFormat="1" ht="12.75" x14ac:dyDescent="0.2">
      <c r="A45" s="114" t="s">
        <v>847</v>
      </c>
      <c r="B45" s="54" t="s">
        <v>858</v>
      </c>
    </row>
    <row r="46" spans="1:15" s="54" customFormat="1" ht="12.75" x14ac:dyDescent="0.2">
      <c r="A46" s="54" t="s">
        <v>935</v>
      </c>
    </row>
    <row r="47" spans="1:15" s="54" customFormat="1" ht="12.75" x14ac:dyDescent="0.2"/>
    <row r="48" spans="1:15" s="54" customFormat="1" ht="12.75" x14ac:dyDescent="0.2">
      <c r="A48" s="37" t="s">
        <v>937</v>
      </c>
    </row>
    <row r="49" spans="1:2" s="54" customFormat="1" ht="12.75" x14ac:dyDescent="0.2">
      <c r="A49" s="54" t="s">
        <v>742</v>
      </c>
    </row>
    <row r="50" spans="1:2" s="54" customFormat="1" ht="12.75" x14ac:dyDescent="0.2">
      <c r="A50" s="54" t="s">
        <v>751</v>
      </c>
    </row>
    <row r="51" spans="1:2" s="54" customFormat="1" ht="12.75" x14ac:dyDescent="0.2">
      <c r="A51" s="54" t="s">
        <v>748</v>
      </c>
    </row>
    <row r="52" spans="1:2" s="54" customFormat="1" ht="12.75" x14ac:dyDescent="0.2">
      <c r="A52" s="54" t="s">
        <v>752</v>
      </c>
    </row>
    <row r="53" spans="1:2" s="54" customFormat="1" ht="12.75" x14ac:dyDescent="0.2">
      <c r="A53" s="54" t="s">
        <v>753</v>
      </c>
    </row>
    <row r="54" spans="1:2" s="54" customFormat="1" ht="12.75" x14ac:dyDescent="0.2">
      <c r="A54" s="54" t="s">
        <v>754</v>
      </c>
    </row>
    <row r="55" spans="1:2" s="54" customFormat="1" ht="12.75" x14ac:dyDescent="0.2">
      <c r="A55" s="54" t="s">
        <v>749</v>
      </c>
    </row>
    <row r="56" spans="1:2" s="54" customFormat="1" ht="12.75" x14ac:dyDescent="0.2">
      <c r="A56" s="54" t="s">
        <v>741</v>
      </c>
    </row>
    <row r="57" spans="1:2" s="54" customFormat="1" ht="12.75" x14ac:dyDescent="0.2"/>
    <row r="58" spans="1:2" s="54" customFormat="1" ht="12.75" x14ac:dyDescent="0.2">
      <c r="B58" s="86"/>
    </row>
  </sheetData>
  <mergeCells count="1">
    <mergeCell ref="B2:O2"/>
  </mergeCells>
  <pageMargins left="0.75" right="0.75" top="1" bottom="1" header="0.5" footer="0.5"/>
  <pageSetup paperSize="8" orientation="landscape" r:id="rId1"/>
  <headerFooter>
    <oddHeader>&amp;L&amp;"Calibri"&amp;10&amp;K000000 [Limited Sharing]&amp;1#_x000D_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9">
    <tabColor rgb="FF4F6228"/>
  </sheetPr>
  <dimension ref="A1:O40"/>
  <sheetViews>
    <sheetView workbookViewId="0">
      <pane ySplit="3" topLeftCell="A18" activePane="bottomLeft" state="frozen"/>
      <selection activeCell="K47" sqref="K47"/>
      <selection pane="bottomLeft" activeCell="P39" sqref="P39"/>
    </sheetView>
  </sheetViews>
  <sheetFormatPr defaultRowHeight="15" x14ac:dyDescent="0.25"/>
  <cols>
    <col min="1" max="1" width="3.5703125" customWidth="1"/>
    <col min="2" max="2" width="23.85546875" customWidth="1"/>
    <col min="3" max="15" width="8.7109375" customWidth="1"/>
  </cols>
  <sheetData>
    <row r="1" spans="2:15" s="51" customFormat="1" ht="40.5" customHeight="1" x14ac:dyDescent="0.25">
      <c r="B1" s="52" t="s">
        <v>894</v>
      </c>
      <c r="C1" s="53"/>
      <c r="D1" s="53"/>
      <c r="E1" s="53"/>
      <c r="F1" s="53"/>
      <c r="G1" s="53"/>
      <c r="H1" s="53"/>
      <c r="I1" s="53"/>
      <c r="J1" s="53"/>
      <c r="K1" s="53"/>
      <c r="L1" s="53"/>
      <c r="M1" s="61"/>
      <c r="N1" s="61"/>
      <c r="O1" s="61" t="s">
        <v>909</v>
      </c>
    </row>
    <row r="2" spans="2:15" x14ac:dyDescent="0.25">
      <c r="B2" s="294" t="s">
        <v>662</v>
      </c>
      <c r="C2" s="294"/>
      <c r="D2" s="294"/>
      <c r="E2" s="294"/>
      <c r="F2" s="294"/>
      <c r="G2" s="294"/>
      <c r="H2" s="294"/>
      <c r="I2" s="294"/>
      <c r="J2" s="294"/>
      <c r="K2" s="294"/>
      <c r="L2" s="294"/>
      <c r="M2" s="294"/>
      <c r="N2" s="294"/>
      <c r="O2" s="294"/>
    </row>
    <row r="3" spans="2:15" ht="17.25" x14ac:dyDescent="0.25">
      <c r="B3" s="11" t="s">
        <v>266</v>
      </c>
      <c r="C3" s="45">
        <v>2013</v>
      </c>
      <c r="D3" s="45">
        <v>2014</v>
      </c>
      <c r="E3" s="45">
        <v>2015</v>
      </c>
      <c r="F3" s="45">
        <v>2016</v>
      </c>
      <c r="G3" s="45">
        <v>2017</v>
      </c>
      <c r="H3" s="45">
        <v>2018</v>
      </c>
      <c r="I3" s="45">
        <v>2019</v>
      </c>
      <c r="J3" s="45">
        <v>2020</v>
      </c>
      <c r="K3" s="41">
        <v>2021</v>
      </c>
      <c r="L3" s="45">
        <v>2022</v>
      </c>
      <c r="M3" s="45">
        <v>2023</v>
      </c>
      <c r="N3" s="45" t="s">
        <v>987</v>
      </c>
      <c r="O3" s="45" t="s">
        <v>1032</v>
      </c>
    </row>
    <row r="4" spans="2:15" s="54" customFormat="1" ht="12.75" x14ac:dyDescent="0.2">
      <c r="B4" s="91" t="s">
        <v>267</v>
      </c>
    </row>
    <row r="5" spans="2:15" s="54" customFormat="1" ht="12.75" x14ac:dyDescent="0.2">
      <c r="B5" s="106" t="s">
        <v>268</v>
      </c>
      <c r="C5" s="56">
        <v>4223</v>
      </c>
      <c r="D5" s="56">
        <v>6835</v>
      </c>
      <c r="E5" s="56">
        <v>5874</v>
      </c>
      <c r="F5" s="56">
        <v>3984</v>
      </c>
      <c r="G5" s="56">
        <v>3026</v>
      </c>
      <c r="H5" s="56">
        <v>1448</v>
      </c>
      <c r="I5" s="54">
        <v>924</v>
      </c>
      <c r="J5" s="56">
        <v>2305</v>
      </c>
      <c r="K5" s="56">
        <v>3929</v>
      </c>
      <c r="L5" s="56">
        <v>1440</v>
      </c>
      <c r="M5" s="56">
        <v>341</v>
      </c>
      <c r="N5" s="56">
        <v>495</v>
      </c>
      <c r="O5" s="56">
        <v>1151</v>
      </c>
    </row>
    <row r="6" spans="2:15" s="54" customFormat="1" ht="12.75" x14ac:dyDescent="0.2">
      <c r="B6" s="106" t="s">
        <v>269</v>
      </c>
      <c r="C6" s="56">
        <v>11138</v>
      </c>
      <c r="D6" s="56">
        <v>11232</v>
      </c>
      <c r="E6" s="56">
        <v>12305</v>
      </c>
      <c r="F6" s="56">
        <v>11159</v>
      </c>
      <c r="G6" s="56">
        <v>8089</v>
      </c>
      <c r="H6" s="56">
        <v>12976</v>
      </c>
      <c r="I6" s="56">
        <v>5302</v>
      </c>
      <c r="J6" s="56">
        <v>8812</v>
      </c>
      <c r="K6" s="56">
        <v>13675</v>
      </c>
      <c r="L6" s="56">
        <v>10683</v>
      </c>
      <c r="M6" s="56">
        <v>10739</v>
      </c>
      <c r="N6" s="56">
        <v>11076</v>
      </c>
      <c r="O6" s="56">
        <v>9711</v>
      </c>
    </row>
    <row r="7" spans="2:15" s="54" customFormat="1" ht="12.75" x14ac:dyDescent="0.2">
      <c r="B7" s="106" t="s">
        <v>270</v>
      </c>
      <c r="C7" s="54">
        <v>14437</v>
      </c>
      <c r="D7" s="56">
        <v>14582</v>
      </c>
      <c r="E7" s="56">
        <v>13029</v>
      </c>
      <c r="F7" s="56">
        <v>15267</v>
      </c>
      <c r="G7" s="56">
        <v>10937</v>
      </c>
      <c r="H7" s="56">
        <v>13553</v>
      </c>
      <c r="I7" s="56">
        <v>10981</v>
      </c>
      <c r="J7" s="56">
        <v>13580</v>
      </c>
      <c r="K7" s="56">
        <v>12301</v>
      </c>
      <c r="L7" s="56">
        <v>12095</v>
      </c>
      <c r="M7" s="56">
        <v>12138</v>
      </c>
      <c r="N7" s="56">
        <v>12374</v>
      </c>
      <c r="O7" s="56">
        <v>11241</v>
      </c>
    </row>
    <row r="8" spans="2:15" s="54" customFormat="1" ht="12.75" x14ac:dyDescent="0.2">
      <c r="B8" s="106" t="s">
        <v>271</v>
      </c>
      <c r="C8" s="56">
        <v>10816</v>
      </c>
      <c r="D8" s="56">
        <v>11471</v>
      </c>
      <c r="E8" s="56">
        <v>9200</v>
      </c>
      <c r="F8" s="56">
        <v>8221</v>
      </c>
      <c r="G8" s="56">
        <v>6808</v>
      </c>
      <c r="H8" s="56">
        <v>9499</v>
      </c>
      <c r="I8" s="56">
        <v>7196</v>
      </c>
      <c r="J8" s="56">
        <v>11518</v>
      </c>
      <c r="K8" s="56">
        <v>10431</v>
      </c>
      <c r="L8" s="56">
        <v>14337</v>
      </c>
      <c r="M8" s="56">
        <v>12248</v>
      </c>
      <c r="N8" s="56">
        <v>11074</v>
      </c>
      <c r="O8" s="56">
        <v>10243</v>
      </c>
    </row>
    <row r="9" spans="2:15" s="54" customFormat="1" ht="12.75" x14ac:dyDescent="0.2">
      <c r="B9" s="106" t="s">
        <v>272</v>
      </c>
      <c r="C9" s="56">
        <v>17146</v>
      </c>
      <c r="D9" s="56">
        <v>13909</v>
      </c>
      <c r="E9" s="56">
        <v>17840</v>
      </c>
      <c r="F9" s="56">
        <v>14043</v>
      </c>
      <c r="G9" s="56">
        <v>9067</v>
      </c>
      <c r="H9" s="56">
        <v>11873</v>
      </c>
      <c r="I9" s="56">
        <v>6035</v>
      </c>
      <c r="J9" s="56">
        <v>11654</v>
      </c>
      <c r="K9" s="56">
        <v>17228</v>
      </c>
      <c r="L9" s="56">
        <v>16222</v>
      </c>
      <c r="M9" s="56">
        <v>13785</v>
      </c>
      <c r="N9" s="56">
        <v>13164</v>
      </c>
      <c r="O9" s="56">
        <v>14022</v>
      </c>
    </row>
    <row r="10" spans="2:15" s="54" customFormat="1" ht="12.75" x14ac:dyDescent="0.2">
      <c r="B10" s="106" t="s">
        <v>273</v>
      </c>
      <c r="C10" s="56">
        <v>11147</v>
      </c>
      <c r="D10" s="56">
        <v>11486</v>
      </c>
      <c r="E10" s="56">
        <v>11346</v>
      </c>
      <c r="F10" s="56">
        <v>11303</v>
      </c>
      <c r="G10" s="56">
        <v>7371</v>
      </c>
      <c r="H10" s="56">
        <v>8613</v>
      </c>
      <c r="I10" s="56">
        <v>6156</v>
      </c>
      <c r="J10" s="56">
        <v>10889</v>
      </c>
      <c r="K10" s="56">
        <v>17841</v>
      </c>
      <c r="L10" s="56">
        <v>11899</v>
      </c>
      <c r="M10" s="56">
        <v>12655</v>
      </c>
      <c r="N10" s="56">
        <v>14334</v>
      </c>
      <c r="O10" s="56">
        <v>15436</v>
      </c>
    </row>
    <row r="11" spans="2:15" s="54" customFormat="1" ht="12.75" x14ac:dyDescent="0.2">
      <c r="B11" s="106" t="s">
        <v>274</v>
      </c>
      <c r="C11" s="56">
        <v>15198</v>
      </c>
      <c r="D11" s="56">
        <v>13920</v>
      </c>
      <c r="E11" s="56">
        <v>17716</v>
      </c>
      <c r="F11" s="56">
        <v>19975</v>
      </c>
      <c r="G11" s="56">
        <v>12640</v>
      </c>
      <c r="H11" s="56">
        <v>15749</v>
      </c>
      <c r="I11" s="56">
        <v>14527</v>
      </c>
      <c r="J11" s="56">
        <v>19508</v>
      </c>
      <c r="K11" s="56">
        <v>18537</v>
      </c>
      <c r="L11" s="56">
        <v>16656</v>
      </c>
      <c r="M11" s="56">
        <v>16597</v>
      </c>
      <c r="N11" s="56">
        <v>17829</v>
      </c>
      <c r="O11" s="56">
        <v>16264</v>
      </c>
    </row>
    <row r="12" spans="2:15" s="54" customFormat="1" ht="12.75" x14ac:dyDescent="0.2">
      <c r="B12" s="106" t="s">
        <v>275</v>
      </c>
      <c r="C12" s="56">
        <v>5952</v>
      </c>
      <c r="D12" s="56">
        <v>7369</v>
      </c>
      <c r="E12" s="56">
        <v>6950</v>
      </c>
      <c r="F12" s="56">
        <v>6151</v>
      </c>
      <c r="G12" s="56">
        <v>4205</v>
      </c>
      <c r="H12" s="56">
        <v>6770</v>
      </c>
      <c r="I12" s="56">
        <v>4192</v>
      </c>
      <c r="J12" s="56">
        <v>4570</v>
      </c>
      <c r="K12" s="56">
        <v>6138</v>
      </c>
      <c r="L12" s="56">
        <v>9000</v>
      </c>
      <c r="M12" s="56">
        <v>8028</v>
      </c>
      <c r="N12" s="56">
        <v>7596</v>
      </c>
      <c r="O12" s="56">
        <v>6776</v>
      </c>
    </row>
    <row r="13" spans="2:15" s="54" customFormat="1" ht="12.75" x14ac:dyDescent="0.2">
      <c r="B13" s="106" t="s">
        <v>276</v>
      </c>
      <c r="C13" s="56">
        <v>67722</v>
      </c>
      <c r="D13" s="56">
        <v>67204</v>
      </c>
      <c r="E13" s="56">
        <v>69971</v>
      </c>
      <c r="F13" s="56">
        <v>67630</v>
      </c>
      <c r="G13" s="56">
        <v>52785</v>
      </c>
      <c r="H13" s="56">
        <v>70897</v>
      </c>
      <c r="I13" s="56">
        <v>63450</v>
      </c>
      <c r="J13" s="56">
        <v>78249</v>
      </c>
      <c r="K13" s="56">
        <v>106757</v>
      </c>
      <c r="L13" s="56">
        <v>84158</v>
      </c>
      <c r="M13" s="56">
        <v>75982</v>
      </c>
      <c r="N13" s="56">
        <v>72701</v>
      </c>
      <c r="O13" s="56">
        <v>80176</v>
      </c>
    </row>
    <row r="14" spans="2:15" s="54" customFormat="1" ht="12.75" x14ac:dyDescent="0.2">
      <c r="B14" s="106" t="s">
        <v>277</v>
      </c>
      <c r="C14" s="56">
        <v>23928</v>
      </c>
      <c r="D14" s="56">
        <v>24155</v>
      </c>
      <c r="E14" s="56">
        <v>23844</v>
      </c>
      <c r="F14" s="56">
        <v>22754</v>
      </c>
      <c r="G14" s="56">
        <v>22087</v>
      </c>
      <c r="H14" s="56">
        <v>22362</v>
      </c>
      <c r="I14" s="56">
        <v>20592</v>
      </c>
      <c r="J14" s="56">
        <v>20689</v>
      </c>
      <c r="K14" s="56">
        <v>20992</v>
      </c>
      <c r="L14" s="56">
        <v>21091</v>
      </c>
      <c r="M14" s="56">
        <v>21968</v>
      </c>
      <c r="N14" s="56">
        <v>21685</v>
      </c>
      <c r="O14" s="56">
        <v>21259</v>
      </c>
    </row>
    <row r="15" spans="2:15" s="54" customFormat="1" ht="12.75" x14ac:dyDescent="0.2">
      <c r="B15" s="106" t="s">
        <v>278</v>
      </c>
      <c r="C15" s="54">
        <v>49</v>
      </c>
      <c r="D15" s="54">
        <v>38</v>
      </c>
      <c r="E15" s="54">
        <v>57</v>
      </c>
      <c r="F15" s="54">
        <v>32</v>
      </c>
      <c r="G15" s="54">
        <v>41</v>
      </c>
      <c r="H15" s="54">
        <v>53</v>
      </c>
      <c r="I15" s="54">
        <v>70</v>
      </c>
      <c r="J15" s="54">
        <v>109</v>
      </c>
      <c r="K15" s="54">
        <v>282</v>
      </c>
      <c r="L15" s="54">
        <v>257</v>
      </c>
      <c r="M15" s="54">
        <v>289</v>
      </c>
      <c r="N15" s="54">
        <v>121</v>
      </c>
      <c r="O15" s="54">
        <v>138</v>
      </c>
    </row>
    <row r="16" spans="2:15" s="54" customFormat="1" ht="12.75" x14ac:dyDescent="0.2">
      <c r="B16" s="106" t="s">
        <v>279</v>
      </c>
      <c r="C16" s="56">
        <v>5138</v>
      </c>
      <c r="D16" s="56">
        <v>5913</v>
      </c>
      <c r="E16" s="56">
        <v>5342</v>
      </c>
      <c r="F16" s="56">
        <v>5753</v>
      </c>
      <c r="G16" s="56">
        <v>4456</v>
      </c>
      <c r="H16" s="56">
        <v>5174</v>
      </c>
      <c r="I16" s="56">
        <v>5610</v>
      </c>
      <c r="J16" s="56">
        <v>3565</v>
      </c>
      <c r="K16" s="56">
        <v>4623</v>
      </c>
      <c r="L16" s="56">
        <v>3455</v>
      </c>
      <c r="M16" s="56">
        <v>2813</v>
      </c>
      <c r="N16" s="56">
        <v>3253</v>
      </c>
      <c r="O16" s="56">
        <v>2354</v>
      </c>
    </row>
    <row r="17" spans="2:15" s="54" customFormat="1" ht="12.75" x14ac:dyDescent="0.2">
      <c r="B17" s="106" t="s">
        <v>280</v>
      </c>
      <c r="C17" s="56">
        <v>4606</v>
      </c>
      <c r="D17" s="56">
        <v>4798</v>
      </c>
      <c r="E17" s="56">
        <v>4873</v>
      </c>
      <c r="F17" s="56">
        <v>4994</v>
      </c>
      <c r="G17" s="56">
        <v>4168</v>
      </c>
      <c r="H17" s="56">
        <v>4043</v>
      </c>
      <c r="I17" s="56">
        <v>5333</v>
      </c>
      <c r="J17" s="56">
        <v>4623</v>
      </c>
      <c r="K17" s="56">
        <v>4051</v>
      </c>
      <c r="L17" s="56">
        <v>4000</v>
      </c>
      <c r="M17" s="56">
        <v>3865</v>
      </c>
      <c r="N17" s="56">
        <v>3532</v>
      </c>
      <c r="O17" s="56">
        <v>3179</v>
      </c>
    </row>
    <row r="18" spans="2:15" s="54" customFormat="1" ht="12.75" x14ac:dyDescent="0.2">
      <c r="B18" s="106" t="s">
        <v>281</v>
      </c>
      <c r="C18" s="56">
        <v>7929</v>
      </c>
      <c r="D18" s="56">
        <v>6230</v>
      </c>
      <c r="E18" s="56">
        <v>6383</v>
      </c>
      <c r="F18" s="56">
        <v>6299</v>
      </c>
      <c r="G18" s="56">
        <v>8313</v>
      </c>
      <c r="H18" s="56">
        <v>1511</v>
      </c>
      <c r="I18" s="54">
        <v>914</v>
      </c>
      <c r="J18" s="56">
        <v>3538</v>
      </c>
      <c r="K18" s="56">
        <v>1915</v>
      </c>
      <c r="L18" s="56">
        <v>1931</v>
      </c>
      <c r="M18" s="56">
        <v>3986</v>
      </c>
      <c r="N18" s="56">
        <v>3215</v>
      </c>
      <c r="O18" s="56">
        <v>1978</v>
      </c>
    </row>
    <row r="19" spans="2:15" s="54" customFormat="1" ht="12.75" x14ac:dyDescent="0.2">
      <c r="B19" s="91" t="s">
        <v>244</v>
      </c>
    </row>
    <row r="20" spans="2:15" s="54" customFormat="1" ht="12.75" x14ac:dyDescent="0.2">
      <c r="B20" s="106" t="s">
        <v>268</v>
      </c>
      <c r="C20" s="56">
        <v>69635</v>
      </c>
      <c r="D20" s="56">
        <v>101137</v>
      </c>
      <c r="E20" s="56">
        <v>89768</v>
      </c>
      <c r="F20" s="56">
        <v>65223</v>
      </c>
      <c r="G20" s="56">
        <v>53603</v>
      </c>
      <c r="H20" s="56">
        <v>28047</v>
      </c>
      <c r="I20" s="56">
        <v>18603</v>
      </c>
      <c r="J20" s="56">
        <v>43018</v>
      </c>
      <c r="K20" s="56">
        <v>65907</v>
      </c>
      <c r="L20" s="56">
        <v>17799</v>
      </c>
      <c r="M20" s="56">
        <v>5084</v>
      </c>
      <c r="N20" s="56">
        <v>8828</v>
      </c>
      <c r="O20" s="56">
        <v>21389</v>
      </c>
    </row>
    <row r="21" spans="2:15" s="54" customFormat="1" ht="12.75" x14ac:dyDescent="0.2">
      <c r="B21" s="106" t="s">
        <v>269</v>
      </c>
      <c r="C21" s="56">
        <v>9175</v>
      </c>
      <c r="D21" s="56">
        <v>9644</v>
      </c>
      <c r="E21" s="56">
        <v>11901</v>
      </c>
      <c r="F21" s="56">
        <v>11197</v>
      </c>
      <c r="G21" s="56">
        <v>7329</v>
      </c>
      <c r="H21" s="56">
        <v>11852</v>
      </c>
      <c r="I21" s="56">
        <v>4908</v>
      </c>
      <c r="J21" s="56">
        <v>9562</v>
      </c>
      <c r="K21" s="56">
        <v>14404</v>
      </c>
      <c r="L21" s="56">
        <v>9920</v>
      </c>
      <c r="M21" s="56">
        <v>9783</v>
      </c>
      <c r="N21" s="56">
        <v>10346</v>
      </c>
      <c r="O21" s="56">
        <v>9014</v>
      </c>
    </row>
    <row r="22" spans="2:15" s="54" customFormat="1" ht="12.75" x14ac:dyDescent="0.2">
      <c r="B22" s="106" t="s">
        <v>270</v>
      </c>
      <c r="C22" s="56">
        <v>71175</v>
      </c>
      <c r="D22" s="56">
        <v>71126</v>
      </c>
      <c r="E22" s="56">
        <v>62866</v>
      </c>
      <c r="F22" s="56">
        <v>72311</v>
      </c>
      <c r="G22" s="56">
        <v>51827</v>
      </c>
      <c r="H22" s="56">
        <v>79003</v>
      </c>
      <c r="I22" s="56">
        <v>60593</v>
      </c>
      <c r="J22" s="56">
        <v>79325</v>
      </c>
      <c r="K22" s="56">
        <v>68565</v>
      </c>
      <c r="L22" s="56">
        <v>63035</v>
      </c>
      <c r="M22" s="56">
        <v>67397</v>
      </c>
      <c r="N22" s="56">
        <v>66637</v>
      </c>
      <c r="O22" s="56">
        <v>61420.800000000003</v>
      </c>
    </row>
    <row r="23" spans="2:15" s="54" customFormat="1" ht="12.75" x14ac:dyDescent="0.2">
      <c r="B23" s="106" t="s">
        <v>271</v>
      </c>
      <c r="C23" s="56">
        <v>14185</v>
      </c>
      <c r="D23" s="56">
        <v>15209</v>
      </c>
      <c r="E23" s="56">
        <v>12276</v>
      </c>
      <c r="F23" s="56">
        <v>13740</v>
      </c>
      <c r="G23" s="56">
        <v>8576</v>
      </c>
      <c r="H23" s="56">
        <v>11180</v>
      </c>
      <c r="I23" s="56">
        <v>8067</v>
      </c>
      <c r="J23" s="56">
        <v>13216</v>
      </c>
      <c r="K23" s="56">
        <v>11878</v>
      </c>
      <c r="L23" s="56">
        <v>14844</v>
      </c>
      <c r="M23" s="56">
        <v>12801</v>
      </c>
      <c r="N23" s="56">
        <v>11413</v>
      </c>
      <c r="O23" s="56">
        <v>10853</v>
      </c>
    </row>
    <row r="24" spans="2:15" s="54" customFormat="1" ht="12.75" x14ac:dyDescent="0.2">
      <c r="B24" s="106" t="s">
        <v>272</v>
      </c>
      <c r="C24" s="56">
        <v>14236</v>
      </c>
      <c r="D24" s="56">
        <v>14297</v>
      </c>
      <c r="E24" s="56">
        <v>13285</v>
      </c>
      <c r="F24" s="56">
        <v>12414</v>
      </c>
      <c r="G24" s="56">
        <v>7754</v>
      </c>
      <c r="H24" s="56">
        <v>8589</v>
      </c>
      <c r="I24" s="56">
        <v>6085</v>
      </c>
      <c r="J24" s="56">
        <v>8223</v>
      </c>
      <c r="K24" s="56">
        <v>11999</v>
      </c>
      <c r="L24" s="56">
        <v>10230</v>
      </c>
      <c r="M24" s="56">
        <v>11352</v>
      </c>
      <c r="N24" s="56">
        <v>10503</v>
      </c>
      <c r="O24" s="56">
        <v>10251</v>
      </c>
    </row>
    <row r="25" spans="2:15" s="54" customFormat="1" ht="12.75" x14ac:dyDescent="0.2">
      <c r="B25" s="106" t="s">
        <v>273</v>
      </c>
      <c r="C25" s="56">
        <v>14252</v>
      </c>
      <c r="D25" s="56">
        <v>14616</v>
      </c>
      <c r="E25" s="56">
        <v>15058</v>
      </c>
      <c r="F25" s="56">
        <v>14546</v>
      </c>
      <c r="G25" s="56">
        <v>9392</v>
      </c>
      <c r="H25" s="56">
        <v>9856</v>
      </c>
      <c r="I25" s="56">
        <v>7355</v>
      </c>
      <c r="J25" s="56">
        <v>13497</v>
      </c>
      <c r="K25" s="56">
        <v>18931</v>
      </c>
      <c r="L25" s="56">
        <v>12544</v>
      </c>
      <c r="M25" s="56">
        <v>12454</v>
      </c>
      <c r="N25" s="56">
        <v>15066</v>
      </c>
      <c r="O25" s="56">
        <v>15843</v>
      </c>
    </row>
    <row r="26" spans="2:15" s="54" customFormat="1" ht="12.75" x14ac:dyDescent="0.2">
      <c r="B26" s="106" t="s">
        <v>274</v>
      </c>
      <c r="C26" s="56">
        <v>27486</v>
      </c>
      <c r="D26" s="56">
        <v>25184</v>
      </c>
      <c r="E26" s="56">
        <v>28503</v>
      </c>
      <c r="F26" s="56">
        <v>24200</v>
      </c>
      <c r="G26" s="56">
        <v>22475</v>
      </c>
      <c r="H26" s="56">
        <v>27602</v>
      </c>
      <c r="I26" s="56">
        <v>26922</v>
      </c>
      <c r="J26" s="56">
        <v>38490</v>
      </c>
      <c r="K26" s="56">
        <v>36947</v>
      </c>
      <c r="L26" s="56">
        <v>27181</v>
      </c>
      <c r="M26" s="56">
        <v>29680</v>
      </c>
      <c r="N26" s="56">
        <v>28962</v>
      </c>
      <c r="O26" s="56">
        <v>29345</v>
      </c>
    </row>
    <row r="27" spans="2:15" s="54" customFormat="1" ht="12.75" x14ac:dyDescent="0.2">
      <c r="B27" s="106" t="s">
        <v>275</v>
      </c>
      <c r="C27" s="56">
        <v>7021</v>
      </c>
      <c r="D27" s="56">
        <v>8851</v>
      </c>
      <c r="E27" s="56">
        <v>8916</v>
      </c>
      <c r="F27" s="56">
        <v>8565</v>
      </c>
      <c r="G27" s="56">
        <v>5574</v>
      </c>
      <c r="H27" s="56">
        <v>8060</v>
      </c>
      <c r="I27" s="56">
        <v>5474</v>
      </c>
      <c r="J27" s="56">
        <v>6247</v>
      </c>
      <c r="K27" s="56">
        <v>8064</v>
      </c>
      <c r="L27" s="56">
        <v>10888</v>
      </c>
      <c r="M27" s="56">
        <v>9365</v>
      </c>
      <c r="N27" s="56">
        <v>8694</v>
      </c>
      <c r="O27" s="56">
        <v>7238</v>
      </c>
    </row>
    <row r="28" spans="2:15" s="54" customFormat="1" ht="12.75" x14ac:dyDescent="0.2">
      <c r="B28" s="106" t="s">
        <v>276</v>
      </c>
      <c r="C28" s="56">
        <v>209042</v>
      </c>
      <c r="D28" s="56">
        <v>240731</v>
      </c>
      <c r="E28" s="56">
        <v>261121</v>
      </c>
      <c r="F28" s="56">
        <v>243960</v>
      </c>
      <c r="G28" s="56">
        <v>196900</v>
      </c>
      <c r="H28" s="56">
        <v>270041</v>
      </c>
      <c r="I28" s="56">
        <v>245647</v>
      </c>
      <c r="J28" s="56">
        <v>313521</v>
      </c>
      <c r="K28" s="56">
        <v>472444</v>
      </c>
      <c r="L28" s="56">
        <v>259040</v>
      </c>
      <c r="M28" s="56">
        <v>221249</v>
      </c>
      <c r="N28" s="56">
        <v>223496</v>
      </c>
      <c r="O28" s="56">
        <v>272056</v>
      </c>
    </row>
    <row r="29" spans="2:15" s="54" customFormat="1" ht="12.75" x14ac:dyDescent="0.2">
      <c r="B29" s="106" t="s">
        <v>277</v>
      </c>
      <c r="C29" s="56">
        <v>302782</v>
      </c>
      <c r="D29" s="56">
        <v>310249</v>
      </c>
      <c r="E29" s="56">
        <v>324097</v>
      </c>
      <c r="F29" s="56">
        <v>324080</v>
      </c>
      <c r="G29" s="56">
        <v>306347</v>
      </c>
      <c r="H29" s="56">
        <v>323108</v>
      </c>
      <c r="I29" s="56">
        <v>281075</v>
      </c>
      <c r="J29" s="56">
        <v>314846</v>
      </c>
      <c r="K29" s="56">
        <v>314382</v>
      </c>
      <c r="L29" s="56">
        <v>307996</v>
      </c>
      <c r="M29" s="56">
        <v>356125</v>
      </c>
      <c r="N29" s="56">
        <v>312237</v>
      </c>
      <c r="O29" s="56">
        <v>296551</v>
      </c>
    </row>
    <row r="30" spans="2:15" s="54" customFormat="1" ht="12.75" x14ac:dyDescent="0.2">
      <c r="B30" s="106" t="s">
        <v>278</v>
      </c>
      <c r="C30" s="54">
        <v>33</v>
      </c>
      <c r="D30" s="54">
        <v>29</v>
      </c>
      <c r="E30" s="54">
        <v>43</v>
      </c>
      <c r="F30" s="54">
        <v>25</v>
      </c>
      <c r="G30" s="54">
        <v>34</v>
      </c>
      <c r="H30" s="54">
        <v>57</v>
      </c>
      <c r="I30" s="54">
        <v>68</v>
      </c>
      <c r="J30" s="54">
        <v>107</v>
      </c>
      <c r="K30" s="54">
        <v>348</v>
      </c>
      <c r="L30" s="54">
        <v>318</v>
      </c>
      <c r="M30" s="54">
        <v>375</v>
      </c>
      <c r="N30" s="54">
        <v>123</v>
      </c>
      <c r="O30" s="54">
        <v>145</v>
      </c>
    </row>
    <row r="31" spans="2:15" s="54" customFormat="1" ht="12.75" x14ac:dyDescent="0.2">
      <c r="B31" s="106" t="s">
        <v>279</v>
      </c>
      <c r="C31" s="56">
        <v>78751</v>
      </c>
      <c r="D31" s="56">
        <v>82750</v>
      </c>
      <c r="E31" s="56">
        <v>94896</v>
      </c>
      <c r="F31" s="56">
        <v>95805</v>
      </c>
      <c r="G31" s="56">
        <v>73358</v>
      </c>
      <c r="H31" s="56">
        <v>88897</v>
      </c>
      <c r="I31" s="56">
        <v>101642</v>
      </c>
      <c r="J31" s="56">
        <v>65085</v>
      </c>
      <c r="K31" s="56">
        <v>75911</v>
      </c>
      <c r="L31" s="56">
        <v>47614</v>
      </c>
      <c r="M31" s="56">
        <v>40748</v>
      </c>
      <c r="N31" s="56">
        <v>42207</v>
      </c>
      <c r="O31" s="56">
        <v>29371</v>
      </c>
    </row>
    <row r="32" spans="2:15" s="54" customFormat="1" ht="12.75" x14ac:dyDescent="0.2">
      <c r="B32" s="106" t="s">
        <v>280</v>
      </c>
      <c r="C32" s="56">
        <v>55592</v>
      </c>
      <c r="D32" s="56">
        <v>63212</v>
      </c>
      <c r="E32" s="56">
        <v>61202</v>
      </c>
      <c r="F32" s="56">
        <v>63675</v>
      </c>
      <c r="G32" s="56">
        <v>57747</v>
      </c>
      <c r="H32" s="56">
        <v>61073</v>
      </c>
      <c r="I32" s="56">
        <v>58242</v>
      </c>
      <c r="J32" s="56">
        <v>65874</v>
      </c>
      <c r="K32" s="56">
        <v>53784</v>
      </c>
      <c r="L32" s="56">
        <v>49468</v>
      </c>
      <c r="M32" s="56">
        <v>49351</v>
      </c>
      <c r="N32" s="56">
        <v>44511</v>
      </c>
      <c r="O32" s="56">
        <v>42752</v>
      </c>
    </row>
    <row r="33" spans="1:15" s="54" customFormat="1" ht="12.75" x14ac:dyDescent="0.2">
      <c r="B33" s="133" t="s">
        <v>281</v>
      </c>
      <c r="C33" s="79">
        <v>13445</v>
      </c>
      <c r="D33" s="79">
        <v>10812</v>
      </c>
      <c r="E33" s="79">
        <v>11254</v>
      </c>
      <c r="F33" s="79">
        <v>9830</v>
      </c>
      <c r="G33" s="79">
        <v>14363</v>
      </c>
      <c r="H33" s="79">
        <v>2500</v>
      </c>
      <c r="I33" s="79">
        <v>2197</v>
      </c>
      <c r="J33" s="79">
        <v>7879</v>
      </c>
      <c r="K33" s="79">
        <v>3794</v>
      </c>
      <c r="L33" s="79">
        <v>3842</v>
      </c>
      <c r="M33" s="79">
        <v>7780</v>
      </c>
      <c r="N33" s="79">
        <v>6196</v>
      </c>
      <c r="O33" s="79">
        <v>3743</v>
      </c>
    </row>
    <row r="34" spans="1:15" s="54" customFormat="1" ht="12.75" x14ac:dyDescent="0.2"/>
    <row r="35" spans="1:15" s="54" customFormat="1" ht="12.75" x14ac:dyDescent="0.2">
      <c r="A35" s="54" t="s">
        <v>839</v>
      </c>
      <c r="B35" s="54" t="s">
        <v>842</v>
      </c>
    </row>
    <row r="36" spans="1:15" s="54" customFormat="1" ht="12.75" x14ac:dyDescent="0.2">
      <c r="A36" s="54" t="s">
        <v>841</v>
      </c>
      <c r="B36" s="54" t="s">
        <v>843</v>
      </c>
    </row>
    <row r="37" spans="1:15" s="54" customFormat="1" ht="12.75" x14ac:dyDescent="0.2"/>
    <row r="38" spans="1:15" s="54" customFormat="1" ht="12.75" x14ac:dyDescent="0.2">
      <c r="A38" s="37" t="s">
        <v>940</v>
      </c>
    </row>
    <row r="39" spans="1:15" s="54" customFormat="1" ht="12.75" x14ac:dyDescent="0.2">
      <c r="A39" s="54" t="s">
        <v>742</v>
      </c>
      <c r="B39" s="86"/>
    </row>
    <row r="40" spans="1:15" s="54" customFormat="1" ht="12.75" x14ac:dyDescent="0.2"/>
  </sheetData>
  <mergeCells count="1">
    <mergeCell ref="B2:O2"/>
  </mergeCells>
  <pageMargins left="0.75" right="0.75" top="1" bottom="1" header="0.5" footer="0.5"/>
  <pageSetup paperSize="8" orientation="landscape" r:id="rId1"/>
  <headerFooter>
    <oddHeader>&amp;L&amp;"Calibri"&amp;10&amp;K000000 [Limited Sharing]&amp;1#_x000D_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4F6228"/>
  </sheetPr>
  <dimension ref="A1:K43"/>
  <sheetViews>
    <sheetView workbookViewId="0">
      <pane xSplit="2" ySplit="3" topLeftCell="C17" activePane="bottomRight" state="frozen"/>
      <selection activeCell="K47" sqref="K47"/>
      <selection pane="topRight" activeCell="K47" sqref="K47"/>
      <selection pane="bottomLeft" activeCell="K47" sqref="K47"/>
      <selection pane="bottomRight" activeCell="B37" sqref="B37"/>
    </sheetView>
  </sheetViews>
  <sheetFormatPr defaultRowHeight="15" x14ac:dyDescent="0.25"/>
  <cols>
    <col min="1" max="1" width="3.140625" customWidth="1"/>
    <col min="2" max="2" width="52.28515625" customWidth="1"/>
    <col min="3" max="11" width="10.5703125" customWidth="1"/>
  </cols>
  <sheetData>
    <row r="1" spans="2:11" s="51" customFormat="1" ht="40.5" customHeight="1" x14ac:dyDescent="0.25">
      <c r="B1" s="52" t="s">
        <v>894</v>
      </c>
      <c r="C1" s="53"/>
      <c r="D1" s="53"/>
      <c r="E1" s="53"/>
      <c r="F1" s="53"/>
      <c r="G1" s="53"/>
      <c r="H1" s="53"/>
      <c r="I1" s="52"/>
      <c r="J1" s="52"/>
      <c r="K1" s="52" t="s">
        <v>888</v>
      </c>
    </row>
    <row r="2" spans="2:11" ht="17.25" x14ac:dyDescent="0.25">
      <c r="B2" s="294" t="s">
        <v>772</v>
      </c>
      <c r="C2" s="294"/>
      <c r="D2" s="294"/>
      <c r="E2" s="294"/>
      <c r="F2" s="294"/>
      <c r="G2" s="294"/>
      <c r="H2" s="294"/>
      <c r="I2" s="294"/>
      <c r="J2" s="294"/>
      <c r="K2" s="294"/>
    </row>
    <row r="3" spans="2:11" s="14" customFormat="1" ht="17.25" x14ac:dyDescent="0.25">
      <c r="B3" s="208" t="s">
        <v>0</v>
      </c>
      <c r="C3" s="208">
        <v>2017</v>
      </c>
      <c r="D3" s="208">
        <v>2018</v>
      </c>
      <c r="E3" s="208">
        <v>2019</v>
      </c>
      <c r="F3" s="209">
        <v>2020</v>
      </c>
      <c r="G3" s="208">
        <v>2021</v>
      </c>
      <c r="H3" s="208">
        <v>2022</v>
      </c>
      <c r="I3" s="208" t="s">
        <v>1098</v>
      </c>
      <c r="J3" s="208" t="s">
        <v>1099</v>
      </c>
      <c r="K3" s="208" t="s">
        <v>1100</v>
      </c>
    </row>
    <row r="4" spans="2:11" s="54" customFormat="1" ht="12.75" x14ac:dyDescent="0.2">
      <c r="B4" s="91" t="s">
        <v>1</v>
      </c>
    </row>
    <row r="5" spans="2:11" s="54" customFormat="1" ht="12.75" x14ac:dyDescent="0.2">
      <c r="B5" s="54" t="s">
        <v>2</v>
      </c>
      <c r="C5" s="56">
        <v>12621471.649000958</v>
      </c>
      <c r="D5" s="56">
        <v>12894774.819782123</v>
      </c>
      <c r="E5" s="56">
        <v>12833457.304122735</v>
      </c>
      <c r="F5" s="56">
        <v>12258930</v>
      </c>
      <c r="G5" s="56">
        <v>12831414</v>
      </c>
      <c r="H5" s="56">
        <v>11855898</v>
      </c>
      <c r="I5" s="56">
        <v>11560560</v>
      </c>
      <c r="J5" s="56">
        <v>12181370</v>
      </c>
      <c r="K5" s="56">
        <v>12874999</v>
      </c>
    </row>
    <row r="6" spans="2:11" s="54" customFormat="1" ht="12.75" x14ac:dyDescent="0.2">
      <c r="B6" s="54" t="s">
        <v>3</v>
      </c>
      <c r="C6" s="56">
        <v>14034462.863437546</v>
      </c>
      <c r="D6" s="56">
        <v>14962332.551327178</v>
      </c>
      <c r="E6" s="56">
        <v>15469581.733056981</v>
      </c>
      <c r="F6" s="56">
        <v>15223191.189573931</v>
      </c>
      <c r="G6" s="56">
        <v>17216831.352649957</v>
      </c>
      <c r="H6" s="56">
        <v>23446103.523360144</v>
      </c>
      <c r="I6" s="56">
        <v>26705480.365993775</v>
      </c>
      <c r="J6" s="56">
        <v>29311030.294227768</v>
      </c>
      <c r="K6" s="56">
        <v>32142195.782299943</v>
      </c>
    </row>
    <row r="7" spans="2:11" s="54" customFormat="1" ht="12.75" x14ac:dyDescent="0.2">
      <c r="B7" s="91" t="s">
        <v>4</v>
      </c>
    </row>
    <row r="8" spans="2:11" s="54" customFormat="1" ht="12.75" x14ac:dyDescent="0.2">
      <c r="B8" s="54" t="s">
        <v>5</v>
      </c>
      <c r="C8" s="56">
        <v>12936611.759768618</v>
      </c>
      <c r="D8" s="56">
        <v>13235458.391220776</v>
      </c>
      <c r="E8" s="56">
        <v>13206276.338119905</v>
      </c>
      <c r="F8" s="56">
        <v>12595550.10297036</v>
      </c>
      <c r="G8" s="56">
        <v>13125504.912983395</v>
      </c>
      <c r="H8" s="56">
        <v>12160886.222988592</v>
      </c>
      <c r="I8" s="56">
        <v>11914150.38175459</v>
      </c>
      <c r="J8" s="56">
        <v>12508954.348831544</v>
      </c>
      <c r="K8" s="56">
        <v>13128577.135508627</v>
      </c>
    </row>
    <row r="9" spans="2:11" s="54" customFormat="1" ht="12.75" x14ac:dyDescent="0.2">
      <c r="B9" s="54" t="s">
        <v>6</v>
      </c>
      <c r="C9" s="56">
        <v>14387319.019435992</v>
      </c>
      <c r="D9" s="56">
        <v>15351933.460605605</v>
      </c>
      <c r="E9" s="56">
        <v>15910975.627555434</v>
      </c>
      <c r="F9" s="56">
        <v>15646253.786968024</v>
      </c>
      <c r="G9" s="56">
        <v>17612370.437614106</v>
      </c>
      <c r="H9" s="56">
        <v>24063161.650323011</v>
      </c>
      <c r="I9" s="56">
        <v>27539080.101678703</v>
      </c>
      <c r="J9" s="56">
        <v>30095824.985347107</v>
      </c>
      <c r="K9" s="56">
        <v>32750843.82660852</v>
      </c>
    </row>
    <row r="10" spans="2:11" s="54" customFormat="1" ht="12.75" x14ac:dyDescent="0.2">
      <c r="B10" s="91" t="s">
        <v>7</v>
      </c>
    </row>
    <row r="11" spans="2:11" s="54" customFormat="1" ht="12.75" x14ac:dyDescent="0.2">
      <c r="B11" s="54" t="s">
        <v>8</v>
      </c>
      <c r="C11" s="57">
        <v>6.4606812706573784</v>
      </c>
      <c r="D11" s="57">
        <v>2.3100842554581167</v>
      </c>
      <c r="E11" s="57">
        <v>-0.22048388683105752</v>
      </c>
      <c r="F11" s="57">
        <v>-4.6245150374953523</v>
      </c>
      <c r="G11" s="57">
        <v>4.2074764951159871</v>
      </c>
      <c r="H11" s="57">
        <v>-7.3491930130674659</v>
      </c>
      <c r="I11" s="57">
        <v>-2.0289297729599696</v>
      </c>
      <c r="J11" s="57">
        <v>4.9924161439815435</v>
      </c>
      <c r="K11" s="57">
        <v>4.9534339114041188</v>
      </c>
    </row>
    <row r="12" spans="2:11" s="54" customFormat="1" ht="12.75" x14ac:dyDescent="0.2">
      <c r="B12" s="54" t="s">
        <v>9</v>
      </c>
      <c r="C12" s="57">
        <v>6.5637239673190964</v>
      </c>
      <c r="D12" s="57">
        <v>2.1653827571113582</v>
      </c>
      <c r="E12" s="57">
        <v>-0.47552219031634246</v>
      </c>
      <c r="F12" s="57">
        <v>-4.4767928899266183</v>
      </c>
      <c r="G12" s="57">
        <v>4.66993448857282</v>
      </c>
      <c r="H12" s="57">
        <v>-7.6025604037092087</v>
      </c>
      <c r="I12" s="57">
        <v>-2.4910639413395765</v>
      </c>
      <c r="J12" s="57">
        <v>5.370068577992761</v>
      </c>
      <c r="K12" s="57">
        <v>5.6941788977758661</v>
      </c>
    </row>
    <row r="13" spans="2:11" s="54" customFormat="1" x14ac:dyDescent="0.2">
      <c r="B13" s="91" t="s">
        <v>1136</v>
      </c>
    </row>
    <row r="14" spans="2:11" s="54" customFormat="1" ht="12.75" x14ac:dyDescent="0.2">
      <c r="B14" s="54" t="s">
        <v>1155</v>
      </c>
      <c r="C14" s="56">
        <v>670643.70633827127</v>
      </c>
      <c r="D14" s="56">
        <v>708441.77959246421</v>
      </c>
      <c r="E14" s="56">
        <v>729493</v>
      </c>
      <c r="F14" s="56">
        <v>713561</v>
      </c>
      <c r="G14" s="56">
        <v>794925.54556842882</v>
      </c>
      <c r="H14" s="56">
        <v>1084854.679781029</v>
      </c>
      <c r="I14" s="56">
        <v>1249674.6428996103</v>
      </c>
      <c r="J14" s="56">
        <v>1373235.2978347831</v>
      </c>
      <c r="K14" s="56">
        <v>1505370.6391620021</v>
      </c>
    </row>
    <row r="15" spans="2:11" s="54" customFormat="1" x14ac:dyDescent="0.2">
      <c r="B15" s="54" t="s">
        <v>889</v>
      </c>
      <c r="C15" s="56">
        <v>4398.2507891510886</v>
      </c>
      <c r="D15" s="56">
        <v>4372.3607706467783</v>
      </c>
      <c r="E15" s="56">
        <v>4080</v>
      </c>
      <c r="F15" s="56">
        <v>3850</v>
      </c>
      <c r="G15" s="56">
        <v>3999.4310549378033</v>
      </c>
      <c r="H15" s="56">
        <v>3464.2768602713109</v>
      </c>
      <c r="I15" s="56">
        <v>3817.716695503384</v>
      </c>
      <c r="J15" s="56">
        <v>4546.1744963065657</v>
      </c>
      <c r="K15" s="56">
        <v>5002.5993002539835</v>
      </c>
    </row>
    <row r="16" spans="2:11" s="54" customFormat="1" ht="12.75" x14ac:dyDescent="0.2">
      <c r="B16" s="54" t="s">
        <v>1156</v>
      </c>
      <c r="C16" s="56">
        <v>654195.83629685768</v>
      </c>
      <c r="D16" s="56">
        <v>690462.965135684</v>
      </c>
      <c r="E16" s="56">
        <v>709256</v>
      </c>
      <c r="F16" s="56">
        <v>694267</v>
      </c>
      <c r="G16" s="56">
        <v>777073.08641677001</v>
      </c>
      <c r="H16" s="56">
        <v>1057035.4594139191</v>
      </c>
      <c r="I16" s="56">
        <v>1211847.3644277249</v>
      </c>
      <c r="J16" s="56">
        <v>1337426.08579247</v>
      </c>
      <c r="K16" s="56">
        <v>1477394.5385778614</v>
      </c>
    </row>
    <row r="17" spans="1:11" s="54" customFormat="1" x14ac:dyDescent="0.2">
      <c r="B17" s="54" t="s">
        <v>890</v>
      </c>
      <c r="C17" s="56">
        <v>4290.4467351601015</v>
      </c>
      <c r="D17" s="56">
        <v>4263.0247539684997</v>
      </c>
      <c r="E17" s="56">
        <v>3967</v>
      </c>
      <c r="F17" s="56">
        <v>3746</v>
      </c>
      <c r="G17" s="56">
        <v>3909.6707980321503</v>
      </c>
      <c r="H17" s="56">
        <v>3379.4363156101558</v>
      </c>
      <c r="I17" s="56">
        <v>3702.2696225855984</v>
      </c>
      <c r="J17" s="56">
        <v>4427.7140010207995</v>
      </c>
      <c r="K17" s="56">
        <v>4909.5289664112079</v>
      </c>
    </row>
    <row r="18" spans="1:11" s="54" customFormat="1" ht="12.75" x14ac:dyDescent="0.2">
      <c r="B18" s="91" t="s">
        <v>10</v>
      </c>
    </row>
    <row r="19" spans="1:11" s="54" customFormat="1" ht="12.75" x14ac:dyDescent="0.2">
      <c r="B19" s="54" t="s">
        <v>95</v>
      </c>
      <c r="C19" s="56">
        <v>14387319.000209682</v>
      </c>
      <c r="D19" s="56">
        <v>15351933.460999999</v>
      </c>
      <c r="E19" s="56">
        <v>15910975.599999998</v>
      </c>
      <c r="F19" s="56">
        <v>15646253.786968023</v>
      </c>
      <c r="G19" s="56">
        <v>17612370.429762959</v>
      </c>
      <c r="H19" s="56">
        <v>24063161.651147775</v>
      </c>
      <c r="I19" s="56">
        <v>27539080.101678707</v>
      </c>
      <c r="J19" s="56">
        <v>30095824.985347107</v>
      </c>
      <c r="K19" s="56">
        <v>32750843.826608513</v>
      </c>
    </row>
    <row r="20" spans="1:11" s="54" customFormat="1" ht="12.75" x14ac:dyDescent="0.2">
      <c r="B20" s="54" t="s">
        <v>11</v>
      </c>
      <c r="C20" s="56">
        <v>9634522.7196546923</v>
      </c>
      <c r="D20" s="56">
        <v>10571360.532566765</v>
      </c>
      <c r="E20" s="56">
        <v>11403355.787025906</v>
      </c>
      <c r="F20" s="56">
        <v>11469128.958565822</v>
      </c>
      <c r="G20" s="56">
        <v>12443651.306204833</v>
      </c>
      <c r="H20" s="56">
        <v>18358203.199919999</v>
      </c>
      <c r="I20" s="56">
        <v>21446173.729651067</v>
      </c>
      <c r="J20" s="56">
        <v>22951363.392853964</v>
      </c>
      <c r="K20" s="56">
        <v>24310572.290039595</v>
      </c>
    </row>
    <row r="21" spans="1:11" s="54" customFormat="1" ht="12.75" x14ac:dyDescent="0.2">
      <c r="B21" s="54" t="s">
        <v>12</v>
      </c>
      <c r="C21" s="56">
        <v>5715597.0689682662</v>
      </c>
      <c r="D21" s="56">
        <v>5842450.7407187205</v>
      </c>
      <c r="E21" s="56">
        <v>5427029.4991675811</v>
      </c>
      <c r="F21" s="56">
        <v>5143099.3502771081</v>
      </c>
      <c r="G21" s="56">
        <v>6469569.3588856366</v>
      </c>
      <c r="H21" s="56">
        <v>6562445.1488771103</v>
      </c>
      <c r="I21" s="56">
        <v>6684614.1824416397</v>
      </c>
      <c r="J21" s="56">
        <v>7929256.8791619325</v>
      </c>
      <c r="K21" s="56">
        <v>9709118.9507299438</v>
      </c>
    </row>
    <row r="22" spans="1:11" s="54" customFormat="1" ht="12.75" x14ac:dyDescent="0.2">
      <c r="B22" s="91" t="s">
        <v>13</v>
      </c>
    </row>
    <row r="23" spans="1:11" s="54" customFormat="1" ht="12.75" x14ac:dyDescent="0.2">
      <c r="B23" s="54" t="s">
        <v>14</v>
      </c>
      <c r="C23" s="56">
        <v>4752796.2805549894</v>
      </c>
      <c r="D23" s="56">
        <v>4780572.9284332339</v>
      </c>
      <c r="E23" s="56">
        <v>4507619.8129740916</v>
      </c>
      <c r="F23" s="56">
        <v>4177124.8284022007</v>
      </c>
      <c r="G23" s="56">
        <v>5168719.1235581264</v>
      </c>
      <c r="H23" s="56">
        <v>5704958.4512277767</v>
      </c>
      <c r="I23" s="56">
        <v>6092906.3720276393</v>
      </c>
      <c r="J23" s="56">
        <v>7144461.5924931429</v>
      </c>
      <c r="K23" s="56">
        <v>8440271.5365689173</v>
      </c>
    </row>
    <row r="24" spans="1:11" s="54" customFormat="1" ht="12.75" x14ac:dyDescent="0.2">
      <c r="B24" s="54" t="s">
        <v>15</v>
      </c>
      <c r="C24" s="56">
        <v>5364255.8973672539</v>
      </c>
      <c r="D24" s="56">
        <v>5390475.5208199881</v>
      </c>
      <c r="E24" s="56">
        <v>5096915.8894548705</v>
      </c>
      <c r="F24" s="56">
        <v>4904850.8632128583</v>
      </c>
      <c r="G24" s="56">
        <v>5807874.2521235608</v>
      </c>
      <c r="H24" s="56">
        <v>6247304.6261507589</v>
      </c>
      <c r="I24" s="56">
        <v>7166139.3337748647</v>
      </c>
      <c r="J24" s="56">
        <v>8302350.0607931204</v>
      </c>
      <c r="K24" s="56">
        <v>10226082.123804606</v>
      </c>
    </row>
    <row r="25" spans="1:11" s="54" customFormat="1" ht="12.75" x14ac:dyDescent="0.2">
      <c r="B25" s="91" t="s">
        <v>1157</v>
      </c>
    </row>
    <row r="26" spans="1:11" s="54" customFormat="1" ht="12.75" x14ac:dyDescent="0.2">
      <c r="B26" s="54" t="s">
        <v>16</v>
      </c>
      <c r="C26" s="56">
        <v>2909720.1783245066</v>
      </c>
      <c r="D26" s="56">
        <v>3292413.8171157474</v>
      </c>
      <c r="E26" s="56">
        <v>3472336.6865068097</v>
      </c>
      <c r="F26" s="56">
        <v>2418541.5709436042</v>
      </c>
      <c r="G26" s="56">
        <v>2980263.4536629156</v>
      </c>
      <c r="H26" s="56">
        <v>5187912.3663566913</v>
      </c>
      <c r="I26" s="56">
        <v>5672920.6176143223</v>
      </c>
      <c r="J26" s="56">
        <v>5945724.3866077261</v>
      </c>
      <c r="K26" s="56">
        <v>6211976.8750117114</v>
      </c>
    </row>
    <row r="27" spans="1:11" s="54" customFormat="1" ht="12.75" x14ac:dyDescent="0.2">
      <c r="B27" s="54" t="s">
        <v>17</v>
      </c>
      <c r="C27" s="56">
        <v>3872520.9667377826</v>
      </c>
      <c r="D27" s="56">
        <v>4354291.6294012349</v>
      </c>
      <c r="E27" s="56">
        <v>4391746.3727002982</v>
      </c>
      <c r="F27" s="56">
        <v>3384516.0928185121</v>
      </c>
      <c r="G27" s="56">
        <v>4281113.688990429</v>
      </c>
      <c r="H27" s="56">
        <v>6045399.0640060231</v>
      </c>
      <c r="I27" s="56">
        <v>6264628.4280283228</v>
      </c>
      <c r="J27" s="56">
        <v>6730519.6732765138</v>
      </c>
      <c r="K27" s="56">
        <v>7480824.2891727351</v>
      </c>
    </row>
    <row r="28" spans="1:11" s="54" customFormat="1" ht="12.75" x14ac:dyDescent="0.2">
      <c r="B28" s="58" t="s">
        <v>18</v>
      </c>
    </row>
    <row r="29" spans="1:11" s="54" customFormat="1" x14ac:dyDescent="0.2">
      <c r="B29" s="109" t="s">
        <v>891</v>
      </c>
      <c r="C29" s="287">
        <v>-352856.15599844541</v>
      </c>
      <c r="D29" s="287">
        <v>-389600.90927842673</v>
      </c>
      <c r="E29" s="287">
        <v>-441393.89449845254</v>
      </c>
      <c r="F29" s="287">
        <v>-423062.5973940937</v>
      </c>
      <c r="G29" s="287">
        <v>-395539.08496414975</v>
      </c>
      <c r="H29" s="287">
        <v>-617058.1269628657</v>
      </c>
      <c r="I29" s="287">
        <v>-833599.73568493314</v>
      </c>
      <c r="J29" s="287">
        <v>-784794.69111933827</v>
      </c>
      <c r="K29" s="287">
        <v>-608648.044308568</v>
      </c>
    </row>
    <row r="30" spans="1:11" s="54" customFormat="1" ht="12.75" x14ac:dyDescent="0.2"/>
    <row r="31" spans="1:11" s="54" customFormat="1" ht="12.75" x14ac:dyDescent="0.2">
      <c r="A31" s="54" t="s">
        <v>839</v>
      </c>
      <c r="B31" s="54" t="s">
        <v>840</v>
      </c>
    </row>
    <row r="32" spans="1:11" s="54" customFormat="1" ht="12.75" x14ac:dyDescent="0.2">
      <c r="A32" s="54" t="s">
        <v>841</v>
      </c>
      <c r="B32" s="54" t="s">
        <v>842</v>
      </c>
    </row>
    <row r="33" spans="1:10" s="54" customFormat="1" ht="12.75" x14ac:dyDescent="0.2">
      <c r="A33" s="54" t="s">
        <v>237</v>
      </c>
      <c r="B33" s="54" t="s">
        <v>843</v>
      </c>
    </row>
    <row r="34" spans="1:10" s="54" customFormat="1" ht="12.75" x14ac:dyDescent="0.2">
      <c r="A34" s="54" t="s">
        <v>238</v>
      </c>
      <c r="B34" s="54" t="s">
        <v>1158</v>
      </c>
    </row>
    <row r="35" spans="1:10" s="54" customFormat="1" ht="12.75" x14ac:dyDescent="0.2">
      <c r="A35" s="54" t="s">
        <v>844</v>
      </c>
      <c r="B35" s="54" t="s">
        <v>845</v>
      </c>
    </row>
    <row r="36" spans="1:10" s="54" customFormat="1" ht="25.5" customHeight="1" x14ac:dyDescent="0.2">
      <c r="A36" s="60" t="s">
        <v>846</v>
      </c>
      <c r="B36" s="293" t="s">
        <v>849</v>
      </c>
      <c r="C36" s="293"/>
      <c r="D36" s="293"/>
      <c r="E36" s="293"/>
      <c r="F36" s="293"/>
      <c r="G36" s="293"/>
      <c r="H36" s="293"/>
      <c r="I36" s="293"/>
      <c r="J36" s="293"/>
    </row>
    <row r="37" spans="1:10" s="54" customFormat="1" ht="15.75" customHeight="1" x14ac:dyDescent="0.2">
      <c r="A37" s="54" t="s">
        <v>847</v>
      </c>
      <c r="B37" s="54" t="s">
        <v>848</v>
      </c>
    </row>
    <row r="38" spans="1:10" s="54" customFormat="1" ht="16.5" customHeight="1" x14ac:dyDescent="0.2"/>
    <row r="39" spans="1:10" s="54" customFormat="1" ht="12.75" x14ac:dyDescent="0.2">
      <c r="A39" s="37" t="s">
        <v>937</v>
      </c>
    </row>
    <row r="40" spans="1:10" s="54" customFormat="1" ht="12.75" x14ac:dyDescent="0.2">
      <c r="A40" s="54" t="s">
        <v>742</v>
      </c>
    </row>
    <row r="41" spans="1:10" s="54" customFormat="1" ht="12.75" x14ac:dyDescent="0.2">
      <c r="A41" s="54" t="s">
        <v>741</v>
      </c>
    </row>
    <row r="42" spans="1:10" s="54" customFormat="1" ht="12.75" x14ac:dyDescent="0.2"/>
    <row r="43" spans="1:10" s="54" customFormat="1" ht="12.75" x14ac:dyDescent="0.2"/>
  </sheetData>
  <mergeCells count="2">
    <mergeCell ref="B36:J36"/>
    <mergeCell ref="B2:K2"/>
  </mergeCells>
  <phoneticPr fontId="4" type="noConversion"/>
  <pageMargins left="0.75" right="0.75" top="1" bottom="1" header="0.5" footer="0.5"/>
  <pageSetup paperSize="8" orientation="landscape" r:id="rId1"/>
  <headerFooter>
    <oddHeader>&amp;L&amp;"Calibri"&amp;10&amp;K000000 [Limited Sharing]&amp;1#_x000D_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0">
    <tabColor rgb="FF4F6228"/>
  </sheetPr>
  <dimension ref="A1:N161"/>
  <sheetViews>
    <sheetView workbookViewId="0">
      <pane xSplit="2" ySplit="3" topLeftCell="C49" activePane="bottomRight" state="frozen"/>
      <selection activeCell="K47" sqref="K47"/>
      <selection pane="topRight" activeCell="K47" sqref="K47"/>
      <selection pane="bottomLeft" activeCell="K47" sqref="K47"/>
      <selection pane="bottomRight" activeCell="C6" sqref="C6:L89"/>
    </sheetView>
  </sheetViews>
  <sheetFormatPr defaultRowHeight="15" x14ac:dyDescent="0.25"/>
  <cols>
    <col min="1" max="1" width="3" customWidth="1"/>
    <col min="2" max="2" width="38" bestFit="1" customWidth="1"/>
    <col min="3" max="12" width="10.140625" customWidth="1"/>
    <col min="13" max="13" width="12.7109375" bestFit="1" customWidth="1"/>
  </cols>
  <sheetData>
    <row r="1" spans="2:14" s="51" customFormat="1" ht="40.5" customHeight="1" x14ac:dyDescent="0.25">
      <c r="B1" s="52" t="s">
        <v>894</v>
      </c>
      <c r="C1" s="53"/>
      <c r="D1" s="53"/>
      <c r="E1" s="53"/>
      <c r="F1" s="53"/>
      <c r="G1" s="53"/>
      <c r="H1" s="53"/>
      <c r="I1" s="53"/>
      <c r="J1" s="53"/>
      <c r="K1" s="53"/>
      <c r="L1" s="61" t="s">
        <v>910</v>
      </c>
    </row>
    <row r="2" spans="2:14" x14ac:dyDescent="0.25">
      <c r="B2" s="329" t="s">
        <v>663</v>
      </c>
      <c r="C2" s="329"/>
      <c r="D2" s="329"/>
      <c r="E2" s="329"/>
      <c r="F2" s="329"/>
      <c r="G2" s="329"/>
      <c r="H2" s="329"/>
      <c r="I2" s="329"/>
      <c r="J2" s="329"/>
      <c r="K2" s="329"/>
      <c r="L2" s="329"/>
    </row>
    <row r="3" spans="2:14" s="14" customFormat="1" ht="30" x14ac:dyDescent="0.25">
      <c r="B3" s="10" t="s">
        <v>0</v>
      </c>
      <c r="C3" s="26" t="s">
        <v>133</v>
      </c>
      <c r="D3" s="26" t="s">
        <v>134</v>
      </c>
      <c r="E3" s="26" t="s">
        <v>141</v>
      </c>
      <c r="F3" s="26" t="s">
        <v>142</v>
      </c>
      <c r="G3" s="26" t="s">
        <v>130</v>
      </c>
      <c r="H3" s="26" t="s">
        <v>362</v>
      </c>
      <c r="I3" s="26" t="s">
        <v>282</v>
      </c>
      <c r="J3" s="26" t="s">
        <v>131</v>
      </c>
      <c r="K3" s="26" t="s">
        <v>366</v>
      </c>
      <c r="L3" s="26" t="s">
        <v>664</v>
      </c>
    </row>
    <row r="4" spans="2:14" s="54" customFormat="1" ht="12.75" x14ac:dyDescent="0.2">
      <c r="B4" s="275" t="s">
        <v>168</v>
      </c>
      <c r="G4" s="64"/>
      <c r="H4" s="64"/>
      <c r="I4" s="64"/>
      <c r="J4" s="64"/>
      <c r="K4" s="64"/>
      <c r="L4" s="64"/>
      <c r="M4" s="64"/>
      <c r="N4" s="64"/>
    </row>
    <row r="5" spans="2:14" s="54" customFormat="1" ht="12.75" x14ac:dyDescent="0.2">
      <c r="B5" s="54" t="s">
        <v>283</v>
      </c>
      <c r="G5" s="64"/>
      <c r="H5" s="64"/>
      <c r="I5" s="64"/>
      <c r="J5" s="64"/>
      <c r="K5" s="64"/>
      <c r="L5" s="64"/>
      <c r="M5" s="64"/>
      <c r="N5" s="64"/>
    </row>
    <row r="6" spans="2:14" s="54" customFormat="1" ht="12.75" x14ac:dyDescent="0.2">
      <c r="B6" s="106">
        <v>2018</v>
      </c>
      <c r="C6" s="131">
        <v>22.2</v>
      </c>
      <c r="D6" s="131">
        <v>97</v>
      </c>
      <c r="E6" s="131">
        <v>79.400000000000006</v>
      </c>
      <c r="F6" s="131" t="s">
        <v>114</v>
      </c>
      <c r="G6" s="131" t="s">
        <v>114</v>
      </c>
      <c r="H6" s="131" t="s">
        <v>114</v>
      </c>
      <c r="I6" s="131" t="s">
        <v>114</v>
      </c>
      <c r="J6" s="131">
        <v>26.3</v>
      </c>
      <c r="K6" s="131">
        <v>79</v>
      </c>
      <c r="L6" s="131">
        <v>303.89999999999998</v>
      </c>
      <c r="M6" s="64"/>
      <c r="N6" s="64"/>
    </row>
    <row r="7" spans="2:14" s="54" customFormat="1" ht="12.75" x14ac:dyDescent="0.2">
      <c r="B7" s="106">
        <v>2019</v>
      </c>
      <c r="C7" s="131">
        <v>22</v>
      </c>
      <c r="D7" s="131">
        <v>94.9</v>
      </c>
      <c r="E7" s="131">
        <v>79.599999999999994</v>
      </c>
      <c r="F7" s="131" t="s">
        <v>114</v>
      </c>
      <c r="G7" s="131" t="s">
        <v>114</v>
      </c>
      <c r="H7" s="131" t="s">
        <v>114</v>
      </c>
      <c r="I7" s="131" t="s">
        <v>114</v>
      </c>
      <c r="J7" s="131">
        <v>25.1</v>
      </c>
      <c r="K7" s="131">
        <v>78.5</v>
      </c>
      <c r="L7" s="131">
        <v>300.10000000000002</v>
      </c>
      <c r="M7" s="64"/>
      <c r="N7" s="64"/>
    </row>
    <row r="8" spans="2:14" s="54" customFormat="1" ht="12.75" x14ac:dyDescent="0.2">
      <c r="B8" s="106">
        <v>2020</v>
      </c>
      <c r="C8" s="131">
        <v>18.5</v>
      </c>
      <c r="D8" s="131">
        <v>89.9</v>
      </c>
      <c r="E8" s="131">
        <v>68.400000000000006</v>
      </c>
      <c r="F8" s="131" t="s">
        <v>114</v>
      </c>
      <c r="G8" s="131" t="s">
        <v>114</v>
      </c>
      <c r="H8" s="131" t="s">
        <v>114</v>
      </c>
      <c r="I8" s="131" t="s">
        <v>114</v>
      </c>
      <c r="J8" s="131">
        <v>28.1</v>
      </c>
      <c r="K8" s="131">
        <v>73.900000000000006</v>
      </c>
      <c r="L8" s="131">
        <v>278.89999999999998</v>
      </c>
      <c r="M8" s="64"/>
      <c r="N8" s="64"/>
    </row>
    <row r="9" spans="2:14" s="54" customFormat="1" ht="12.75" x14ac:dyDescent="0.2">
      <c r="B9" s="106">
        <v>2021</v>
      </c>
      <c r="C9" s="131">
        <v>19.3</v>
      </c>
      <c r="D9" s="131">
        <v>95.1</v>
      </c>
      <c r="E9" s="131">
        <v>77.3</v>
      </c>
      <c r="F9" s="131" t="s">
        <v>114</v>
      </c>
      <c r="G9" s="131" t="s">
        <v>114</v>
      </c>
      <c r="H9" s="131" t="s">
        <v>114</v>
      </c>
      <c r="I9" s="131" t="s">
        <v>114</v>
      </c>
      <c r="J9" s="131">
        <v>31</v>
      </c>
      <c r="K9" s="131">
        <v>76.8</v>
      </c>
      <c r="L9" s="131">
        <v>299.5</v>
      </c>
      <c r="M9" s="64"/>
      <c r="N9" s="64"/>
    </row>
    <row r="10" spans="2:14" s="54" customFormat="1" ht="12.75" x14ac:dyDescent="0.2">
      <c r="B10" s="106">
        <v>2022</v>
      </c>
      <c r="C10" s="131">
        <v>16.62242329</v>
      </c>
      <c r="D10" s="131">
        <v>80.724561600000001</v>
      </c>
      <c r="E10" s="131">
        <v>65.896839180000001</v>
      </c>
      <c r="F10" s="131" t="s">
        <v>114</v>
      </c>
      <c r="G10" s="131" t="s">
        <v>114</v>
      </c>
      <c r="H10" s="131" t="s">
        <v>114</v>
      </c>
      <c r="I10" s="131" t="s">
        <v>114</v>
      </c>
      <c r="J10" s="131">
        <v>25.437098460000001</v>
      </c>
      <c r="K10" s="131">
        <v>63.158071749999998</v>
      </c>
      <c r="L10" s="131">
        <v>251.83899428000001</v>
      </c>
      <c r="M10" s="64"/>
      <c r="N10" s="64"/>
    </row>
    <row r="11" spans="2:14" s="54" customFormat="1" ht="12.75" x14ac:dyDescent="0.2">
      <c r="B11" s="106">
        <v>2023</v>
      </c>
      <c r="C11" s="131">
        <v>17.104272949999999</v>
      </c>
      <c r="D11" s="131">
        <v>84.505825909999999</v>
      </c>
      <c r="E11" s="131">
        <v>67.538841399999995</v>
      </c>
      <c r="F11" s="131" t="s">
        <v>114</v>
      </c>
      <c r="G11" s="131" t="s">
        <v>114</v>
      </c>
      <c r="H11" s="131" t="s">
        <v>114</v>
      </c>
      <c r="I11" s="131" t="s">
        <v>114</v>
      </c>
      <c r="J11" s="131">
        <v>25.038501329999999</v>
      </c>
      <c r="K11" s="131">
        <v>61.901204110000002</v>
      </c>
      <c r="L11" s="131">
        <v>256.08864569999997</v>
      </c>
      <c r="M11" s="64"/>
      <c r="N11" s="64"/>
    </row>
    <row r="12" spans="2:14" s="54" customFormat="1" ht="12.75" x14ac:dyDescent="0.2">
      <c r="B12" s="106">
        <v>2024</v>
      </c>
      <c r="C12" s="131">
        <v>17.0998491</v>
      </c>
      <c r="D12" s="131">
        <v>84.623769940000059</v>
      </c>
      <c r="E12" s="131">
        <v>66.707812910000015</v>
      </c>
      <c r="F12" s="131" t="s">
        <v>114</v>
      </c>
      <c r="G12" s="131" t="s">
        <v>114</v>
      </c>
      <c r="H12" s="131" t="s">
        <v>114</v>
      </c>
      <c r="I12" s="131" t="s">
        <v>114</v>
      </c>
      <c r="J12" s="131">
        <v>26.997322759999999</v>
      </c>
      <c r="K12" s="131">
        <v>67.26507540999998</v>
      </c>
      <c r="L12" s="131">
        <v>262.69383012000003</v>
      </c>
      <c r="M12" s="64"/>
      <c r="N12" s="64"/>
    </row>
    <row r="13" spans="2:14" s="54" customFormat="1" ht="12.75" x14ac:dyDescent="0.2">
      <c r="B13" s="106">
        <v>2025</v>
      </c>
      <c r="C13" s="131">
        <v>16.978090999999999</v>
      </c>
      <c r="D13" s="131">
        <v>87.051237999999998</v>
      </c>
      <c r="E13" s="131">
        <v>70.256210999999993</v>
      </c>
      <c r="F13" s="131" t="s">
        <v>114</v>
      </c>
      <c r="G13" s="131" t="s">
        <v>114</v>
      </c>
      <c r="H13" s="131" t="s">
        <v>114</v>
      </c>
      <c r="I13" s="131" t="s">
        <v>114</v>
      </c>
      <c r="J13" s="131">
        <v>25.546486999999999</v>
      </c>
      <c r="K13" s="131">
        <v>64.290428000000006</v>
      </c>
      <c r="L13" s="131">
        <v>264.122454</v>
      </c>
      <c r="M13" s="64"/>
      <c r="N13" s="64"/>
    </row>
    <row r="14" spans="2:14" s="54" customFormat="1" ht="12.75" x14ac:dyDescent="0.2">
      <c r="B14" s="54" t="s">
        <v>284</v>
      </c>
      <c r="C14" s="64"/>
      <c r="D14" s="64"/>
      <c r="E14" s="64"/>
      <c r="F14" s="64"/>
      <c r="G14" s="64"/>
      <c r="H14" s="64"/>
      <c r="I14" s="64"/>
      <c r="J14" s="64"/>
      <c r="K14" s="64"/>
      <c r="L14" s="64"/>
      <c r="M14" s="64"/>
      <c r="N14" s="64"/>
    </row>
    <row r="15" spans="2:14" s="54" customFormat="1" ht="12.75" x14ac:dyDescent="0.2">
      <c r="B15" s="106">
        <v>2018</v>
      </c>
      <c r="C15" s="64">
        <v>38</v>
      </c>
      <c r="D15" s="64">
        <v>270</v>
      </c>
      <c r="E15" s="64">
        <v>228</v>
      </c>
      <c r="F15" s="64" t="s">
        <v>114</v>
      </c>
      <c r="G15" s="64" t="s">
        <v>114</v>
      </c>
      <c r="H15" s="64" t="s">
        <v>114</v>
      </c>
      <c r="I15" s="64" t="s">
        <v>114</v>
      </c>
      <c r="J15" s="64">
        <v>71</v>
      </c>
      <c r="K15" s="64">
        <v>140</v>
      </c>
      <c r="L15" s="64">
        <v>747</v>
      </c>
      <c r="M15" s="64"/>
      <c r="N15" s="64"/>
    </row>
    <row r="16" spans="2:14" s="54" customFormat="1" ht="12.75" x14ac:dyDescent="0.2">
      <c r="B16" s="106">
        <v>2019</v>
      </c>
      <c r="C16" s="64">
        <v>39</v>
      </c>
      <c r="D16" s="64">
        <v>270</v>
      </c>
      <c r="E16" s="64">
        <v>230</v>
      </c>
      <c r="F16" s="64" t="s">
        <v>114</v>
      </c>
      <c r="G16" s="64" t="s">
        <v>114</v>
      </c>
      <c r="H16" s="64" t="s">
        <v>114</v>
      </c>
      <c r="I16" s="64" t="s">
        <v>114</v>
      </c>
      <c r="J16" s="64">
        <v>71</v>
      </c>
      <c r="K16" s="64">
        <v>140</v>
      </c>
      <c r="L16" s="64">
        <v>750</v>
      </c>
      <c r="M16" s="64"/>
      <c r="N16" s="64"/>
    </row>
    <row r="17" spans="2:14" s="54" customFormat="1" ht="12.75" x14ac:dyDescent="0.2">
      <c r="B17" s="106">
        <v>2020</v>
      </c>
      <c r="C17" s="64">
        <v>29</v>
      </c>
      <c r="D17" s="64">
        <v>214</v>
      </c>
      <c r="E17" s="64">
        <v>193</v>
      </c>
      <c r="F17" s="64" t="s">
        <v>114</v>
      </c>
      <c r="G17" s="64" t="s">
        <v>114</v>
      </c>
      <c r="H17" s="64" t="s">
        <v>114</v>
      </c>
      <c r="I17" s="64" t="s">
        <v>114</v>
      </c>
      <c r="J17" s="64">
        <v>64</v>
      </c>
      <c r="K17" s="64">
        <v>121</v>
      </c>
      <c r="L17" s="64">
        <v>621</v>
      </c>
      <c r="M17" s="64"/>
      <c r="N17" s="64"/>
    </row>
    <row r="18" spans="2:14" s="54" customFormat="1" ht="12.75" x14ac:dyDescent="0.2">
      <c r="B18" s="106">
        <v>2021</v>
      </c>
      <c r="C18" s="64">
        <v>30</v>
      </c>
      <c r="D18" s="64">
        <v>207</v>
      </c>
      <c r="E18" s="64">
        <v>194</v>
      </c>
      <c r="F18" s="64" t="s">
        <v>114</v>
      </c>
      <c r="G18" s="64" t="s">
        <v>114</v>
      </c>
      <c r="H18" s="64" t="s">
        <v>114</v>
      </c>
      <c r="I18" s="64" t="s">
        <v>114</v>
      </c>
      <c r="J18" s="64">
        <v>63</v>
      </c>
      <c r="K18" s="64">
        <v>119</v>
      </c>
      <c r="L18" s="64">
        <v>613</v>
      </c>
      <c r="M18" s="64"/>
      <c r="N18" s="64"/>
    </row>
    <row r="19" spans="2:14" s="54" customFormat="1" ht="12.75" x14ac:dyDescent="0.2">
      <c r="B19" s="106">
        <v>2022</v>
      </c>
      <c r="C19" s="64">
        <v>29</v>
      </c>
      <c r="D19" s="64">
        <v>209</v>
      </c>
      <c r="E19" s="64">
        <v>197</v>
      </c>
      <c r="F19" s="64" t="s">
        <v>114</v>
      </c>
      <c r="G19" s="64" t="s">
        <v>114</v>
      </c>
      <c r="H19" s="64" t="s">
        <v>114</v>
      </c>
      <c r="I19" s="64" t="s">
        <v>114</v>
      </c>
      <c r="J19" s="64">
        <v>65</v>
      </c>
      <c r="K19" s="64">
        <v>120</v>
      </c>
      <c r="L19" s="64">
        <v>620</v>
      </c>
      <c r="M19" s="64"/>
      <c r="N19" s="64"/>
    </row>
    <row r="20" spans="2:14" s="54" customFormat="1" ht="12.75" x14ac:dyDescent="0.2">
      <c r="B20" s="106">
        <v>2023</v>
      </c>
      <c r="C20" s="64">
        <v>31</v>
      </c>
      <c r="D20" s="64">
        <v>212</v>
      </c>
      <c r="E20" s="64">
        <v>198</v>
      </c>
      <c r="F20" s="64" t="s">
        <v>114</v>
      </c>
      <c r="G20" s="64" t="s">
        <v>114</v>
      </c>
      <c r="H20" s="64" t="s">
        <v>114</v>
      </c>
      <c r="I20" s="64" t="s">
        <v>114</v>
      </c>
      <c r="J20" s="64">
        <v>64</v>
      </c>
      <c r="K20" s="64">
        <v>118</v>
      </c>
      <c r="L20" s="64">
        <v>623</v>
      </c>
      <c r="M20" s="64"/>
      <c r="N20" s="64"/>
    </row>
    <row r="21" spans="2:14" s="54" customFormat="1" x14ac:dyDescent="0.2">
      <c r="B21" s="106" t="s">
        <v>1029</v>
      </c>
      <c r="C21" s="64">
        <v>30</v>
      </c>
      <c r="D21" s="64">
        <v>204</v>
      </c>
      <c r="E21" s="64">
        <v>193</v>
      </c>
      <c r="F21" s="64" t="s">
        <v>114</v>
      </c>
      <c r="G21" s="64" t="s">
        <v>114</v>
      </c>
      <c r="H21" s="64" t="s">
        <v>114</v>
      </c>
      <c r="I21" s="64" t="s">
        <v>114</v>
      </c>
      <c r="J21" s="64">
        <v>65</v>
      </c>
      <c r="K21" s="64">
        <v>123</v>
      </c>
      <c r="L21" s="64">
        <v>615</v>
      </c>
      <c r="M21" s="64"/>
      <c r="N21" s="64"/>
    </row>
    <row r="22" spans="2:14" s="54" customFormat="1" ht="12.75" x14ac:dyDescent="0.2">
      <c r="B22" s="106">
        <v>2025</v>
      </c>
      <c r="C22" s="64">
        <v>34</v>
      </c>
      <c r="D22" s="64" t="s">
        <v>1027</v>
      </c>
      <c r="E22" s="64" t="s">
        <v>1028</v>
      </c>
      <c r="F22" s="64" t="s">
        <v>114</v>
      </c>
      <c r="G22" s="64" t="s">
        <v>114</v>
      </c>
      <c r="H22" s="64" t="s">
        <v>114</v>
      </c>
      <c r="I22" s="64" t="s">
        <v>114</v>
      </c>
      <c r="J22" s="64">
        <v>66</v>
      </c>
      <c r="K22" s="64">
        <v>123</v>
      </c>
      <c r="L22" s="64">
        <v>619</v>
      </c>
      <c r="M22" s="64"/>
      <c r="N22" s="64"/>
    </row>
    <row r="23" spans="2:14" s="54" customFormat="1" ht="12.75" x14ac:dyDescent="0.2">
      <c r="B23" s="91" t="s">
        <v>285</v>
      </c>
      <c r="G23" s="64"/>
      <c r="H23" s="64"/>
      <c r="I23" s="64"/>
      <c r="J23" s="64"/>
      <c r="K23" s="64"/>
      <c r="L23" s="64"/>
      <c r="M23" s="64"/>
      <c r="N23" s="64"/>
    </row>
    <row r="24" spans="2:14" s="54" customFormat="1" ht="12.75" x14ac:dyDescent="0.2">
      <c r="B24" s="54" t="s">
        <v>286</v>
      </c>
      <c r="G24" s="64"/>
      <c r="H24" s="64"/>
      <c r="I24" s="64"/>
      <c r="J24" s="64"/>
      <c r="K24" s="64"/>
      <c r="L24" s="64"/>
      <c r="M24" s="64"/>
      <c r="N24" s="64"/>
    </row>
    <row r="25" spans="2:14" s="54" customFormat="1" ht="12.75" x14ac:dyDescent="0.2">
      <c r="B25" s="106">
        <v>2018</v>
      </c>
      <c r="C25" s="67">
        <v>25.8</v>
      </c>
      <c r="D25" s="67">
        <v>1.8</v>
      </c>
      <c r="E25" s="67">
        <v>6.6</v>
      </c>
      <c r="F25" s="131" t="s">
        <v>114</v>
      </c>
      <c r="G25" s="131" t="s">
        <v>114</v>
      </c>
      <c r="H25" s="131">
        <v>1.6</v>
      </c>
      <c r="I25" s="131" t="s">
        <v>114</v>
      </c>
      <c r="J25" s="131">
        <v>2.2999999999999998</v>
      </c>
      <c r="K25" s="131">
        <v>44.4</v>
      </c>
      <c r="L25" s="131">
        <v>82.6</v>
      </c>
      <c r="M25" s="64"/>
      <c r="N25" s="64"/>
    </row>
    <row r="26" spans="2:14" s="54" customFormat="1" ht="12.75" x14ac:dyDescent="0.2">
      <c r="B26" s="106">
        <v>2019</v>
      </c>
      <c r="C26" s="67">
        <v>24</v>
      </c>
      <c r="D26" s="67">
        <v>1.3</v>
      </c>
      <c r="E26" s="67">
        <v>4</v>
      </c>
      <c r="F26" s="131" t="s">
        <v>114</v>
      </c>
      <c r="G26" s="131">
        <v>0.1</v>
      </c>
      <c r="H26" s="131">
        <v>1</v>
      </c>
      <c r="I26" s="131" t="s">
        <v>114</v>
      </c>
      <c r="J26" s="131">
        <v>2.4</v>
      </c>
      <c r="K26" s="131">
        <v>42</v>
      </c>
      <c r="L26" s="131">
        <v>74.8</v>
      </c>
      <c r="M26" s="64"/>
      <c r="N26" s="64"/>
    </row>
    <row r="27" spans="2:14" s="54" customFormat="1" ht="12.75" x14ac:dyDescent="0.2">
      <c r="B27" s="106">
        <v>2020</v>
      </c>
      <c r="C27" s="67">
        <v>25.3</v>
      </c>
      <c r="D27" s="67">
        <v>1.4</v>
      </c>
      <c r="E27" s="67">
        <v>2.8</v>
      </c>
      <c r="F27" s="131" t="s">
        <v>114</v>
      </c>
      <c r="G27" s="131">
        <v>0.1</v>
      </c>
      <c r="H27" s="131">
        <v>1.5</v>
      </c>
      <c r="I27" s="131" t="s">
        <v>114</v>
      </c>
      <c r="J27" s="131">
        <v>2.6</v>
      </c>
      <c r="K27" s="131">
        <v>44.5</v>
      </c>
      <c r="L27" s="131">
        <v>78.2</v>
      </c>
      <c r="M27" s="64"/>
      <c r="N27" s="64"/>
    </row>
    <row r="28" spans="2:14" s="54" customFormat="1" ht="12.75" x14ac:dyDescent="0.2">
      <c r="B28" s="106">
        <v>2021</v>
      </c>
      <c r="C28" s="67">
        <v>22.364999999999998</v>
      </c>
      <c r="D28" s="67">
        <v>1.736</v>
      </c>
      <c r="E28" s="67">
        <v>6.2720000000000002</v>
      </c>
      <c r="F28" s="131" t="s">
        <v>114</v>
      </c>
      <c r="G28" s="131">
        <v>0.65500000000000003</v>
      </c>
      <c r="H28" s="131">
        <v>0.96499999999999997</v>
      </c>
      <c r="I28" s="131" t="s">
        <v>114</v>
      </c>
      <c r="J28" s="131">
        <v>4.9370000000000003</v>
      </c>
      <c r="K28" s="131">
        <v>39.954000000000001</v>
      </c>
      <c r="L28" s="131">
        <v>76.884</v>
      </c>
      <c r="M28" s="64"/>
      <c r="N28" s="64"/>
    </row>
    <row r="29" spans="2:14" s="54" customFormat="1" ht="12.75" x14ac:dyDescent="0.2">
      <c r="B29" s="106">
        <v>2022</v>
      </c>
      <c r="C29" s="67">
        <v>16.306000000000001</v>
      </c>
      <c r="D29" s="67">
        <v>1.0620000000000001</v>
      </c>
      <c r="E29" s="67">
        <v>3.5739999999999998</v>
      </c>
      <c r="F29" s="131" t="s">
        <v>114</v>
      </c>
      <c r="G29" s="131">
        <v>0.28199999999999997</v>
      </c>
      <c r="H29" s="131">
        <v>1.7170000000000001</v>
      </c>
      <c r="I29" s="131" t="s">
        <v>114</v>
      </c>
      <c r="J29" s="131">
        <v>9.7899999999999991</v>
      </c>
      <c r="K29" s="131">
        <v>38.131</v>
      </c>
      <c r="L29" s="131">
        <v>70.867000000000004</v>
      </c>
      <c r="M29" s="64"/>
      <c r="N29" s="64"/>
    </row>
    <row r="30" spans="2:14" s="54" customFormat="1" ht="12.75" x14ac:dyDescent="0.2">
      <c r="B30" s="106">
        <v>2023</v>
      </c>
      <c r="C30" s="67">
        <v>14.971</v>
      </c>
      <c r="D30" s="67">
        <v>0.95199999999999996</v>
      </c>
      <c r="E30" s="67">
        <v>3.375</v>
      </c>
      <c r="F30" s="131" t="s">
        <v>114</v>
      </c>
      <c r="G30" s="131">
        <v>0.22500000000000001</v>
      </c>
      <c r="H30" s="131">
        <v>1.47</v>
      </c>
      <c r="I30" s="131" t="s">
        <v>114</v>
      </c>
      <c r="J30" s="131">
        <v>8.3870000000000005</v>
      </c>
      <c r="K30" s="131">
        <v>35.06</v>
      </c>
      <c r="L30" s="131">
        <v>64.444000000000003</v>
      </c>
      <c r="M30" s="64"/>
      <c r="N30" s="64"/>
    </row>
    <row r="31" spans="2:14" s="54" customFormat="1" ht="12.75" x14ac:dyDescent="0.2">
      <c r="B31" s="106">
        <v>2024</v>
      </c>
      <c r="C31" s="67">
        <v>14.87</v>
      </c>
      <c r="D31" s="67">
        <v>1.32</v>
      </c>
      <c r="E31" s="67">
        <v>4.3499999999999996</v>
      </c>
      <c r="F31" s="67">
        <v>0.01</v>
      </c>
      <c r="G31" s="131">
        <v>0.15</v>
      </c>
      <c r="H31" s="131">
        <v>2.16</v>
      </c>
      <c r="I31" s="131">
        <v>0</v>
      </c>
      <c r="J31" s="131">
        <v>10.06</v>
      </c>
      <c r="K31" s="131">
        <v>36.270000000000003</v>
      </c>
      <c r="L31" s="131">
        <v>69.180000000000007</v>
      </c>
      <c r="M31" s="64"/>
      <c r="N31" s="64"/>
    </row>
    <row r="32" spans="2:14" s="54" customFormat="1" ht="12.75" x14ac:dyDescent="0.2">
      <c r="B32" s="106">
        <v>2025</v>
      </c>
      <c r="C32" s="67">
        <v>14.31</v>
      </c>
      <c r="D32" s="67">
        <v>1.26</v>
      </c>
      <c r="E32" s="67">
        <v>4.13</v>
      </c>
      <c r="F32" s="67">
        <v>4.0000000000000001E-3</v>
      </c>
      <c r="G32" s="131">
        <v>0.14000000000000001</v>
      </c>
      <c r="H32" s="131">
        <v>1.9</v>
      </c>
      <c r="I32" s="131">
        <v>0</v>
      </c>
      <c r="J32" s="131">
        <v>9.83</v>
      </c>
      <c r="K32" s="131">
        <v>34.880000000000003</v>
      </c>
      <c r="L32" s="131">
        <v>66.489999999999995</v>
      </c>
      <c r="M32" s="64"/>
      <c r="N32" s="64"/>
    </row>
    <row r="33" spans="2:14" s="54" customFormat="1" ht="12.75" x14ac:dyDescent="0.2">
      <c r="B33" s="91" t="s">
        <v>287</v>
      </c>
      <c r="G33" s="64"/>
      <c r="H33" s="64"/>
      <c r="I33" s="64"/>
      <c r="J33" s="64"/>
      <c r="K33" s="64"/>
      <c r="L33" s="64"/>
      <c r="M33" s="64"/>
      <c r="N33" s="64"/>
    </row>
    <row r="34" spans="2:14" s="54" customFormat="1" ht="12.75" x14ac:dyDescent="0.2">
      <c r="B34" s="54" t="s">
        <v>788</v>
      </c>
      <c r="C34" s="63">
        <v>71892</v>
      </c>
      <c r="D34" s="63">
        <v>20806</v>
      </c>
      <c r="E34" s="63">
        <v>36258</v>
      </c>
      <c r="F34" s="63">
        <v>16046</v>
      </c>
      <c r="G34" s="63">
        <v>14703</v>
      </c>
      <c r="H34" s="63">
        <v>252709</v>
      </c>
      <c r="I34" s="63">
        <v>17886</v>
      </c>
      <c r="J34" s="63">
        <v>16497</v>
      </c>
      <c r="K34" s="63">
        <v>33419</v>
      </c>
      <c r="L34" s="63">
        <v>480215</v>
      </c>
      <c r="M34" s="64"/>
      <c r="N34" s="64"/>
    </row>
    <row r="35" spans="2:14" s="54" customFormat="1" ht="12.75" x14ac:dyDescent="0.2">
      <c r="B35" s="54" t="s">
        <v>288</v>
      </c>
      <c r="G35" s="64"/>
      <c r="H35" s="64"/>
      <c r="I35" s="64"/>
      <c r="J35" s="64"/>
      <c r="K35" s="64"/>
      <c r="L35" s="64"/>
      <c r="M35" s="64"/>
      <c r="N35" s="64"/>
    </row>
    <row r="36" spans="2:14" s="54" customFormat="1" ht="12.75" x14ac:dyDescent="0.2">
      <c r="B36" s="106">
        <v>2018</v>
      </c>
      <c r="C36" s="54">
        <v>375</v>
      </c>
      <c r="D36" s="54">
        <v>145</v>
      </c>
      <c r="E36" s="54">
        <v>346</v>
      </c>
      <c r="F36" s="54">
        <v>96</v>
      </c>
      <c r="G36" s="64">
        <v>166</v>
      </c>
      <c r="H36" s="64">
        <v>995</v>
      </c>
      <c r="I36" s="64">
        <v>269</v>
      </c>
      <c r="J36" s="64">
        <v>110</v>
      </c>
      <c r="K36" s="64">
        <v>235</v>
      </c>
      <c r="L36" s="63">
        <v>2737</v>
      </c>
      <c r="M36" s="64"/>
      <c r="N36" s="64"/>
    </row>
    <row r="37" spans="2:14" s="54" customFormat="1" ht="12.75" x14ac:dyDescent="0.2">
      <c r="B37" s="106">
        <v>2019</v>
      </c>
      <c r="C37" s="54">
        <v>436</v>
      </c>
      <c r="D37" s="54">
        <v>160</v>
      </c>
      <c r="E37" s="54">
        <v>333</v>
      </c>
      <c r="F37" s="54">
        <v>91</v>
      </c>
      <c r="G37" s="64">
        <v>168</v>
      </c>
      <c r="H37" s="63">
        <v>1250</v>
      </c>
      <c r="I37" s="64">
        <v>293</v>
      </c>
      <c r="J37" s="64">
        <v>133</v>
      </c>
      <c r="K37" s="64">
        <v>242</v>
      </c>
      <c r="L37" s="63">
        <v>3106</v>
      </c>
      <c r="M37" s="64"/>
      <c r="N37" s="64"/>
    </row>
    <row r="38" spans="2:14" s="54" customFormat="1" ht="12.75" x14ac:dyDescent="0.2">
      <c r="B38" s="106">
        <v>2020</v>
      </c>
      <c r="C38" s="54">
        <v>351</v>
      </c>
      <c r="D38" s="54">
        <v>167</v>
      </c>
      <c r="E38" s="54">
        <v>315</v>
      </c>
      <c r="F38" s="54">
        <v>96</v>
      </c>
      <c r="G38" s="64">
        <v>158</v>
      </c>
      <c r="H38" s="63">
        <v>1066</v>
      </c>
      <c r="I38" s="64">
        <v>314</v>
      </c>
      <c r="J38" s="64">
        <v>130</v>
      </c>
      <c r="K38" s="64">
        <v>219</v>
      </c>
      <c r="L38" s="63">
        <v>2818</v>
      </c>
      <c r="M38" s="64"/>
      <c r="N38" s="64"/>
    </row>
    <row r="39" spans="2:14" s="54" customFormat="1" ht="12.75" x14ac:dyDescent="0.2">
      <c r="B39" s="106">
        <v>2021</v>
      </c>
      <c r="C39" s="54">
        <v>471</v>
      </c>
      <c r="D39" s="54">
        <v>182</v>
      </c>
      <c r="E39" s="54">
        <v>357</v>
      </c>
      <c r="F39" s="54">
        <v>114</v>
      </c>
      <c r="G39" s="64">
        <v>173</v>
      </c>
      <c r="H39" s="63">
        <v>1339</v>
      </c>
      <c r="I39" s="64">
        <v>358</v>
      </c>
      <c r="J39" s="64">
        <v>127</v>
      </c>
      <c r="K39" s="64">
        <v>263</v>
      </c>
      <c r="L39" s="63">
        <v>3383</v>
      </c>
      <c r="M39" s="64"/>
      <c r="N39" s="64"/>
    </row>
    <row r="40" spans="2:14" s="54" customFormat="1" ht="12.75" x14ac:dyDescent="0.2">
      <c r="B40" s="106">
        <v>2022</v>
      </c>
      <c r="C40" s="54">
        <v>435</v>
      </c>
      <c r="D40" s="54">
        <v>171</v>
      </c>
      <c r="E40" s="54">
        <v>361</v>
      </c>
      <c r="F40" s="54">
        <v>117</v>
      </c>
      <c r="G40" s="64">
        <v>167</v>
      </c>
      <c r="H40" s="63">
        <v>1378</v>
      </c>
      <c r="I40" s="64">
        <v>346</v>
      </c>
      <c r="J40" s="64">
        <v>146</v>
      </c>
      <c r="K40" s="64">
        <v>231</v>
      </c>
      <c r="L40" s="63">
        <v>3352</v>
      </c>
      <c r="M40" s="64"/>
      <c r="N40" s="64"/>
    </row>
    <row r="41" spans="2:14" s="54" customFormat="1" ht="12.75" x14ac:dyDescent="0.2">
      <c r="B41" s="106">
        <v>2023</v>
      </c>
      <c r="C41" s="54">
        <v>369</v>
      </c>
      <c r="D41" s="54">
        <v>128</v>
      </c>
      <c r="E41" s="54">
        <v>201</v>
      </c>
      <c r="F41" s="54">
        <v>76</v>
      </c>
      <c r="G41" s="64">
        <v>89</v>
      </c>
      <c r="H41" s="63">
        <v>1620</v>
      </c>
      <c r="I41" s="64">
        <v>148</v>
      </c>
      <c r="J41" s="64">
        <v>110</v>
      </c>
      <c r="K41" s="64">
        <v>203</v>
      </c>
      <c r="L41" s="63">
        <v>2944</v>
      </c>
      <c r="M41" s="64"/>
      <c r="N41" s="64"/>
    </row>
    <row r="42" spans="2:14" s="54" customFormat="1" ht="12.75" x14ac:dyDescent="0.2">
      <c r="B42" s="106">
        <v>2024</v>
      </c>
      <c r="C42" s="54">
        <v>375</v>
      </c>
      <c r="D42" s="54">
        <v>123</v>
      </c>
      <c r="E42" s="54">
        <v>191</v>
      </c>
      <c r="F42" s="54">
        <v>89</v>
      </c>
      <c r="G42" s="64">
        <v>79</v>
      </c>
      <c r="H42" s="63">
        <v>1460</v>
      </c>
      <c r="I42" s="64">
        <v>138</v>
      </c>
      <c r="J42" s="64">
        <v>105</v>
      </c>
      <c r="K42" s="64">
        <v>194</v>
      </c>
      <c r="L42" s="63">
        <v>2754</v>
      </c>
      <c r="M42" s="64"/>
      <c r="N42" s="64"/>
    </row>
    <row r="43" spans="2:14" s="54" customFormat="1" ht="12.75" x14ac:dyDescent="0.2">
      <c r="B43" s="106">
        <v>2025</v>
      </c>
      <c r="C43" s="64">
        <v>380</v>
      </c>
      <c r="D43" s="64">
        <v>119</v>
      </c>
      <c r="E43" s="64">
        <v>183</v>
      </c>
      <c r="F43" s="64">
        <v>83</v>
      </c>
      <c r="G43" s="64">
        <v>92</v>
      </c>
      <c r="H43" s="63">
        <v>1504</v>
      </c>
      <c r="I43" s="64">
        <v>137</v>
      </c>
      <c r="J43" s="64">
        <v>103</v>
      </c>
      <c r="K43" s="64">
        <v>205</v>
      </c>
      <c r="L43" s="63">
        <v>2806</v>
      </c>
      <c r="M43" s="64"/>
      <c r="N43" s="64"/>
    </row>
    <row r="44" spans="2:14" s="54" customFormat="1" ht="12.75" x14ac:dyDescent="0.2">
      <c r="B44" s="54" t="s">
        <v>289</v>
      </c>
      <c r="G44" s="64"/>
      <c r="H44" s="64"/>
      <c r="I44" s="64"/>
      <c r="J44" s="64"/>
      <c r="K44" s="64"/>
      <c r="L44" s="64"/>
      <c r="M44" s="64"/>
      <c r="N44" s="64"/>
    </row>
    <row r="45" spans="2:14" s="54" customFormat="1" ht="12.75" x14ac:dyDescent="0.2">
      <c r="B45" s="106">
        <v>2018</v>
      </c>
      <c r="C45" s="141">
        <v>5098.76</v>
      </c>
      <c r="D45" s="141">
        <v>4357.5</v>
      </c>
      <c r="E45" s="141">
        <v>4788.8900000000003</v>
      </c>
      <c r="F45" s="141">
        <v>4979.6000000000004</v>
      </c>
      <c r="G45" s="124">
        <v>5895.45</v>
      </c>
      <c r="H45" s="124">
        <v>4706.82</v>
      </c>
      <c r="I45" s="124">
        <v>4533.8100000000004</v>
      </c>
      <c r="J45" s="124">
        <v>4083.33</v>
      </c>
      <c r="K45" s="124">
        <v>4559.49</v>
      </c>
      <c r="L45" s="124">
        <v>4815.07</v>
      </c>
      <c r="M45" s="64"/>
      <c r="N45" s="64"/>
    </row>
    <row r="46" spans="2:14" s="54" customFormat="1" ht="12.75" x14ac:dyDescent="0.2">
      <c r="B46" s="106">
        <v>2019</v>
      </c>
      <c r="C46" s="141">
        <v>3681.96</v>
      </c>
      <c r="D46" s="141">
        <v>3071.05</v>
      </c>
      <c r="E46" s="141">
        <v>3380.74</v>
      </c>
      <c r="F46" s="141">
        <v>3035.13</v>
      </c>
      <c r="G46" s="124">
        <v>4035.39</v>
      </c>
      <c r="H46" s="124">
        <v>2967.46</v>
      </c>
      <c r="I46" s="124">
        <v>3119.03</v>
      </c>
      <c r="J46" s="124">
        <v>2669.57</v>
      </c>
      <c r="K46" s="124">
        <v>3188.19</v>
      </c>
      <c r="L46" s="124">
        <v>3238.72</v>
      </c>
      <c r="M46" s="64"/>
      <c r="N46" s="64"/>
    </row>
    <row r="47" spans="2:14" s="54" customFormat="1" ht="12.75" x14ac:dyDescent="0.2">
      <c r="B47" s="106">
        <v>2020</v>
      </c>
      <c r="C47" s="141">
        <v>5132.13</v>
      </c>
      <c r="D47" s="141">
        <v>4515.38</v>
      </c>
      <c r="E47" s="141">
        <v>5294.95</v>
      </c>
      <c r="F47" s="141">
        <v>4723.03</v>
      </c>
      <c r="G47" s="124">
        <v>6754.17</v>
      </c>
      <c r="H47" s="124">
        <v>4957.78</v>
      </c>
      <c r="I47" s="124">
        <v>4993.4799999999996</v>
      </c>
      <c r="J47" s="124">
        <v>4869.57</v>
      </c>
      <c r="K47" s="124">
        <v>4678.95</v>
      </c>
      <c r="L47" s="124">
        <v>5025.01</v>
      </c>
      <c r="M47" s="64"/>
      <c r="N47" s="64"/>
    </row>
    <row r="48" spans="2:14" s="54" customFormat="1" ht="12.75" x14ac:dyDescent="0.2">
      <c r="B48" s="106">
        <v>2021</v>
      </c>
      <c r="C48" s="124">
        <v>6046.5116279069798</v>
      </c>
      <c r="D48" s="124">
        <v>5540.3125</v>
      </c>
      <c r="E48" s="124">
        <v>6706.060606060606</v>
      </c>
      <c r="F48" s="124">
        <v>4991.7837837837842</v>
      </c>
      <c r="G48" s="124">
        <v>6658.0645161290322</v>
      </c>
      <c r="H48" s="124">
        <v>5964.9491525423728</v>
      </c>
      <c r="I48" s="124">
        <v>5043.75</v>
      </c>
      <c r="J48" s="131" t="s">
        <v>114</v>
      </c>
      <c r="K48" s="124">
        <v>6227.272727272727</v>
      </c>
      <c r="L48" s="124">
        <v>5897.34</v>
      </c>
      <c r="M48" s="64"/>
      <c r="N48" s="64"/>
    </row>
    <row r="49" spans="2:14" s="54" customFormat="1" ht="12.75" x14ac:dyDescent="0.2">
      <c r="B49" s="106">
        <v>2022</v>
      </c>
      <c r="C49" s="124">
        <v>6007.4074074074078</v>
      </c>
      <c r="D49" s="124">
        <v>5227.272727272727</v>
      </c>
      <c r="E49" s="124">
        <v>6150</v>
      </c>
      <c r="F49" s="124">
        <v>4862.7118644067796</v>
      </c>
      <c r="G49" s="124">
        <v>7295</v>
      </c>
      <c r="H49" s="124">
        <v>5860.869565217391</v>
      </c>
      <c r="I49" s="124">
        <v>5026.3157894736842</v>
      </c>
      <c r="J49" s="124">
        <v>5000</v>
      </c>
      <c r="K49" s="124">
        <v>6345.1612903225805</v>
      </c>
      <c r="L49" s="124">
        <v>5752.75</v>
      </c>
      <c r="M49" s="64"/>
      <c r="N49" s="64"/>
    </row>
    <row r="50" spans="2:14" s="54" customFormat="1" ht="12.75" x14ac:dyDescent="0.2">
      <c r="B50" s="106">
        <v>2023</v>
      </c>
      <c r="C50" s="124">
        <v>6779.166666666667</v>
      </c>
      <c r="D50" s="124">
        <v>6590.909090909091</v>
      </c>
      <c r="E50" s="124">
        <v>7079.3103448275861</v>
      </c>
      <c r="F50" s="124">
        <v>5103.5087719298244</v>
      </c>
      <c r="G50" s="124">
        <v>6581.818181818182</v>
      </c>
      <c r="H50" s="124">
        <v>6834.090909090909</v>
      </c>
      <c r="I50" s="124">
        <v>6423.0769230769229</v>
      </c>
      <c r="J50" s="131" t="s">
        <v>114</v>
      </c>
      <c r="K50" s="124">
        <v>6883.333333333333</v>
      </c>
      <c r="L50" s="124">
        <f>AVERAGE(C50:K50)</f>
        <v>6534.4017777065646</v>
      </c>
      <c r="M50" s="64"/>
      <c r="N50" s="64"/>
    </row>
    <row r="51" spans="2:14" s="54" customFormat="1" ht="12.75" x14ac:dyDescent="0.2">
      <c r="B51" s="106">
        <v>2024</v>
      </c>
      <c r="C51" s="124">
        <v>7145.833333333333</v>
      </c>
      <c r="D51" s="124">
        <v>7750</v>
      </c>
      <c r="E51" s="124">
        <v>8565.9090909090901</v>
      </c>
      <c r="F51" s="124">
        <v>6500</v>
      </c>
      <c r="G51" s="124">
        <v>7800</v>
      </c>
      <c r="H51" s="124">
        <v>7887.5</v>
      </c>
      <c r="I51" s="124">
        <v>7464.2857142857147</v>
      </c>
      <c r="J51" s="131" t="s">
        <v>114</v>
      </c>
      <c r="K51" s="124">
        <v>8540</v>
      </c>
      <c r="L51" s="124">
        <f>AVERAGE(C51:K51)</f>
        <v>7706.6910173160177</v>
      </c>
      <c r="M51" s="64"/>
      <c r="N51" s="64"/>
    </row>
    <row r="52" spans="2:14" s="54" customFormat="1" ht="12.75" x14ac:dyDescent="0.2">
      <c r="B52" s="106">
        <v>2025</v>
      </c>
      <c r="C52" s="124">
        <v>14204.545454545454</v>
      </c>
      <c r="D52" s="124">
        <v>12916.666666666666</v>
      </c>
      <c r="E52" s="124">
        <v>13457.446808510638</v>
      </c>
      <c r="F52" s="124">
        <v>12022.413793103447</v>
      </c>
      <c r="G52" s="124">
        <v>14078.947368421053</v>
      </c>
      <c r="H52" s="124">
        <v>13800</v>
      </c>
      <c r="I52" s="124">
        <v>12541.666666666666</v>
      </c>
      <c r="J52" s="131" t="s">
        <v>114</v>
      </c>
      <c r="K52" s="124">
        <v>14000</v>
      </c>
      <c r="L52" s="124">
        <f>AVERAGE(C52:K52)</f>
        <v>13377.710844739242</v>
      </c>
      <c r="M52" s="64"/>
      <c r="N52" s="64"/>
    </row>
    <row r="53" spans="2:14" s="54" customFormat="1" ht="12.75" x14ac:dyDescent="0.2">
      <c r="B53" s="91" t="s">
        <v>249</v>
      </c>
      <c r="G53" s="64"/>
      <c r="H53" s="64"/>
      <c r="I53" s="64"/>
      <c r="J53" s="64"/>
      <c r="K53" s="64"/>
      <c r="L53" s="64"/>
      <c r="M53" s="64"/>
      <c r="N53" s="64"/>
    </row>
    <row r="54" spans="2:14" s="54" customFormat="1" ht="12.75" x14ac:dyDescent="0.2">
      <c r="B54" s="54" t="s">
        <v>999</v>
      </c>
      <c r="G54" s="64"/>
      <c r="H54" s="64"/>
      <c r="I54" s="64"/>
      <c r="J54" s="64"/>
      <c r="K54" s="64"/>
      <c r="L54" s="64"/>
      <c r="M54" s="64"/>
      <c r="N54" s="64"/>
    </row>
    <row r="55" spans="2:14" s="54" customFormat="1" ht="12.75" x14ac:dyDescent="0.2">
      <c r="B55" s="106">
        <v>2018</v>
      </c>
      <c r="C55" s="201">
        <v>113.3</v>
      </c>
      <c r="D55" s="201">
        <v>167.8</v>
      </c>
      <c r="E55" s="201">
        <v>525.6</v>
      </c>
      <c r="F55" s="201">
        <v>290.10000000000002</v>
      </c>
      <c r="G55" s="122">
        <v>1035.5</v>
      </c>
      <c r="H55" s="122">
        <v>447</v>
      </c>
      <c r="I55" s="122">
        <v>948.9</v>
      </c>
      <c r="J55" s="122">
        <v>293.2</v>
      </c>
      <c r="K55" s="122">
        <v>108.4</v>
      </c>
      <c r="L55" s="122">
        <v>3929.8</v>
      </c>
      <c r="M55" s="64"/>
      <c r="N55" s="64"/>
    </row>
    <row r="56" spans="2:14" s="54" customFormat="1" ht="12.75" x14ac:dyDescent="0.2">
      <c r="B56" s="106">
        <v>2019</v>
      </c>
      <c r="C56" s="201">
        <v>102.2</v>
      </c>
      <c r="D56" s="201">
        <v>179</v>
      </c>
      <c r="E56" s="201">
        <v>450.4</v>
      </c>
      <c r="F56" s="201">
        <v>449</v>
      </c>
      <c r="G56" s="122">
        <v>1155.4000000000001</v>
      </c>
      <c r="H56" s="122">
        <v>607.4</v>
      </c>
      <c r="I56" s="122">
        <v>1199.9000000000001</v>
      </c>
      <c r="J56" s="122">
        <v>342.5</v>
      </c>
      <c r="K56" s="122">
        <v>106.2</v>
      </c>
      <c r="L56" s="122">
        <v>4592.1000000000004</v>
      </c>
      <c r="M56" s="64"/>
      <c r="N56" s="64"/>
    </row>
    <row r="57" spans="2:14" s="54" customFormat="1" ht="12.75" x14ac:dyDescent="0.2">
      <c r="B57" s="106">
        <v>2020</v>
      </c>
      <c r="C57" s="201">
        <v>149.30000000000001</v>
      </c>
      <c r="D57" s="201">
        <v>206.8</v>
      </c>
      <c r="E57" s="201">
        <v>493.6</v>
      </c>
      <c r="F57" s="201">
        <v>481.1</v>
      </c>
      <c r="G57" s="122">
        <v>1225.3</v>
      </c>
      <c r="H57" s="122">
        <v>766.7</v>
      </c>
      <c r="I57" s="122">
        <v>1292.8</v>
      </c>
      <c r="J57" s="122">
        <v>371.8</v>
      </c>
      <c r="K57" s="122">
        <v>133.6</v>
      </c>
      <c r="L57" s="122">
        <v>5120.8999999999996</v>
      </c>
      <c r="M57" s="64"/>
      <c r="N57" s="64"/>
    </row>
    <row r="58" spans="2:14" s="54" customFormat="1" ht="12.75" x14ac:dyDescent="0.2">
      <c r="B58" s="106">
        <v>2021</v>
      </c>
      <c r="C58" s="122">
        <v>144.6</v>
      </c>
      <c r="D58" s="122">
        <v>234.2</v>
      </c>
      <c r="E58" s="122">
        <v>489.2</v>
      </c>
      <c r="F58" s="122">
        <v>491.5</v>
      </c>
      <c r="G58" s="122">
        <v>1297.5999999999999</v>
      </c>
      <c r="H58" s="122">
        <v>679</v>
      </c>
      <c r="I58" s="122">
        <v>1302</v>
      </c>
      <c r="J58" s="122">
        <v>381.6</v>
      </c>
      <c r="K58" s="122">
        <v>129.9</v>
      </c>
      <c r="L58" s="122">
        <v>5149.6000000000004</v>
      </c>
      <c r="M58" s="64"/>
      <c r="N58" s="64"/>
    </row>
    <row r="59" spans="2:14" s="54" customFormat="1" ht="12.75" x14ac:dyDescent="0.2">
      <c r="B59" s="106">
        <v>2022</v>
      </c>
      <c r="C59" s="122">
        <v>111.745</v>
      </c>
      <c r="D59" s="122">
        <v>165.46199999999999</v>
      </c>
      <c r="E59" s="122">
        <v>354.18599999999998</v>
      </c>
      <c r="F59" s="122">
        <v>292.07499999999999</v>
      </c>
      <c r="G59" s="122">
        <v>804.11099999999999</v>
      </c>
      <c r="H59" s="122">
        <v>488.44799999999998</v>
      </c>
      <c r="I59" s="122">
        <v>821.77300000000002</v>
      </c>
      <c r="J59" s="122">
        <v>249.78800000000001</v>
      </c>
      <c r="K59" s="122">
        <v>105.31699999999999</v>
      </c>
      <c r="L59" s="122">
        <v>3392.9050000000002</v>
      </c>
      <c r="M59" s="64"/>
      <c r="N59" s="64"/>
    </row>
    <row r="60" spans="2:14" s="54" customFormat="1" ht="12.75" x14ac:dyDescent="0.2">
      <c r="B60" s="106">
        <v>2023</v>
      </c>
      <c r="C60" s="122">
        <v>122.884</v>
      </c>
      <c r="D60" s="122">
        <v>201.71199999999999</v>
      </c>
      <c r="E60" s="122">
        <v>418.65</v>
      </c>
      <c r="F60" s="122">
        <v>401.11700000000002</v>
      </c>
      <c r="G60" s="122">
        <v>1149.0920000000001</v>
      </c>
      <c r="H60" s="122">
        <v>612.70299999999997</v>
      </c>
      <c r="I60" s="122">
        <v>1145.9780000000001</v>
      </c>
      <c r="J60" s="122">
        <v>335.76900000000001</v>
      </c>
      <c r="K60" s="122">
        <v>125.526</v>
      </c>
      <c r="L60" s="122">
        <v>4513.4309999999996</v>
      </c>
      <c r="M60" s="64"/>
      <c r="N60" s="64"/>
    </row>
    <row r="61" spans="2:14" s="54" customFormat="1" ht="12.75" x14ac:dyDescent="0.2">
      <c r="B61" s="106">
        <v>2024</v>
      </c>
      <c r="C61" s="122">
        <v>101.765</v>
      </c>
      <c r="D61" s="122">
        <v>190.78700000000001</v>
      </c>
      <c r="E61" s="122">
        <v>417.512</v>
      </c>
      <c r="F61" s="122">
        <v>436.94799999999998</v>
      </c>
      <c r="G61" s="122">
        <v>1138.673</v>
      </c>
      <c r="H61" s="122">
        <v>588.77599999999995</v>
      </c>
      <c r="I61" s="122">
        <v>1335.17</v>
      </c>
      <c r="J61" s="122">
        <v>369.00599999999997</v>
      </c>
      <c r="K61" s="122">
        <v>119.81699999999999</v>
      </c>
      <c r="L61" s="122">
        <v>4698.4539999999997</v>
      </c>
      <c r="M61" s="64"/>
      <c r="N61" s="64"/>
    </row>
    <row r="62" spans="2:14" s="54" customFormat="1" ht="12.75" x14ac:dyDescent="0.2">
      <c r="B62" s="106">
        <v>2025</v>
      </c>
      <c r="C62" s="122">
        <v>98.287000000000006</v>
      </c>
      <c r="D62" s="122">
        <v>190.24199999999999</v>
      </c>
      <c r="E62" s="122">
        <v>458.87099999999998</v>
      </c>
      <c r="F62" s="122">
        <v>476.79899999999998</v>
      </c>
      <c r="G62" s="122">
        <v>1230.1130000000001</v>
      </c>
      <c r="H62" s="122">
        <v>748.78599999999994</v>
      </c>
      <c r="I62" s="122">
        <v>1372.0889999999999</v>
      </c>
      <c r="J62" s="122">
        <v>357.05500000000001</v>
      </c>
      <c r="K62" s="122">
        <v>121.45699999999999</v>
      </c>
      <c r="L62" s="122">
        <v>5053.6989999999996</v>
      </c>
      <c r="M62" s="64"/>
      <c r="N62" s="64"/>
    </row>
    <row r="63" spans="2:14" s="54" customFormat="1" ht="12.75" x14ac:dyDescent="0.2">
      <c r="B63" s="54" t="s">
        <v>1000</v>
      </c>
      <c r="G63" s="64"/>
      <c r="H63" s="64"/>
      <c r="I63" s="64"/>
      <c r="J63" s="64"/>
      <c r="K63" s="64"/>
      <c r="L63" s="64"/>
      <c r="M63" s="64"/>
      <c r="N63" s="64"/>
    </row>
    <row r="64" spans="2:14" s="54" customFormat="1" ht="12.75" x14ac:dyDescent="0.2">
      <c r="B64" s="106">
        <v>2018</v>
      </c>
      <c r="C64" s="122">
        <v>33.4</v>
      </c>
      <c r="D64" s="122">
        <v>38.9</v>
      </c>
      <c r="E64" s="122">
        <v>99.4</v>
      </c>
      <c r="F64" s="122">
        <v>72.5</v>
      </c>
      <c r="G64" s="122">
        <v>247.1</v>
      </c>
      <c r="H64" s="122">
        <v>106.1</v>
      </c>
      <c r="I64" s="122">
        <v>191</v>
      </c>
      <c r="J64" s="122">
        <v>69.400000000000006</v>
      </c>
      <c r="K64" s="122">
        <v>26.8</v>
      </c>
      <c r="L64" s="122">
        <v>884.6</v>
      </c>
      <c r="M64" s="64"/>
      <c r="N64" s="64"/>
    </row>
    <row r="65" spans="2:14" s="54" customFormat="1" ht="12.75" x14ac:dyDescent="0.2">
      <c r="B65" s="106">
        <v>2019</v>
      </c>
      <c r="C65" s="122">
        <v>29.4</v>
      </c>
      <c r="D65" s="122">
        <v>37.799999999999997</v>
      </c>
      <c r="E65" s="122">
        <v>83.6</v>
      </c>
      <c r="F65" s="122">
        <v>94.8</v>
      </c>
      <c r="G65" s="122">
        <v>259.2</v>
      </c>
      <c r="H65" s="122">
        <v>134.30000000000001</v>
      </c>
      <c r="I65" s="122">
        <v>225.7</v>
      </c>
      <c r="J65" s="122">
        <v>69.7</v>
      </c>
      <c r="K65" s="122">
        <v>23.2</v>
      </c>
      <c r="L65" s="122">
        <v>957.6</v>
      </c>
      <c r="M65" s="64"/>
      <c r="N65" s="64"/>
    </row>
    <row r="66" spans="2:14" s="54" customFormat="1" ht="12.75" x14ac:dyDescent="0.2">
      <c r="B66" s="106">
        <v>2020</v>
      </c>
      <c r="C66" s="122">
        <v>41.2</v>
      </c>
      <c r="D66" s="122">
        <v>43</v>
      </c>
      <c r="E66" s="122">
        <v>94.9</v>
      </c>
      <c r="F66" s="122">
        <v>104</v>
      </c>
      <c r="G66" s="122">
        <v>267.10000000000002</v>
      </c>
      <c r="H66" s="122">
        <v>167.3</v>
      </c>
      <c r="I66" s="122">
        <v>240.6</v>
      </c>
      <c r="J66" s="122">
        <v>78.599999999999994</v>
      </c>
      <c r="K66" s="122">
        <v>29.6</v>
      </c>
      <c r="L66" s="122">
        <v>1066.4000000000001</v>
      </c>
      <c r="M66" s="64"/>
      <c r="N66" s="64"/>
    </row>
    <row r="67" spans="2:14" s="54" customFormat="1" ht="12.75" x14ac:dyDescent="0.2">
      <c r="B67" s="106">
        <v>2021</v>
      </c>
      <c r="C67" s="122">
        <v>49.4</v>
      </c>
      <c r="D67" s="122">
        <v>60.1</v>
      </c>
      <c r="E67" s="122">
        <v>118.8</v>
      </c>
      <c r="F67" s="122">
        <v>123.3</v>
      </c>
      <c r="G67" s="122">
        <v>301.89999999999998</v>
      </c>
      <c r="H67" s="122">
        <v>180.3</v>
      </c>
      <c r="I67" s="122">
        <v>303.3</v>
      </c>
      <c r="J67" s="122">
        <v>85.6</v>
      </c>
      <c r="K67" s="122">
        <v>36.299999999999997</v>
      </c>
      <c r="L67" s="122">
        <v>1259.2</v>
      </c>
      <c r="M67" s="64"/>
    </row>
    <row r="68" spans="2:14" s="54" customFormat="1" ht="12.75" x14ac:dyDescent="0.2">
      <c r="B68" s="106">
        <v>2022</v>
      </c>
      <c r="C68" s="122">
        <v>44.072000000000003</v>
      </c>
      <c r="D68" s="122">
        <v>51.401000000000003</v>
      </c>
      <c r="E68" s="122">
        <v>97.718000000000004</v>
      </c>
      <c r="F68" s="122">
        <v>109.958</v>
      </c>
      <c r="G68" s="122">
        <v>281.10500000000002</v>
      </c>
      <c r="H68" s="122">
        <v>165.05799999999999</v>
      </c>
      <c r="I68" s="122">
        <v>252.56399999999999</v>
      </c>
      <c r="J68" s="122">
        <v>79.894000000000005</v>
      </c>
      <c r="K68" s="122">
        <v>32.475999999999999</v>
      </c>
      <c r="L68" s="122">
        <v>1114.2460000000001</v>
      </c>
      <c r="M68" s="64"/>
      <c r="N68" s="64"/>
    </row>
    <row r="69" spans="2:14" s="54" customFormat="1" ht="12.75" x14ac:dyDescent="0.2">
      <c r="B69" s="106">
        <v>2023</v>
      </c>
      <c r="C69" s="122">
        <v>43.536999999999999</v>
      </c>
      <c r="D69" s="122">
        <v>51.003</v>
      </c>
      <c r="E69" s="122">
        <v>93.756</v>
      </c>
      <c r="F69" s="122">
        <v>120.447</v>
      </c>
      <c r="G69" s="122">
        <v>301.137</v>
      </c>
      <c r="H69" s="122">
        <v>168.566</v>
      </c>
      <c r="I69" s="122">
        <v>266.32400000000001</v>
      </c>
      <c r="J69" s="122">
        <v>84.11</v>
      </c>
      <c r="K69" s="122">
        <v>33.924999999999997</v>
      </c>
      <c r="L69" s="122">
        <v>1162.8050000000001</v>
      </c>
      <c r="M69" s="64"/>
      <c r="N69" s="64"/>
    </row>
    <row r="70" spans="2:14" s="54" customFormat="1" ht="12.75" x14ac:dyDescent="0.2">
      <c r="B70" s="106">
        <v>2024</v>
      </c>
      <c r="C70" s="122">
        <v>34.204999999999998</v>
      </c>
      <c r="D70" s="122">
        <v>47.375</v>
      </c>
      <c r="E70" s="122">
        <v>86.954999999999998</v>
      </c>
      <c r="F70" s="122">
        <v>128.696</v>
      </c>
      <c r="G70" s="122">
        <v>288.85899999999998</v>
      </c>
      <c r="H70" s="122">
        <v>160.86500000000001</v>
      </c>
      <c r="I70" s="122">
        <v>271.02</v>
      </c>
      <c r="J70" s="122">
        <v>84.331999999999994</v>
      </c>
      <c r="K70" s="122">
        <v>29.552</v>
      </c>
      <c r="L70" s="122">
        <v>1131.8589999999999</v>
      </c>
      <c r="M70" s="64"/>
      <c r="N70" s="64"/>
    </row>
    <row r="71" spans="2:14" s="54" customFormat="1" ht="12.75" x14ac:dyDescent="0.2">
      <c r="B71" s="106">
        <v>2025</v>
      </c>
      <c r="C71" s="122">
        <v>33.896999999999998</v>
      </c>
      <c r="D71" s="122">
        <v>46.768999999999998</v>
      </c>
      <c r="E71" s="122">
        <v>89.084000000000003</v>
      </c>
      <c r="F71" s="122">
        <v>130.744</v>
      </c>
      <c r="G71" s="122">
        <v>298.839</v>
      </c>
      <c r="H71" s="122">
        <v>182.482</v>
      </c>
      <c r="I71" s="122">
        <v>289.62099999999998</v>
      </c>
      <c r="J71" s="122">
        <v>86.084000000000003</v>
      </c>
      <c r="K71" s="122">
        <v>28.934999999999999</v>
      </c>
      <c r="L71" s="122">
        <v>1186.4549999999999</v>
      </c>
      <c r="M71" s="64"/>
      <c r="N71" s="64"/>
    </row>
    <row r="72" spans="2:14" s="54" customFormat="1" ht="12.75" x14ac:dyDescent="0.2">
      <c r="B72" s="54" t="s">
        <v>1050</v>
      </c>
      <c r="G72" s="64"/>
      <c r="H72" s="64"/>
      <c r="I72" s="64"/>
      <c r="J72" s="64"/>
      <c r="K72" s="64"/>
      <c r="L72" s="64"/>
      <c r="M72" s="64"/>
      <c r="N72" s="64"/>
    </row>
    <row r="73" spans="2:14" s="54" customFormat="1" ht="12.75" x14ac:dyDescent="0.2">
      <c r="B73" s="106">
        <v>2018</v>
      </c>
      <c r="C73" s="54">
        <v>66</v>
      </c>
      <c r="D73" s="54">
        <v>84</v>
      </c>
      <c r="E73" s="54">
        <v>103</v>
      </c>
      <c r="F73" s="54">
        <v>78</v>
      </c>
      <c r="G73" s="64">
        <v>81</v>
      </c>
      <c r="H73" s="64">
        <v>82</v>
      </c>
      <c r="I73" s="64">
        <v>96</v>
      </c>
      <c r="J73" s="64">
        <v>82</v>
      </c>
      <c r="K73" s="64">
        <v>78</v>
      </c>
      <c r="L73" s="64">
        <v>83</v>
      </c>
      <c r="M73" s="64"/>
      <c r="N73" s="64"/>
    </row>
    <row r="74" spans="2:14" s="54" customFormat="1" ht="12.75" x14ac:dyDescent="0.2">
      <c r="B74" s="106">
        <v>2019</v>
      </c>
      <c r="C74" s="54">
        <v>67</v>
      </c>
      <c r="D74" s="54">
        <v>92</v>
      </c>
      <c r="E74" s="54">
        <v>105</v>
      </c>
      <c r="F74" s="54">
        <v>92</v>
      </c>
      <c r="G74" s="64">
        <v>86</v>
      </c>
      <c r="H74" s="64">
        <v>88</v>
      </c>
      <c r="I74" s="64">
        <v>103</v>
      </c>
      <c r="J74" s="64">
        <v>95</v>
      </c>
      <c r="K74" s="64">
        <v>89</v>
      </c>
      <c r="L74" s="64">
        <v>91</v>
      </c>
      <c r="M74" s="64"/>
      <c r="N74" s="64"/>
    </row>
    <row r="75" spans="2:14" s="54" customFormat="1" ht="12.75" x14ac:dyDescent="0.2">
      <c r="B75" s="106">
        <v>2020</v>
      </c>
      <c r="C75" s="54">
        <v>70</v>
      </c>
      <c r="D75" s="54">
        <v>93</v>
      </c>
      <c r="E75" s="54">
        <v>101</v>
      </c>
      <c r="F75" s="54">
        <v>90</v>
      </c>
      <c r="G75" s="64">
        <v>89</v>
      </c>
      <c r="H75" s="64">
        <v>89</v>
      </c>
      <c r="I75" s="64">
        <v>104</v>
      </c>
      <c r="J75" s="64">
        <v>92</v>
      </c>
      <c r="K75" s="64">
        <v>87</v>
      </c>
      <c r="L75" s="64">
        <v>91</v>
      </c>
      <c r="M75" s="64"/>
      <c r="N75" s="64"/>
    </row>
    <row r="76" spans="2:14" s="54" customFormat="1" ht="12.75" x14ac:dyDescent="0.2">
      <c r="B76" s="106">
        <v>2021</v>
      </c>
      <c r="C76" s="54">
        <v>57</v>
      </c>
      <c r="D76" s="54">
        <v>76</v>
      </c>
      <c r="E76" s="54">
        <v>80</v>
      </c>
      <c r="F76" s="54">
        <v>77</v>
      </c>
      <c r="G76" s="64">
        <v>83</v>
      </c>
      <c r="H76" s="64">
        <v>73</v>
      </c>
      <c r="I76" s="64">
        <v>83</v>
      </c>
      <c r="J76" s="64">
        <v>86</v>
      </c>
      <c r="K76" s="64">
        <v>69</v>
      </c>
      <c r="L76" s="64">
        <v>76</v>
      </c>
      <c r="M76" s="64"/>
      <c r="N76" s="64"/>
    </row>
    <row r="77" spans="2:14" s="54" customFormat="1" ht="12.75" x14ac:dyDescent="0.2">
      <c r="B77" s="106">
        <v>2022</v>
      </c>
      <c r="C77" s="142">
        <v>49.185415050426698</v>
      </c>
      <c r="D77" s="142">
        <v>62.43211792086889</v>
      </c>
      <c r="E77" s="142">
        <v>70.306439100077583</v>
      </c>
      <c r="F77" s="142">
        <v>51.512800620636149</v>
      </c>
      <c r="G77" s="143">
        <v>55.488750969743982</v>
      </c>
      <c r="H77" s="143">
        <v>57.389449185415046</v>
      </c>
      <c r="I77" s="143">
        <v>63.11093871217998</v>
      </c>
      <c r="J77" s="143">
        <v>60.628394103956552</v>
      </c>
      <c r="K77" s="143">
        <v>62.897595034910779</v>
      </c>
      <c r="L77" s="143">
        <v>59.216877855357303</v>
      </c>
      <c r="M77" s="64"/>
      <c r="N77" s="64"/>
    </row>
    <row r="78" spans="2:14" s="54" customFormat="1" ht="12.75" x14ac:dyDescent="0.2">
      <c r="B78" s="106">
        <v>2023</v>
      </c>
      <c r="C78" s="142">
        <v>54.751745539177655</v>
      </c>
      <c r="D78" s="142">
        <v>76.706749418153606</v>
      </c>
      <c r="E78" s="142">
        <v>86.598138091543831</v>
      </c>
      <c r="F78" s="142">
        <v>64.584949573312642</v>
      </c>
      <c r="G78" s="143">
        <v>74.010861132660978</v>
      </c>
      <c r="H78" s="143">
        <v>70.500387897595033</v>
      </c>
      <c r="I78" s="143">
        <v>83.456167571761057</v>
      </c>
      <c r="J78" s="143">
        <v>77.42435996896819</v>
      </c>
      <c r="K78" s="143">
        <v>71.761055081458494</v>
      </c>
      <c r="L78" s="143">
        <v>75.290923196276182</v>
      </c>
      <c r="M78" s="64"/>
      <c r="N78" s="64"/>
    </row>
    <row r="79" spans="2:14" s="54" customFormat="1" ht="12.75" x14ac:dyDescent="0.2">
      <c r="B79" s="106">
        <v>2024</v>
      </c>
      <c r="C79" s="142">
        <v>57.699767261442979</v>
      </c>
      <c r="D79" s="142">
        <v>78.103180760279287</v>
      </c>
      <c r="E79" s="142">
        <v>93.11481768813033</v>
      </c>
      <c r="F79" s="142">
        <v>65.845616757176103</v>
      </c>
      <c r="G79" s="143">
        <v>76.454615981380911</v>
      </c>
      <c r="H79" s="143">
        <v>70.985259891388665</v>
      </c>
      <c r="I79" s="143">
        <v>95.53917765709852</v>
      </c>
      <c r="J79" s="143">
        <v>84.871993793638481</v>
      </c>
      <c r="K79" s="143">
        <v>78.626842513576406</v>
      </c>
      <c r="L79" s="143">
        <v>80.508145849495733</v>
      </c>
      <c r="M79" s="64"/>
      <c r="N79" s="64"/>
    </row>
    <row r="80" spans="2:14" s="54" customFormat="1" ht="12.75" x14ac:dyDescent="0.2">
      <c r="B80" s="106">
        <v>2025</v>
      </c>
      <c r="C80" s="142">
        <v>56.245151280062061</v>
      </c>
      <c r="D80" s="142">
        <v>78.898370830100845</v>
      </c>
      <c r="E80" s="142">
        <v>99.903025601241268</v>
      </c>
      <c r="F80" s="142">
        <v>70.733126454615984</v>
      </c>
      <c r="G80" s="143">
        <v>79.829325058184637</v>
      </c>
      <c r="H80" s="143">
        <v>79.577191621411941</v>
      </c>
      <c r="I80" s="143">
        <v>91.892940263770356</v>
      </c>
      <c r="J80" s="143">
        <v>80.449961210240488</v>
      </c>
      <c r="K80" s="143">
        <v>81.419705197827767</v>
      </c>
      <c r="L80" s="143">
        <v>82.602792862684254</v>
      </c>
      <c r="M80" s="64"/>
      <c r="N80" s="64"/>
    </row>
    <row r="81" spans="1:14" s="54" customFormat="1" ht="12.75" x14ac:dyDescent="0.2">
      <c r="B81" s="54" t="s">
        <v>1051</v>
      </c>
      <c r="G81" s="64"/>
      <c r="H81" s="64"/>
      <c r="I81" s="64"/>
      <c r="J81" s="64"/>
      <c r="K81" s="64"/>
      <c r="L81" s="64"/>
      <c r="M81" s="64"/>
      <c r="N81" s="64"/>
    </row>
    <row r="82" spans="1:14" s="54" customFormat="1" ht="12.75" x14ac:dyDescent="0.2">
      <c r="B82" s="106">
        <v>2018</v>
      </c>
      <c r="C82" s="56">
        <v>3398</v>
      </c>
      <c r="D82" s="56">
        <v>4309</v>
      </c>
      <c r="E82" s="56">
        <v>5285</v>
      </c>
      <c r="F82" s="56">
        <v>4003</v>
      </c>
      <c r="G82" s="63">
        <v>4191</v>
      </c>
      <c r="H82" s="63">
        <v>4213</v>
      </c>
      <c r="I82" s="63">
        <v>4969</v>
      </c>
      <c r="J82" s="63">
        <v>4227</v>
      </c>
      <c r="K82" s="63">
        <v>4038</v>
      </c>
      <c r="L82" s="63">
        <v>4293</v>
      </c>
      <c r="M82" s="64"/>
      <c r="N82" s="64"/>
    </row>
    <row r="83" spans="1:14" s="54" customFormat="1" ht="12.75" x14ac:dyDescent="0.2">
      <c r="B83" s="106">
        <v>2019</v>
      </c>
      <c r="C83" s="56">
        <v>3474</v>
      </c>
      <c r="D83" s="56">
        <v>4734</v>
      </c>
      <c r="E83" s="56">
        <v>5390</v>
      </c>
      <c r="F83" s="56">
        <v>4737</v>
      </c>
      <c r="G83" s="63">
        <v>4458</v>
      </c>
      <c r="H83" s="63">
        <v>4524</v>
      </c>
      <c r="I83" s="63">
        <v>5317</v>
      </c>
      <c r="J83" s="63">
        <v>4915</v>
      </c>
      <c r="K83" s="63">
        <v>4568</v>
      </c>
      <c r="L83" s="63">
        <v>4680</v>
      </c>
      <c r="M83" s="64"/>
      <c r="N83" s="64"/>
    </row>
    <row r="84" spans="1:14" s="54" customFormat="1" ht="12.75" x14ac:dyDescent="0.2">
      <c r="B84" s="106">
        <v>2020</v>
      </c>
      <c r="C84" s="56">
        <v>3620</v>
      </c>
      <c r="D84" s="56">
        <v>4805</v>
      </c>
      <c r="E84" s="56">
        <v>5200</v>
      </c>
      <c r="F84" s="56">
        <v>4627</v>
      </c>
      <c r="G84" s="63">
        <v>4587</v>
      </c>
      <c r="H84" s="63">
        <v>4582</v>
      </c>
      <c r="I84" s="63">
        <v>5373</v>
      </c>
      <c r="J84" s="63">
        <v>4732</v>
      </c>
      <c r="K84" s="63">
        <v>4510</v>
      </c>
      <c r="L84" s="63">
        <v>4671</v>
      </c>
      <c r="M84" s="64"/>
      <c r="N84" s="64"/>
    </row>
    <row r="85" spans="1:14" s="54" customFormat="1" ht="12.75" x14ac:dyDescent="0.2">
      <c r="B85" s="106">
        <v>2021</v>
      </c>
      <c r="C85" s="56">
        <v>2927</v>
      </c>
      <c r="D85" s="56">
        <v>3897</v>
      </c>
      <c r="E85" s="56">
        <v>4116</v>
      </c>
      <c r="F85" s="56">
        <v>3985</v>
      </c>
      <c r="G85" s="63">
        <v>4298</v>
      </c>
      <c r="H85" s="63">
        <v>3765</v>
      </c>
      <c r="I85" s="63">
        <v>4293</v>
      </c>
      <c r="J85" s="63">
        <v>4456</v>
      </c>
      <c r="K85" s="63">
        <v>3578</v>
      </c>
      <c r="L85" s="63">
        <v>3924</v>
      </c>
      <c r="M85" s="64"/>
      <c r="N85" s="64"/>
    </row>
    <row r="86" spans="1:14" s="54" customFormat="1" ht="12.75" x14ac:dyDescent="0.2">
      <c r="B86" s="106">
        <v>2022</v>
      </c>
      <c r="C86" s="56">
        <v>2536</v>
      </c>
      <c r="D86" s="56">
        <v>3219</v>
      </c>
      <c r="E86" s="56">
        <v>3625</v>
      </c>
      <c r="F86" s="56">
        <v>2656</v>
      </c>
      <c r="G86" s="63">
        <v>2861</v>
      </c>
      <c r="H86" s="63">
        <v>2959</v>
      </c>
      <c r="I86" s="63">
        <v>3254</v>
      </c>
      <c r="J86" s="63">
        <v>3126</v>
      </c>
      <c r="K86" s="63">
        <v>3243</v>
      </c>
      <c r="L86" s="63">
        <v>3053.2222222222222</v>
      </c>
      <c r="M86" s="64"/>
      <c r="N86" s="64"/>
    </row>
    <row r="87" spans="1:14" s="54" customFormat="1" ht="12.75" x14ac:dyDescent="0.2">
      <c r="B87" s="106">
        <v>2023</v>
      </c>
      <c r="C87" s="56">
        <v>2823</v>
      </c>
      <c r="D87" s="56">
        <v>3955</v>
      </c>
      <c r="E87" s="56">
        <v>4465</v>
      </c>
      <c r="F87" s="56">
        <v>3330</v>
      </c>
      <c r="G87" s="63">
        <v>3816</v>
      </c>
      <c r="H87" s="63">
        <v>3635</v>
      </c>
      <c r="I87" s="63">
        <v>4303</v>
      </c>
      <c r="J87" s="63">
        <v>3992</v>
      </c>
      <c r="K87" s="63">
        <v>3700</v>
      </c>
      <c r="L87" s="63">
        <v>3882</v>
      </c>
      <c r="M87" s="64"/>
      <c r="N87" s="64"/>
    </row>
    <row r="88" spans="1:14" s="54" customFormat="1" ht="12.75" x14ac:dyDescent="0.2">
      <c r="B88" s="106">
        <v>2024</v>
      </c>
      <c r="C88" s="56">
        <v>2975</v>
      </c>
      <c r="D88" s="56">
        <v>4027</v>
      </c>
      <c r="E88" s="56">
        <v>4801</v>
      </c>
      <c r="F88" s="56">
        <v>3395</v>
      </c>
      <c r="G88" s="63">
        <v>3942</v>
      </c>
      <c r="H88" s="63">
        <v>3660</v>
      </c>
      <c r="I88" s="63">
        <v>4926</v>
      </c>
      <c r="J88" s="63">
        <v>4376</v>
      </c>
      <c r="K88" s="63">
        <v>4054</v>
      </c>
      <c r="L88" s="63">
        <v>4151</v>
      </c>
      <c r="M88" s="64"/>
      <c r="N88" s="64"/>
    </row>
    <row r="89" spans="1:14" s="54" customFormat="1" ht="12.75" x14ac:dyDescent="0.2">
      <c r="B89" s="133">
        <v>2025</v>
      </c>
      <c r="C89" s="79">
        <v>2900</v>
      </c>
      <c r="D89" s="79">
        <v>4068</v>
      </c>
      <c r="E89" s="79">
        <v>5151</v>
      </c>
      <c r="F89" s="79">
        <v>3647</v>
      </c>
      <c r="G89" s="144">
        <v>4116</v>
      </c>
      <c r="H89" s="144">
        <v>4103</v>
      </c>
      <c r="I89" s="144">
        <v>4738</v>
      </c>
      <c r="J89" s="144">
        <v>4148</v>
      </c>
      <c r="K89" s="144">
        <v>4198</v>
      </c>
      <c r="L89" s="144">
        <v>4259</v>
      </c>
      <c r="M89" s="64"/>
      <c r="N89" s="64"/>
    </row>
    <row r="90" spans="1:14" s="54" customFormat="1" ht="12.75" x14ac:dyDescent="0.2">
      <c r="G90" s="64"/>
      <c r="H90" s="64"/>
      <c r="I90" s="64"/>
      <c r="J90" s="64"/>
      <c r="K90" s="64"/>
      <c r="L90" s="64"/>
      <c r="M90" s="64"/>
      <c r="N90" s="64"/>
    </row>
    <row r="91" spans="1:14" s="54" customFormat="1" ht="12.75" x14ac:dyDescent="0.2">
      <c r="A91" s="54" t="s">
        <v>839</v>
      </c>
      <c r="B91" s="54" t="s">
        <v>842</v>
      </c>
      <c r="G91" s="64"/>
      <c r="H91" s="64"/>
      <c r="I91" s="64"/>
      <c r="J91" s="64"/>
      <c r="K91" s="64"/>
      <c r="L91" s="64"/>
      <c r="M91" s="64"/>
      <c r="N91" s="64"/>
    </row>
    <row r="92" spans="1:14" s="54" customFormat="1" ht="12.75" x14ac:dyDescent="0.2">
      <c r="A92" s="37"/>
      <c r="B92" s="37"/>
      <c r="G92" s="64"/>
      <c r="H92" s="64"/>
      <c r="I92" s="64"/>
      <c r="J92" s="64"/>
      <c r="K92" s="64"/>
      <c r="L92" s="64"/>
      <c r="M92" s="64"/>
      <c r="N92" s="64"/>
    </row>
    <row r="93" spans="1:14" s="54" customFormat="1" ht="12.75" x14ac:dyDescent="0.2">
      <c r="A93" s="37" t="s">
        <v>937</v>
      </c>
      <c r="B93" s="37"/>
      <c r="G93" s="64"/>
      <c r="H93" s="64"/>
      <c r="I93" s="64"/>
      <c r="J93" s="64"/>
      <c r="K93" s="64"/>
      <c r="L93" s="64"/>
      <c r="M93" s="64"/>
      <c r="N93" s="64"/>
    </row>
    <row r="94" spans="1:14" s="54" customFormat="1" ht="12.75" x14ac:dyDescent="0.2">
      <c r="A94" s="54" t="s">
        <v>947</v>
      </c>
      <c r="B94" s="37"/>
      <c r="G94" s="64"/>
      <c r="H94" s="64"/>
      <c r="I94" s="64"/>
      <c r="J94" s="64"/>
      <c r="K94" s="64"/>
      <c r="L94" s="64"/>
      <c r="M94" s="64"/>
      <c r="N94" s="64"/>
    </row>
    <row r="95" spans="1:14" s="54" customFormat="1" ht="12.75" x14ac:dyDescent="0.2">
      <c r="A95" s="54" t="s">
        <v>756</v>
      </c>
      <c r="B95" s="37"/>
      <c r="G95" s="64"/>
      <c r="H95" s="64"/>
      <c r="I95" s="64"/>
      <c r="J95" s="64"/>
      <c r="K95" s="64"/>
      <c r="L95" s="64"/>
      <c r="M95" s="64"/>
    </row>
    <row r="96" spans="1:14" s="54" customFormat="1" ht="12.75" x14ac:dyDescent="0.2">
      <c r="A96" s="54" t="s">
        <v>755</v>
      </c>
      <c r="B96" s="37"/>
      <c r="G96" s="64"/>
      <c r="H96" s="64"/>
      <c r="I96" s="64"/>
      <c r="J96" s="64"/>
      <c r="K96" s="64"/>
      <c r="L96" s="64"/>
      <c r="M96" s="64"/>
      <c r="N96" s="64"/>
    </row>
    <row r="97" spans="1:14" s="54" customFormat="1" ht="12.75" x14ac:dyDescent="0.2">
      <c r="A97" s="54" t="s">
        <v>742</v>
      </c>
      <c r="B97" s="37"/>
      <c r="G97" s="64"/>
      <c r="H97" s="64"/>
      <c r="I97" s="64"/>
      <c r="J97" s="64"/>
      <c r="K97" s="64"/>
      <c r="L97" s="64"/>
      <c r="M97" s="64"/>
      <c r="N97" s="64"/>
    </row>
    <row r="98" spans="1:14" s="54" customFormat="1" ht="12.75" x14ac:dyDescent="0.2">
      <c r="A98" s="54" t="s">
        <v>741</v>
      </c>
      <c r="B98" s="37"/>
      <c r="G98" s="64"/>
      <c r="H98" s="64"/>
      <c r="I98" s="64"/>
      <c r="J98" s="64"/>
      <c r="K98" s="64"/>
      <c r="L98" s="64"/>
      <c r="M98" s="64"/>
      <c r="N98" s="64"/>
    </row>
    <row r="99" spans="1:14" s="54" customFormat="1" ht="12.75" x14ac:dyDescent="0.2">
      <c r="B99" s="86"/>
      <c r="G99" s="64"/>
      <c r="H99" s="64"/>
      <c r="I99" s="64"/>
      <c r="J99" s="64"/>
      <c r="K99" s="64"/>
      <c r="L99" s="64"/>
      <c r="M99" s="64"/>
      <c r="N99" s="64"/>
    </row>
    <row r="100" spans="1:14" s="54" customFormat="1" ht="12.75" x14ac:dyDescent="0.2">
      <c r="B100" s="86"/>
      <c r="G100" s="64"/>
      <c r="H100" s="64"/>
      <c r="I100" s="64"/>
      <c r="J100" s="64"/>
      <c r="K100" s="64"/>
      <c r="L100" s="64"/>
      <c r="M100" s="64"/>
      <c r="N100" s="64"/>
    </row>
    <row r="101" spans="1:14" s="54" customFormat="1" ht="12.75" x14ac:dyDescent="0.2">
      <c r="B101" s="86"/>
      <c r="G101" s="64"/>
      <c r="H101" s="64"/>
      <c r="I101" s="64"/>
      <c r="J101" s="64"/>
      <c r="K101" s="64"/>
      <c r="L101" s="64"/>
      <c r="M101" s="64"/>
      <c r="N101" s="64"/>
    </row>
    <row r="102" spans="1:14" s="54" customFormat="1" ht="12.75" x14ac:dyDescent="0.2">
      <c r="G102" s="64"/>
      <c r="H102" s="64"/>
      <c r="I102" s="64"/>
      <c r="J102" s="64"/>
      <c r="K102" s="64"/>
      <c r="L102" s="64"/>
      <c r="M102" s="64"/>
      <c r="N102" s="64"/>
    </row>
    <row r="103" spans="1:14" s="54" customFormat="1" ht="12.75" x14ac:dyDescent="0.2">
      <c r="G103" s="64"/>
      <c r="H103" s="64"/>
      <c r="I103" s="64"/>
      <c r="J103" s="64"/>
      <c r="K103" s="64"/>
      <c r="L103" s="64"/>
      <c r="M103" s="64"/>
      <c r="N103" s="64"/>
    </row>
    <row r="104" spans="1:14" s="54" customFormat="1" ht="12.75" x14ac:dyDescent="0.2">
      <c r="G104" s="64"/>
      <c r="H104" s="64"/>
      <c r="I104" s="64"/>
      <c r="J104" s="64"/>
      <c r="K104" s="64"/>
      <c r="L104" s="64"/>
      <c r="M104" s="64"/>
      <c r="N104" s="64"/>
    </row>
    <row r="105" spans="1:14" s="54" customFormat="1" ht="12.75" x14ac:dyDescent="0.2">
      <c r="G105" s="64"/>
      <c r="H105" s="64"/>
      <c r="I105" s="64"/>
      <c r="J105" s="64"/>
      <c r="K105" s="64"/>
      <c r="L105" s="64"/>
      <c r="M105" s="64"/>
      <c r="N105" s="64"/>
    </row>
    <row r="106" spans="1:14" s="54" customFormat="1" ht="12.75" x14ac:dyDescent="0.2">
      <c r="G106" s="64"/>
      <c r="H106" s="64"/>
      <c r="I106" s="64"/>
      <c r="J106" s="64"/>
      <c r="K106" s="64"/>
      <c r="L106" s="64"/>
      <c r="M106" s="64"/>
      <c r="N106" s="64"/>
    </row>
    <row r="107" spans="1:14" s="54" customFormat="1" ht="12.75" x14ac:dyDescent="0.2">
      <c r="G107" s="64"/>
      <c r="H107" s="64"/>
      <c r="I107" s="64"/>
      <c r="J107" s="64"/>
      <c r="K107" s="64"/>
      <c r="L107" s="64"/>
      <c r="M107" s="64"/>
      <c r="N107" s="64"/>
    </row>
    <row r="108" spans="1:14" s="54" customFormat="1" ht="12.75" x14ac:dyDescent="0.2">
      <c r="G108" s="64"/>
      <c r="H108" s="64"/>
      <c r="I108" s="64"/>
      <c r="J108" s="64"/>
      <c r="K108" s="64"/>
      <c r="L108" s="64"/>
      <c r="M108" s="64"/>
      <c r="N108" s="64"/>
    </row>
    <row r="109" spans="1:14" s="54" customFormat="1" ht="12.75" x14ac:dyDescent="0.2">
      <c r="G109" s="64"/>
      <c r="H109" s="64"/>
      <c r="I109" s="64"/>
      <c r="J109" s="64"/>
      <c r="K109" s="64"/>
      <c r="L109" s="64"/>
      <c r="M109" s="64"/>
      <c r="N109" s="64"/>
    </row>
    <row r="110" spans="1:14" s="54" customFormat="1" ht="12.75" x14ac:dyDescent="0.2">
      <c r="G110" s="64"/>
      <c r="H110" s="64"/>
      <c r="I110" s="64"/>
      <c r="J110" s="64"/>
      <c r="K110" s="64"/>
      <c r="L110" s="64"/>
      <c r="M110" s="64"/>
      <c r="N110" s="64"/>
    </row>
    <row r="111" spans="1:14" s="54" customFormat="1" ht="12.75" x14ac:dyDescent="0.2">
      <c r="G111" s="64"/>
      <c r="H111" s="64"/>
      <c r="I111" s="64"/>
      <c r="J111" s="64"/>
      <c r="K111" s="64"/>
      <c r="L111" s="64"/>
      <c r="M111" s="64"/>
      <c r="N111" s="64"/>
    </row>
    <row r="112" spans="1:14" s="54" customFormat="1" ht="12.75" x14ac:dyDescent="0.2">
      <c r="G112" s="64"/>
      <c r="H112" s="64"/>
      <c r="I112" s="64"/>
      <c r="J112" s="64"/>
      <c r="K112" s="64"/>
      <c r="L112" s="64"/>
      <c r="M112" s="64"/>
      <c r="N112" s="64"/>
    </row>
    <row r="113" spans="7:14" s="54" customFormat="1" ht="12.75" x14ac:dyDescent="0.2">
      <c r="G113" s="64"/>
      <c r="H113" s="64"/>
      <c r="I113" s="64"/>
      <c r="J113" s="64"/>
      <c r="K113" s="64"/>
      <c r="L113" s="64"/>
      <c r="M113" s="64"/>
      <c r="N113" s="64"/>
    </row>
    <row r="114" spans="7:14" s="54" customFormat="1" ht="12.75" x14ac:dyDescent="0.2">
      <c r="G114" s="64"/>
      <c r="H114" s="64"/>
      <c r="I114" s="64"/>
      <c r="J114" s="64"/>
      <c r="K114" s="64"/>
      <c r="L114" s="64"/>
      <c r="M114" s="64"/>
      <c r="N114" s="64"/>
    </row>
    <row r="115" spans="7:14" s="54" customFormat="1" ht="12.75" x14ac:dyDescent="0.2">
      <c r="G115" s="64"/>
      <c r="H115" s="64"/>
      <c r="I115" s="64"/>
      <c r="J115" s="64"/>
      <c r="K115" s="64"/>
      <c r="L115" s="64"/>
      <c r="M115" s="64"/>
      <c r="N115" s="64"/>
    </row>
    <row r="116" spans="7:14" s="54" customFormat="1" ht="12.75" x14ac:dyDescent="0.2">
      <c r="G116" s="64"/>
      <c r="H116" s="64"/>
      <c r="I116" s="64"/>
      <c r="J116" s="64"/>
      <c r="K116" s="64"/>
      <c r="L116" s="64"/>
      <c r="M116" s="64"/>
      <c r="N116" s="64"/>
    </row>
    <row r="117" spans="7:14" s="54" customFormat="1" ht="12.75" x14ac:dyDescent="0.2">
      <c r="G117" s="64"/>
      <c r="H117" s="64"/>
      <c r="I117" s="64"/>
      <c r="J117" s="64"/>
      <c r="K117" s="64"/>
      <c r="L117" s="64"/>
      <c r="M117" s="64"/>
      <c r="N117" s="64"/>
    </row>
    <row r="118" spans="7:14" s="54" customFormat="1" ht="12.75" x14ac:dyDescent="0.2">
      <c r="G118" s="64"/>
      <c r="H118" s="64"/>
      <c r="I118" s="64"/>
      <c r="J118" s="64"/>
      <c r="K118" s="64"/>
      <c r="L118" s="64"/>
      <c r="M118" s="64"/>
      <c r="N118" s="64"/>
    </row>
    <row r="119" spans="7:14" s="54" customFormat="1" ht="12.75" x14ac:dyDescent="0.2">
      <c r="G119" s="64"/>
      <c r="H119" s="64"/>
      <c r="I119" s="64"/>
      <c r="J119" s="64"/>
      <c r="K119" s="64"/>
      <c r="L119" s="64"/>
      <c r="M119" s="64"/>
      <c r="N119" s="64"/>
    </row>
    <row r="120" spans="7:14" s="54" customFormat="1" ht="12.75" x14ac:dyDescent="0.2">
      <c r="G120" s="64"/>
      <c r="H120" s="64"/>
      <c r="I120" s="64"/>
      <c r="J120" s="64"/>
      <c r="K120" s="64"/>
      <c r="L120" s="64"/>
      <c r="M120" s="64"/>
      <c r="N120" s="64"/>
    </row>
    <row r="121" spans="7:14" s="54" customFormat="1" ht="12.75" x14ac:dyDescent="0.2">
      <c r="G121" s="64"/>
      <c r="H121" s="64"/>
      <c r="I121" s="64"/>
      <c r="J121" s="64"/>
      <c r="K121" s="64"/>
      <c r="L121" s="64"/>
      <c r="M121" s="64"/>
      <c r="N121" s="64"/>
    </row>
    <row r="122" spans="7:14" s="54" customFormat="1" ht="12.75" x14ac:dyDescent="0.2">
      <c r="G122" s="64"/>
      <c r="H122" s="64"/>
      <c r="I122" s="64"/>
      <c r="J122" s="64"/>
      <c r="K122" s="64"/>
      <c r="L122" s="64"/>
      <c r="M122" s="64"/>
      <c r="N122" s="64"/>
    </row>
    <row r="123" spans="7:14" s="54" customFormat="1" ht="12.75" x14ac:dyDescent="0.2">
      <c r="G123" s="64"/>
      <c r="H123" s="64"/>
      <c r="I123" s="64"/>
      <c r="J123" s="64"/>
      <c r="K123" s="64"/>
      <c r="L123" s="64"/>
      <c r="M123" s="64"/>
      <c r="N123" s="64"/>
    </row>
    <row r="124" spans="7:14" s="54" customFormat="1" ht="12.75" x14ac:dyDescent="0.2">
      <c r="G124" s="64"/>
      <c r="H124" s="64"/>
      <c r="I124" s="64"/>
      <c r="J124" s="64"/>
      <c r="K124" s="64"/>
      <c r="L124" s="64"/>
      <c r="M124" s="64"/>
      <c r="N124" s="64"/>
    </row>
    <row r="125" spans="7:14" s="54" customFormat="1" ht="12.75" x14ac:dyDescent="0.2">
      <c r="G125" s="64"/>
      <c r="H125" s="64"/>
      <c r="I125" s="64"/>
      <c r="J125" s="64"/>
      <c r="K125" s="64"/>
      <c r="L125" s="64"/>
      <c r="M125" s="64"/>
      <c r="N125" s="64"/>
    </row>
    <row r="126" spans="7:14" s="54" customFormat="1" ht="12.75" x14ac:dyDescent="0.2">
      <c r="G126" s="64"/>
      <c r="H126" s="64"/>
      <c r="I126" s="64"/>
      <c r="J126" s="64"/>
      <c r="K126" s="64"/>
      <c r="L126" s="64"/>
      <c r="M126" s="64"/>
      <c r="N126" s="64"/>
    </row>
    <row r="127" spans="7:14" s="54" customFormat="1" ht="12.75" x14ac:dyDescent="0.2">
      <c r="G127" s="64"/>
      <c r="H127" s="64"/>
      <c r="I127" s="64"/>
      <c r="J127" s="64"/>
      <c r="K127" s="64"/>
      <c r="L127" s="64"/>
      <c r="M127" s="64"/>
      <c r="N127" s="64"/>
    </row>
    <row r="128" spans="7:14" s="54" customFormat="1" ht="12.75" x14ac:dyDescent="0.2">
      <c r="G128" s="64"/>
      <c r="H128" s="64"/>
      <c r="I128" s="64"/>
      <c r="J128" s="64"/>
      <c r="K128" s="64"/>
      <c r="L128" s="64"/>
      <c r="M128" s="64"/>
      <c r="N128" s="64"/>
    </row>
    <row r="129" spans="7:14" s="54" customFormat="1" ht="12.75" x14ac:dyDescent="0.2">
      <c r="G129" s="64"/>
      <c r="H129" s="64"/>
      <c r="I129" s="64"/>
      <c r="J129" s="64"/>
      <c r="K129" s="64"/>
      <c r="L129" s="64"/>
      <c r="M129" s="64"/>
      <c r="N129" s="64"/>
    </row>
    <row r="130" spans="7:14" s="54" customFormat="1" ht="12.75" x14ac:dyDescent="0.2">
      <c r="G130" s="64"/>
      <c r="H130" s="64"/>
      <c r="I130" s="64"/>
      <c r="J130" s="64"/>
      <c r="K130" s="64"/>
      <c r="L130" s="64"/>
      <c r="M130" s="64"/>
      <c r="N130" s="64"/>
    </row>
    <row r="131" spans="7:14" x14ac:dyDescent="0.25">
      <c r="G131" s="8"/>
      <c r="H131" s="8"/>
      <c r="I131" s="8"/>
      <c r="J131" s="8"/>
      <c r="K131" s="8"/>
      <c r="L131" s="8"/>
      <c r="M131" s="8"/>
      <c r="N131" s="8"/>
    </row>
    <row r="132" spans="7:14" x14ac:dyDescent="0.25">
      <c r="G132" s="8"/>
      <c r="H132" s="8"/>
      <c r="I132" s="8"/>
      <c r="J132" s="8"/>
      <c r="K132" s="8"/>
      <c r="L132" s="8"/>
      <c r="M132" s="8"/>
      <c r="N132" s="8"/>
    </row>
    <row r="133" spans="7:14" x14ac:dyDescent="0.25">
      <c r="G133" s="8"/>
      <c r="H133" s="8"/>
      <c r="I133" s="8"/>
      <c r="J133" s="8"/>
      <c r="K133" s="8"/>
      <c r="L133" s="8"/>
      <c r="M133" s="8"/>
      <c r="N133" s="8"/>
    </row>
    <row r="134" spans="7:14" x14ac:dyDescent="0.25">
      <c r="G134" s="8"/>
      <c r="H134" s="8"/>
      <c r="I134" s="8"/>
      <c r="J134" s="8"/>
      <c r="K134" s="8"/>
      <c r="L134" s="8"/>
      <c r="M134" s="8"/>
      <c r="N134" s="8"/>
    </row>
    <row r="135" spans="7:14" x14ac:dyDescent="0.25">
      <c r="G135" s="8"/>
      <c r="H135" s="8"/>
      <c r="I135" s="8"/>
      <c r="J135" s="8"/>
      <c r="K135" s="8"/>
      <c r="L135" s="8"/>
      <c r="M135" s="8"/>
      <c r="N135" s="8"/>
    </row>
    <row r="136" spans="7:14" x14ac:dyDescent="0.25">
      <c r="G136" s="8"/>
      <c r="H136" s="8"/>
      <c r="I136" s="8"/>
      <c r="J136" s="8"/>
      <c r="K136" s="8"/>
      <c r="L136" s="8"/>
      <c r="M136" s="8"/>
      <c r="N136" s="8"/>
    </row>
    <row r="137" spans="7:14" x14ac:dyDescent="0.25">
      <c r="G137" s="8"/>
      <c r="H137" s="8"/>
      <c r="I137" s="8"/>
      <c r="J137" s="8"/>
      <c r="K137" s="8"/>
      <c r="L137" s="8"/>
      <c r="M137" s="8"/>
      <c r="N137" s="8"/>
    </row>
    <row r="138" spans="7:14" x14ac:dyDescent="0.25">
      <c r="G138" s="8"/>
      <c r="H138" s="8"/>
      <c r="I138" s="8"/>
      <c r="J138" s="8"/>
      <c r="K138" s="8"/>
      <c r="L138" s="8"/>
      <c r="M138" s="8"/>
      <c r="N138" s="8"/>
    </row>
    <row r="139" spans="7:14" x14ac:dyDescent="0.25">
      <c r="G139" s="8"/>
      <c r="H139" s="8"/>
      <c r="I139" s="8"/>
      <c r="J139" s="8"/>
      <c r="K139" s="8"/>
      <c r="L139" s="8"/>
      <c r="M139" s="8"/>
      <c r="N139" s="8"/>
    </row>
    <row r="140" spans="7:14" x14ac:dyDescent="0.25">
      <c r="G140" s="8"/>
      <c r="H140" s="8"/>
      <c r="I140" s="8"/>
      <c r="J140" s="8"/>
      <c r="K140" s="8"/>
      <c r="L140" s="8"/>
      <c r="M140" s="8"/>
      <c r="N140" s="8"/>
    </row>
    <row r="141" spans="7:14" x14ac:dyDescent="0.25">
      <c r="G141" s="8"/>
      <c r="H141" s="8"/>
      <c r="I141" s="8"/>
      <c r="J141" s="8"/>
      <c r="K141" s="8"/>
      <c r="L141" s="8"/>
      <c r="M141" s="8"/>
      <c r="N141" s="8"/>
    </row>
    <row r="142" spans="7:14" x14ac:dyDescent="0.25">
      <c r="G142" s="8"/>
      <c r="H142" s="8"/>
      <c r="I142" s="8"/>
      <c r="J142" s="8"/>
      <c r="K142" s="8"/>
      <c r="L142" s="8"/>
      <c r="M142" s="8"/>
      <c r="N142" s="8"/>
    </row>
    <row r="143" spans="7:14" x14ac:dyDescent="0.25">
      <c r="G143" s="8"/>
      <c r="H143" s="8"/>
      <c r="I143" s="8"/>
      <c r="J143" s="8"/>
      <c r="K143" s="8"/>
      <c r="L143" s="8"/>
      <c r="M143" s="8"/>
      <c r="N143" s="8"/>
    </row>
    <row r="144" spans="7:14" x14ac:dyDescent="0.25">
      <c r="G144" s="8"/>
      <c r="H144" s="8"/>
      <c r="I144" s="8"/>
      <c r="J144" s="8"/>
      <c r="K144" s="8"/>
      <c r="L144" s="8"/>
      <c r="M144" s="8"/>
      <c r="N144" s="8"/>
    </row>
    <row r="145" spans="7:14" x14ac:dyDescent="0.25">
      <c r="G145" s="8"/>
      <c r="H145" s="8"/>
      <c r="I145" s="8"/>
      <c r="J145" s="8"/>
      <c r="K145" s="8"/>
      <c r="L145" s="8"/>
      <c r="M145" s="8"/>
      <c r="N145" s="8"/>
    </row>
    <row r="146" spans="7:14" x14ac:dyDescent="0.25">
      <c r="G146" s="8"/>
      <c r="H146" s="8"/>
      <c r="I146" s="8"/>
      <c r="J146" s="8"/>
      <c r="K146" s="8"/>
      <c r="L146" s="8"/>
      <c r="M146" s="8"/>
      <c r="N146" s="8"/>
    </row>
    <row r="147" spans="7:14" x14ac:dyDescent="0.25">
      <c r="G147" s="8"/>
      <c r="H147" s="8"/>
      <c r="I147" s="8"/>
      <c r="J147" s="8"/>
      <c r="K147" s="8"/>
      <c r="L147" s="8"/>
      <c r="M147" s="8"/>
      <c r="N147" s="8"/>
    </row>
    <row r="148" spans="7:14" x14ac:dyDescent="0.25">
      <c r="G148" s="8"/>
      <c r="H148" s="8"/>
      <c r="I148" s="8"/>
      <c r="J148" s="8"/>
      <c r="K148" s="8"/>
      <c r="L148" s="8"/>
      <c r="M148" s="8"/>
      <c r="N148" s="8"/>
    </row>
    <row r="149" spans="7:14" x14ac:dyDescent="0.25">
      <c r="G149" s="8"/>
      <c r="H149" s="8"/>
      <c r="I149" s="8"/>
      <c r="J149" s="8"/>
      <c r="K149" s="8"/>
      <c r="L149" s="8"/>
      <c r="M149" s="8"/>
      <c r="N149" s="8"/>
    </row>
    <row r="150" spans="7:14" x14ac:dyDescent="0.25">
      <c r="G150" s="8"/>
      <c r="H150" s="8"/>
      <c r="I150" s="8"/>
      <c r="J150" s="8"/>
      <c r="K150" s="8"/>
      <c r="L150" s="8"/>
      <c r="M150" s="8"/>
      <c r="N150" s="8"/>
    </row>
    <row r="151" spans="7:14" x14ac:dyDescent="0.25">
      <c r="G151" s="8"/>
      <c r="H151" s="8"/>
      <c r="I151" s="8"/>
      <c r="J151" s="8"/>
      <c r="K151" s="8"/>
      <c r="L151" s="8"/>
      <c r="M151" s="8"/>
      <c r="N151" s="8"/>
    </row>
    <row r="152" spans="7:14" x14ac:dyDescent="0.25">
      <c r="G152" s="8"/>
      <c r="H152" s="8"/>
      <c r="I152" s="8"/>
      <c r="J152" s="8"/>
      <c r="K152" s="8"/>
      <c r="L152" s="8"/>
      <c r="M152" s="8"/>
      <c r="N152" s="8"/>
    </row>
    <row r="153" spans="7:14" x14ac:dyDescent="0.25">
      <c r="G153" s="8"/>
      <c r="H153" s="8"/>
      <c r="I153" s="8"/>
      <c r="J153" s="8"/>
      <c r="K153" s="8"/>
      <c r="L153" s="8"/>
      <c r="M153" s="8"/>
      <c r="N153" s="8"/>
    </row>
    <row r="154" spans="7:14" x14ac:dyDescent="0.25">
      <c r="G154" s="8"/>
      <c r="H154" s="8"/>
      <c r="I154" s="8"/>
      <c r="J154" s="8"/>
      <c r="K154" s="8"/>
      <c r="L154" s="8"/>
      <c r="M154" s="8"/>
      <c r="N154" s="8"/>
    </row>
    <row r="155" spans="7:14" x14ac:dyDescent="0.25">
      <c r="G155" s="8"/>
      <c r="H155" s="8"/>
      <c r="I155" s="8"/>
      <c r="J155" s="8"/>
      <c r="K155" s="8"/>
      <c r="L155" s="8"/>
      <c r="M155" s="8"/>
      <c r="N155" s="8"/>
    </row>
    <row r="156" spans="7:14" x14ac:dyDescent="0.25">
      <c r="G156" s="8"/>
      <c r="H156" s="8"/>
      <c r="I156" s="8"/>
      <c r="J156" s="8"/>
      <c r="K156" s="8"/>
      <c r="L156" s="8"/>
      <c r="M156" s="8"/>
      <c r="N156" s="8"/>
    </row>
    <row r="157" spans="7:14" x14ac:dyDescent="0.25">
      <c r="G157" s="8"/>
      <c r="H157" s="8"/>
      <c r="I157" s="8"/>
      <c r="J157" s="8"/>
      <c r="K157" s="8"/>
      <c r="L157" s="8"/>
      <c r="M157" s="8"/>
      <c r="N157" s="8"/>
    </row>
    <row r="158" spans="7:14" x14ac:dyDescent="0.25">
      <c r="G158" s="8"/>
      <c r="H158" s="8"/>
      <c r="I158" s="8"/>
      <c r="J158" s="8"/>
      <c r="K158" s="8"/>
      <c r="L158" s="8"/>
      <c r="M158" s="8"/>
      <c r="N158" s="8"/>
    </row>
    <row r="159" spans="7:14" x14ac:dyDescent="0.25">
      <c r="G159" s="8"/>
      <c r="H159" s="8"/>
      <c r="I159" s="8"/>
      <c r="J159" s="8"/>
      <c r="K159" s="8"/>
      <c r="L159" s="8"/>
      <c r="M159" s="8"/>
      <c r="N159" s="8"/>
    </row>
    <row r="160" spans="7:14" x14ac:dyDescent="0.25">
      <c r="G160" s="8"/>
      <c r="H160" s="8"/>
      <c r="I160" s="8"/>
      <c r="J160" s="8"/>
      <c r="K160" s="8"/>
      <c r="L160" s="8"/>
      <c r="M160" s="8"/>
      <c r="N160" s="8"/>
    </row>
    <row r="161" spans="7:14" x14ac:dyDescent="0.25">
      <c r="G161" s="8"/>
      <c r="H161" s="8"/>
      <c r="I161" s="8"/>
      <c r="J161" s="8"/>
      <c r="K161" s="8"/>
      <c r="L161" s="8"/>
      <c r="M161" s="8"/>
      <c r="N161" s="8"/>
    </row>
  </sheetData>
  <mergeCells count="1">
    <mergeCell ref="B2:L2"/>
  </mergeCells>
  <pageMargins left="0.75" right="0.75" top="1" bottom="1" header="0.5" footer="0.5"/>
  <pageSetup paperSize="8" orientation="landscape" r:id="rId1"/>
  <headerFooter>
    <oddHeader>&amp;L&amp;"Calibri"&amp;10&amp;K000000 [Limited Sharing]&amp;1#_x000D_</oddHeader>
  </headerFooter>
  <ignoredErrors>
    <ignoredError sqref="L50" formulaRange="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1">
    <tabColor rgb="FF4F6228"/>
  </sheetPr>
  <dimension ref="A1:L445"/>
  <sheetViews>
    <sheetView workbookViewId="0">
      <pane ySplit="4" topLeftCell="A276" activePane="bottomLeft" state="frozen"/>
      <selection activeCell="K47" sqref="K47"/>
      <selection pane="bottomLeft" activeCell="J276" sqref="J276:J286"/>
    </sheetView>
  </sheetViews>
  <sheetFormatPr defaultRowHeight="15" outlineLevelRow="1" x14ac:dyDescent="0.25"/>
  <cols>
    <col min="1" max="1" width="3.5703125" customWidth="1"/>
    <col min="2" max="2" width="25.85546875" customWidth="1"/>
    <col min="3" max="3" width="17" bestFit="1" customWidth="1"/>
    <col min="4" max="4" width="14.140625" bestFit="1" customWidth="1"/>
    <col min="5" max="5" width="13.28515625" style="14" bestFit="1" customWidth="1"/>
    <col min="6" max="11" width="19.42578125" customWidth="1"/>
  </cols>
  <sheetData>
    <row r="1" spans="2:12" s="51" customFormat="1" ht="40.5" customHeight="1" x14ac:dyDescent="0.25">
      <c r="B1" s="52" t="s">
        <v>894</v>
      </c>
      <c r="C1" s="53"/>
      <c r="D1" s="53"/>
      <c r="E1" s="241"/>
      <c r="F1" s="53"/>
      <c r="G1" s="53"/>
      <c r="H1" s="53"/>
      <c r="I1" s="53"/>
      <c r="J1" s="53"/>
      <c r="K1" s="61" t="s">
        <v>911</v>
      </c>
    </row>
    <row r="2" spans="2:12" x14ac:dyDescent="0.25">
      <c r="B2" s="296" t="s">
        <v>1038</v>
      </c>
      <c r="C2" s="296"/>
      <c r="D2" s="296"/>
      <c r="E2" s="296"/>
      <c r="F2" s="296"/>
      <c r="G2" s="296"/>
      <c r="H2" s="296"/>
      <c r="I2" s="296"/>
      <c r="J2" s="296"/>
      <c r="K2" s="296"/>
    </row>
    <row r="3" spans="2:12" x14ac:dyDescent="0.25">
      <c r="B3" s="332" t="s">
        <v>266</v>
      </c>
      <c r="C3" s="332" t="s">
        <v>784</v>
      </c>
      <c r="D3" s="332" t="s">
        <v>290</v>
      </c>
      <c r="E3" s="332" t="s">
        <v>291</v>
      </c>
      <c r="F3" s="332" t="s">
        <v>665</v>
      </c>
      <c r="G3" s="332" t="s">
        <v>666</v>
      </c>
      <c r="H3" s="294" t="s">
        <v>667</v>
      </c>
      <c r="I3" s="294"/>
      <c r="J3" s="294" t="s">
        <v>668</v>
      </c>
      <c r="K3" s="294"/>
      <c r="L3" s="3"/>
    </row>
    <row r="4" spans="2:12" ht="56.25" customHeight="1" x14ac:dyDescent="0.25">
      <c r="B4" s="329"/>
      <c r="C4" s="329"/>
      <c r="D4" s="329"/>
      <c r="E4" s="329"/>
      <c r="F4" s="329"/>
      <c r="G4" s="329"/>
      <c r="H4" s="260" t="s">
        <v>1159</v>
      </c>
      <c r="I4" s="260" t="s">
        <v>1160</v>
      </c>
      <c r="J4" s="260" t="s">
        <v>1159</v>
      </c>
      <c r="K4" s="260" t="s">
        <v>1160</v>
      </c>
    </row>
    <row r="5" spans="2:12" s="54" customFormat="1" ht="17.25" customHeight="1" x14ac:dyDescent="0.2">
      <c r="B5" s="331">
        <v>2022</v>
      </c>
      <c r="C5" s="331"/>
      <c r="D5" s="331"/>
      <c r="E5" s="331"/>
      <c r="F5" s="331"/>
      <c r="G5" s="331"/>
      <c r="H5" s="331"/>
      <c r="I5" s="331"/>
      <c r="J5" s="331"/>
      <c r="K5" s="331"/>
    </row>
    <row r="6" spans="2:12" s="54" customFormat="1" ht="12.75" outlineLevel="1" x14ac:dyDescent="0.2">
      <c r="B6" s="54" t="s">
        <v>249</v>
      </c>
      <c r="C6" s="54" t="s">
        <v>292</v>
      </c>
      <c r="D6" s="54" t="s">
        <v>669</v>
      </c>
      <c r="E6" s="88" t="s">
        <v>790</v>
      </c>
      <c r="F6" s="63">
        <v>5085</v>
      </c>
      <c r="G6" s="136">
        <v>82</v>
      </c>
      <c r="H6" s="136">
        <v>57.29</v>
      </c>
      <c r="I6" s="136">
        <v>46.92</v>
      </c>
      <c r="J6" s="66">
        <v>32125</v>
      </c>
      <c r="K6" s="124">
        <v>45599</v>
      </c>
    </row>
    <row r="7" spans="2:12" s="54" customFormat="1" ht="12.75" outlineLevel="1" x14ac:dyDescent="0.2">
      <c r="B7" s="54" t="s">
        <v>249</v>
      </c>
      <c r="C7" s="54" t="s">
        <v>292</v>
      </c>
      <c r="D7" s="54" t="s">
        <v>670</v>
      </c>
      <c r="E7" s="88" t="s">
        <v>790</v>
      </c>
      <c r="F7" s="63">
        <v>4359</v>
      </c>
      <c r="G7" s="136">
        <v>100</v>
      </c>
      <c r="H7" s="136">
        <v>45.06</v>
      </c>
      <c r="I7" s="136">
        <v>31.21</v>
      </c>
      <c r="J7" s="66">
        <v>85376</v>
      </c>
      <c r="K7" s="124">
        <v>106897</v>
      </c>
    </row>
    <row r="8" spans="2:12" s="54" customFormat="1" ht="12.75" outlineLevel="1" x14ac:dyDescent="0.2">
      <c r="B8" s="54" t="s">
        <v>249</v>
      </c>
      <c r="C8" s="54" t="s">
        <v>292</v>
      </c>
      <c r="D8" s="54" t="s">
        <v>295</v>
      </c>
      <c r="E8" s="88" t="s">
        <v>790</v>
      </c>
      <c r="F8" s="63">
        <v>3991</v>
      </c>
      <c r="G8" s="136">
        <v>100</v>
      </c>
      <c r="H8" s="136">
        <v>50.12</v>
      </c>
      <c r="I8" s="136">
        <v>33.950000000000003</v>
      </c>
      <c r="J8" s="66">
        <v>62345</v>
      </c>
      <c r="K8" s="124">
        <v>82560</v>
      </c>
    </row>
    <row r="9" spans="2:12" s="54" customFormat="1" ht="12.75" outlineLevel="1" x14ac:dyDescent="0.2">
      <c r="B9" s="54" t="s">
        <v>249</v>
      </c>
      <c r="C9" s="54" t="s">
        <v>292</v>
      </c>
      <c r="D9" s="54" t="s">
        <v>296</v>
      </c>
      <c r="E9" s="88" t="s">
        <v>790</v>
      </c>
      <c r="F9" s="63">
        <v>5718</v>
      </c>
      <c r="G9" s="136">
        <v>101</v>
      </c>
      <c r="H9" s="136">
        <v>61.46</v>
      </c>
      <c r="I9" s="136">
        <v>47.51</v>
      </c>
      <c r="J9" s="66">
        <v>59231</v>
      </c>
      <c r="K9" s="124">
        <v>80133</v>
      </c>
    </row>
    <row r="10" spans="2:12" s="54" customFormat="1" ht="12.75" outlineLevel="1" x14ac:dyDescent="0.2">
      <c r="B10" s="54" t="s">
        <v>249</v>
      </c>
      <c r="C10" s="54" t="s">
        <v>292</v>
      </c>
      <c r="D10" s="54" t="s">
        <v>297</v>
      </c>
      <c r="E10" s="88" t="s">
        <v>790</v>
      </c>
      <c r="F10" s="63">
        <v>4408</v>
      </c>
      <c r="G10" s="136">
        <v>85</v>
      </c>
      <c r="H10" s="136">
        <v>50.31</v>
      </c>
      <c r="I10" s="136">
        <v>33.31</v>
      </c>
      <c r="J10" s="66">
        <v>48560</v>
      </c>
      <c r="K10" s="124">
        <v>72360</v>
      </c>
    </row>
    <row r="11" spans="2:12" s="54" customFormat="1" ht="12.75" outlineLevel="1" x14ac:dyDescent="0.2">
      <c r="B11" s="54" t="s">
        <v>249</v>
      </c>
      <c r="C11" s="54" t="s">
        <v>292</v>
      </c>
      <c r="D11" s="54" t="s">
        <v>298</v>
      </c>
      <c r="E11" s="88" t="s">
        <v>790</v>
      </c>
      <c r="F11" s="63">
        <v>4900</v>
      </c>
      <c r="G11" s="136">
        <v>106</v>
      </c>
      <c r="H11" s="136">
        <v>82.49</v>
      </c>
      <c r="I11" s="136">
        <v>58.2</v>
      </c>
      <c r="J11" s="66">
        <v>26469</v>
      </c>
      <c r="K11" s="124">
        <v>53818</v>
      </c>
    </row>
    <row r="12" spans="2:12" s="54" customFormat="1" ht="12.75" outlineLevel="1" x14ac:dyDescent="0.2">
      <c r="B12" s="54" t="s">
        <v>249</v>
      </c>
      <c r="C12" s="54" t="s">
        <v>292</v>
      </c>
      <c r="D12" s="54" t="s">
        <v>299</v>
      </c>
      <c r="E12" s="88" t="s">
        <v>790</v>
      </c>
      <c r="F12" s="63">
        <v>4532</v>
      </c>
      <c r="G12" s="136">
        <v>82</v>
      </c>
      <c r="H12" s="136">
        <v>72.319999999999993</v>
      </c>
      <c r="I12" s="136">
        <v>53.32</v>
      </c>
      <c r="J12" s="66">
        <v>10256</v>
      </c>
      <c r="K12" s="124">
        <v>30396</v>
      </c>
    </row>
    <row r="13" spans="2:12" s="54" customFormat="1" ht="12.75" outlineLevel="1" x14ac:dyDescent="0.2">
      <c r="B13" s="54" t="s">
        <v>249</v>
      </c>
      <c r="C13" s="54" t="s">
        <v>292</v>
      </c>
      <c r="D13" s="54" t="s">
        <v>300</v>
      </c>
      <c r="E13" s="88" t="s">
        <v>790</v>
      </c>
      <c r="F13" s="63">
        <v>5555</v>
      </c>
      <c r="G13" s="136">
        <v>121</v>
      </c>
      <c r="H13" s="136">
        <v>77.27</v>
      </c>
      <c r="I13" s="136">
        <v>49.1</v>
      </c>
      <c r="J13" s="66">
        <v>51253</v>
      </c>
      <c r="K13" s="124">
        <v>84270</v>
      </c>
    </row>
    <row r="14" spans="2:12" s="54" customFormat="1" ht="12.75" outlineLevel="1" x14ac:dyDescent="0.2">
      <c r="B14" s="54" t="s">
        <v>249</v>
      </c>
      <c r="C14" s="54" t="s">
        <v>292</v>
      </c>
      <c r="D14" s="54" t="s">
        <v>302</v>
      </c>
      <c r="E14" s="88" t="s">
        <v>790</v>
      </c>
      <c r="F14" s="63">
        <v>3220</v>
      </c>
      <c r="G14" s="136">
        <v>104</v>
      </c>
      <c r="H14" s="136">
        <v>57.46</v>
      </c>
      <c r="I14" s="136">
        <v>39.1</v>
      </c>
      <c r="J14" s="66">
        <v>72468</v>
      </c>
      <c r="K14" s="124">
        <v>101046</v>
      </c>
    </row>
    <row r="15" spans="2:12" s="54" customFormat="1" ht="12.75" outlineLevel="1" x14ac:dyDescent="0.2">
      <c r="B15" s="54" t="s">
        <v>249</v>
      </c>
      <c r="C15" s="54" t="s">
        <v>292</v>
      </c>
      <c r="D15" s="54" t="s">
        <v>303</v>
      </c>
      <c r="E15" s="88" t="s">
        <v>790</v>
      </c>
      <c r="F15" s="63">
        <v>2081</v>
      </c>
      <c r="G15" s="136">
        <v>105</v>
      </c>
      <c r="H15" s="136" t="s">
        <v>172</v>
      </c>
      <c r="I15" s="136">
        <v>85.86</v>
      </c>
      <c r="J15" s="145">
        <v>-17490</v>
      </c>
      <c r="K15" s="124">
        <v>16120</v>
      </c>
    </row>
    <row r="16" spans="2:12" s="54" customFormat="1" ht="12.75" outlineLevel="1" x14ac:dyDescent="0.2">
      <c r="B16" s="54" t="s">
        <v>249</v>
      </c>
      <c r="C16" s="54" t="s">
        <v>304</v>
      </c>
      <c r="D16" s="54" t="s">
        <v>361</v>
      </c>
      <c r="E16" s="88" t="s">
        <v>790</v>
      </c>
      <c r="F16" s="63">
        <v>3081</v>
      </c>
      <c r="G16" s="136">
        <v>76</v>
      </c>
      <c r="H16" s="136">
        <v>58.9</v>
      </c>
      <c r="I16" s="136">
        <v>49.67</v>
      </c>
      <c r="J16" s="66">
        <v>15901</v>
      </c>
      <c r="K16" s="124">
        <v>24490</v>
      </c>
    </row>
    <row r="17" spans="2:11" s="54" customFormat="1" ht="12.75" outlineLevel="1" x14ac:dyDescent="0.2">
      <c r="B17" s="54" t="s">
        <v>249</v>
      </c>
      <c r="C17" s="54" t="s">
        <v>304</v>
      </c>
      <c r="D17" s="54" t="s">
        <v>305</v>
      </c>
      <c r="E17" s="88" t="s">
        <v>790</v>
      </c>
      <c r="F17" s="63">
        <v>3538</v>
      </c>
      <c r="G17" s="136">
        <v>110</v>
      </c>
      <c r="H17" s="136">
        <v>51.46</v>
      </c>
      <c r="I17" s="136">
        <v>36.57</v>
      </c>
      <c r="J17" s="66">
        <v>83831</v>
      </c>
      <c r="K17" s="124">
        <v>105155</v>
      </c>
    </row>
    <row r="18" spans="2:11" s="54" customFormat="1" ht="12.75" outlineLevel="1" x14ac:dyDescent="0.2">
      <c r="B18" s="54" t="s">
        <v>249</v>
      </c>
      <c r="C18" s="54" t="s">
        <v>304</v>
      </c>
      <c r="D18" s="54" t="s">
        <v>306</v>
      </c>
      <c r="E18" s="88" t="s">
        <v>790</v>
      </c>
      <c r="F18" s="63">
        <v>2382</v>
      </c>
      <c r="G18" s="136">
        <v>100</v>
      </c>
      <c r="H18" s="136">
        <v>72.790000000000006</v>
      </c>
      <c r="I18" s="136">
        <v>42.46</v>
      </c>
      <c r="J18" s="66">
        <v>26227</v>
      </c>
      <c r="K18" s="124">
        <v>55473</v>
      </c>
    </row>
    <row r="19" spans="2:11" s="54" customFormat="1" ht="12.75" outlineLevel="1" x14ac:dyDescent="0.2">
      <c r="B19" s="54" t="s">
        <v>249</v>
      </c>
      <c r="C19" s="54" t="s">
        <v>304</v>
      </c>
      <c r="D19" s="54" t="s">
        <v>326</v>
      </c>
      <c r="E19" s="88" t="s">
        <v>790</v>
      </c>
      <c r="F19" s="63">
        <v>2370</v>
      </c>
      <c r="G19" s="136">
        <v>90</v>
      </c>
      <c r="H19" s="136">
        <v>95.23</v>
      </c>
      <c r="I19" s="136">
        <v>44.25</v>
      </c>
      <c r="J19" s="145">
        <v>-5020</v>
      </c>
      <c r="K19" s="124">
        <v>43876</v>
      </c>
    </row>
    <row r="20" spans="2:11" s="54" customFormat="1" ht="12.75" outlineLevel="1" x14ac:dyDescent="0.2">
      <c r="B20" s="54" t="s">
        <v>249</v>
      </c>
      <c r="C20" s="54" t="s">
        <v>304</v>
      </c>
      <c r="D20" s="54" t="s">
        <v>297</v>
      </c>
      <c r="E20" s="88" t="s">
        <v>790</v>
      </c>
      <c r="F20" s="63">
        <v>1539</v>
      </c>
      <c r="G20" s="136">
        <v>83</v>
      </c>
      <c r="H20" s="136">
        <v>92.43</v>
      </c>
      <c r="I20" s="136">
        <v>57.54</v>
      </c>
      <c r="J20" s="145">
        <v>-5873</v>
      </c>
      <c r="K20" s="124">
        <v>15860</v>
      </c>
    </row>
    <row r="21" spans="2:11" s="54" customFormat="1" ht="12.75" outlineLevel="1" x14ac:dyDescent="0.2">
      <c r="B21" s="324" t="s">
        <v>307</v>
      </c>
      <c r="C21" s="324"/>
      <c r="D21" s="324"/>
      <c r="E21" s="324"/>
      <c r="F21" s="324"/>
      <c r="G21" s="324"/>
      <c r="H21" s="324"/>
      <c r="I21" s="324"/>
      <c r="J21" s="324"/>
      <c r="K21" s="324"/>
    </row>
    <row r="22" spans="2:11" s="54" customFormat="1" ht="12.75" outlineLevel="1" x14ac:dyDescent="0.2">
      <c r="B22" s="54" t="s">
        <v>249</v>
      </c>
      <c r="C22" s="54" t="s">
        <v>292</v>
      </c>
      <c r="D22" s="54" t="s">
        <v>307</v>
      </c>
      <c r="E22" s="88" t="s">
        <v>790</v>
      </c>
      <c r="F22" s="63">
        <v>3395</v>
      </c>
      <c r="G22" s="136">
        <v>92</v>
      </c>
      <c r="H22" s="124">
        <v>64.45</v>
      </c>
      <c r="I22" s="124">
        <v>50.63</v>
      </c>
      <c r="J22" s="124">
        <v>16079</v>
      </c>
      <c r="K22" s="124">
        <v>33802</v>
      </c>
    </row>
    <row r="23" spans="2:11" s="54" customFormat="1" ht="12.75" outlineLevel="1" x14ac:dyDescent="0.2">
      <c r="B23" s="54" t="s">
        <v>249</v>
      </c>
      <c r="C23" s="54" t="s">
        <v>304</v>
      </c>
      <c r="D23" s="54" t="s">
        <v>307</v>
      </c>
      <c r="E23" s="88" t="s">
        <v>790</v>
      </c>
      <c r="F23" s="63">
        <v>2674</v>
      </c>
      <c r="G23" s="136">
        <v>73</v>
      </c>
      <c r="H23" s="124">
        <v>51.02</v>
      </c>
      <c r="I23" s="124">
        <v>32.799999999999997</v>
      </c>
      <c r="J23" s="124">
        <v>23781</v>
      </c>
      <c r="K23" s="124">
        <v>43495</v>
      </c>
    </row>
    <row r="24" spans="2:11" s="54" customFormat="1" ht="12.75" outlineLevel="1" x14ac:dyDescent="0.2">
      <c r="E24" s="88"/>
      <c r="F24" s="64"/>
      <c r="G24" s="64"/>
      <c r="H24" s="64"/>
      <c r="I24" s="64"/>
      <c r="J24" s="64"/>
      <c r="K24" s="64"/>
    </row>
    <row r="25" spans="2:11" s="54" customFormat="1" ht="12.75" outlineLevel="1" x14ac:dyDescent="0.2">
      <c r="B25" s="54" t="s">
        <v>276</v>
      </c>
      <c r="C25" s="54" t="s">
        <v>304</v>
      </c>
      <c r="D25" s="54" t="s">
        <v>295</v>
      </c>
      <c r="E25" s="88" t="s">
        <v>790</v>
      </c>
      <c r="F25" s="63">
        <v>2627</v>
      </c>
      <c r="G25" s="136">
        <v>90</v>
      </c>
      <c r="H25" s="124">
        <v>73.48</v>
      </c>
      <c r="I25" s="124">
        <v>61.01</v>
      </c>
      <c r="J25" s="124">
        <v>17564</v>
      </c>
      <c r="K25" s="124">
        <v>30814</v>
      </c>
    </row>
    <row r="26" spans="2:11" s="54" customFormat="1" ht="12.75" outlineLevel="1" x14ac:dyDescent="0.2">
      <c r="B26" s="54" t="s">
        <v>276</v>
      </c>
      <c r="C26" s="54" t="s">
        <v>304</v>
      </c>
      <c r="D26" s="54" t="s">
        <v>309</v>
      </c>
      <c r="E26" s="88" t="s">
        <v>790</v>
      </c>
      <c r="F26" s="63">
        <v>1557</v>
      </c>
      <c r="G26" s="136">
        <v>127</v>
      </c>
      <c r="H26" s="124">
        <v>109.37</v>
      </c>
      <c r="I26" s="124">
        <v>76.78</v>
      </c>
      <c r="J26" s="124">
        <v>11105</v>
      </c>
      <c r="K26" s="124">
        <v>31640</v>
      </c>
    </row>
    <row r="27" spans="2:11" s="54" customFormat="1" ht="12.75" outlineLevel="1" x14ac:dyDescent="0.2">
      <c r="B27" s="54" t="s">
        <v>276</v>
      </c>
      <c r="C27" s="54" t="s">
        <v>304</v>
      </c>
      <c r="D27" s="54" t="s">
        <v>327</v>
      </c>
      <c r="E27" s="88" t="s">
        <v>790</v>
      </c>
      <c r="F27" s="63">
        <v>1653</v>
      </c>
      <c r="G27" s="136">
        <v>100</v>
      </c>
      <c r="H27" s="124">
        <v>83.93</v>
      </c>
      <c r="I27" s="124">
        <v>66.64</v>
      </c>
      <c r="J27" s="124">
        <v>10754</v>
      </c>
      <c r="K27" s="124">
        <v>22318</v>
      </c>
    </row>
    <row r="28" spans="2:11" s="54" customFormat="1" ht="12.75" outlineLevel="1" x14ac:dyDescent="0.2">
      <c r="B28" s="114" t="s">
        <v>328</v>
      </c>
      <c r="C28" s="54" t="s">
        <v>304</v>
      </c>
      <c r="D28" s="54" t="s">
        <v>295</v>
      </c>
      <c r="E28" s="88" t="s">
        <v>790</v>
      </c>
      <c r="F28" s="63">
        <v>691</v>
      </c>
      <c r="G28" s="136">
        <v>228</v>
      </c>
      <c r="H28" s="124">
        <v>169.11</v>
      </c>
      <c r="I28" s="124">
        <v>138.53</v>
      </c>
      <c r="J28" s="124">
        <v>16489</v>
      </c>
      <c r="K28" s="124">
        <v>25053</v>
      </c>
    </row>
    <row r="29" spans="2:11" s="54" customFormat="1" ht="12.75" outlineLevel="1" x14ac:dyDescent="0.2">
      <c r="B29" s="114" t="s">
        <v>791</v>
      </c>
      <c r="C29" s="54" t="s">
        <v>304</v>
      </c>
      <c r="D29" s="54" t="s">
        <v>309</v>
      </c>
      <c r="E29" s="88" t="s">
        <v>790</v>
      </c>
      <c r="F29" s="63">
        <v>741</v>
      </c>
      <c r="G29" s="136">
        <v>370</v>
      </c>
      <c r="H29" s="124">
        <v>141.63999999999999</v>
      </c>
      <c r="I29" s="124">
        <v>71.540000000000006</v>
      </c>
      <c r="J29" s="124">
        <v>68508</v>
      </c>
      <c r="K29" s="124">
        <v>89538</v>
      </c>
    </row>
    <row r="30" spans="2:11" s="54" customFormat="1" ht="12.75" outlineLevel="1" x14ac:dyDescent="0.2">
      <c r="B30" s="114" t="s">
        <v>330</v>
      </c>
      <c r="C30" s="54" t="s">
        <v>304</v>
      </c>
      <c r="D30" s="54" t="s">
        <v>296</v>
      </c>
      <c r="E30" s="88" t="s">
        <v>790</v>
      </c>
      <c r="F30" s="63">
        <v>662</v>
      </c>
      <c r="G30" s="136">
        <v>488</v>
      </c>
      <c r="H30" s="124">
        <v>230.41</v>
      </c>
      <c r="I30" s="124">
        <v>201.01</v>
      </c>
      <c r="J30" s="124">
        <v>69034</v>
      </c>
      <c r="K30" s="124">
        <v>76913</v>
      </c>
    </row>
    <row r="31" spans="2:11" s="54" customFormat="1" ht="12.75" outlineLevel="1" x14ac:dyDescent="0.2">
      <c r="B31" s="114" t="s">
        <v>792</v>
      </c>
      <c r="C31" s="54" t="s">
        <v>304</v>
      </c>
      <c r="D31" s="54" t="s">
        <v>295</v>
      </c>
      <c r="E31" s="88" t="s">
        <v>790</v>
      </c>
      <c r="F31" s="63">
        <v>9664</v>
      </c>
      <c r="G31" s="136">
        <v>173</v>
      </c>
      <c r="H31" s="124">
        <v>46.12</v>
      </c>
      <c r="I31" s="124">
        <v>25.3</v>
      </c>
      <c r="J31" s="124">
        <v>496235</v>
      </c>
      <c r="K31" s="124">
        <v>577658</v>
      </c>
    </row>
    <row r="32" spans="2:11" s="54" customFormat="1" ht="12.75" outlineLevel="1" x14ac:dyDescent="0.2">
      <c r="B32" s="114" t="s">
        <v>793</v>
      </c>
      <c r="C32" s="54" t="s">
        <v>292</v>
      </c>
      <c r="D32" s="54" t="s">
        <v>363</v>
      </c>
      <c r="E32" s="88" t="s">
        <v>790</v>
      </c>
      <c r="F32" s="63">
        <v>9637</v>
      </c>
      <c r="G32" s="136">
        <v>208</v>
      </c>
      <c r="H32" s="124">
        <v>121.88</v>
      </c>
      <c r="I32" s="124">
        <v>118.34</v>
      </c>
      <c r="J32" s="124">
        <v>335874</v>
      </c>
      <c r="K32" s="124">
        <v>349656</v>
      </c>
    </row>
    <row r="33" spans="2:11" s="54" customFormat="1" ht="12.75" outlineLevel="1" x14ac:dyDescent="0.2">
      <c r="B33" s="114" t="s">
        <v>796</v>
      </c>
      <c r="C33" s="54" t="s">
        <v>304</v>
      </c>
      <c r="D33" s="54" t="s">
        <v>296</v>
      </c>
      <c r="E33" s="88" t="s">
        <v>790</v>
      </c>
      <c r="F33" s="63">
        <v>598</v>
      </c>
      <c r="G33" s="136">
        <v>307</v>
      </c>
      <c r="H33" s="124">
        <v>239.6</v>
      </c>
      <c r="I33" s="124">
        <v>188.31</v>
      </c>
      <c r="J33" s="124">
        <v>16310</v>
      </c>
      <c r="K33" s="124">
        <v>28722</v>
      </c>
    </row>
    <row r="34" spans="2:11" s="54" customFormat="1" ht="12.75" outlineLevel="1" x14ac:dyDescent="0.2">
      <c r="B34" s="114" t="s">
        <v>794</v>
      </c>
      <c r="C34" s="54" t="s">
        <v>304</v>
      </c>
      <c r="D34" s="54" t="s">
        <v>327</v>
      </c>
      <c r="E34" s="88" t="s">
        <v>790</v>
      </c>
      <c r="F34" s="63">
        <v>1536</v>
      </c>
      <c r="G34" s="136">
        <v>405</v>
      </c>
      <c r="H34" s="124">
        <v>123.1</v>
      </c>
      <c r="I34" s="124">
        <v>90.52</v>
      </c>
      <c r="J34" s="124">
        <v>175342</v>
      </c>
      <c r="K34" s="124">
        <v>195607</v>
      </c>
    </row>
    <row r="35" spans="2:11" s="54" customFormat="1" ht="12.75" outlineLevel="1" x14ac:dyDescent="0.2">
      <c r="B35" s="114" t="s">
        <v>317</v>
      </c>
      <c r="C35" s="54" t="s">
        <v>292</v>
      </c>
      <c r="D35" s="54" t="s">
        <v>308</v>
      </c>
      <c r="E35" s="88" t="s">
        <v>790</v>
      </c>
      <c r="F35" s="63">
        <v>8154</v>
      </c>
      <c r="G35" s="136">
        <v>159</v>
      </c>
      <c r="H35" s="124">
        <v>143.22999999999999</v>
      </c>
      <c r="I35" s="124">
        <v>112.82</v>
      </c>
      <c r="J35" s="124">
        <v>52036</v>
      </c>
      <c r="K35" s="124">
        <v>152382</v>
      </c>
    </row>
    <row r="36" spans="2:11" s="54" customFormat="1" ht="12.75" outlineLevel="1" x14ac:dyDescent="0.2">
      <c r="B36" s="114" t="s">
        <v>317</v>
      </c>
      <c r="C36" s="54" t="s">
        <v>292</v>
      </c>
      <c r="D36" s="54" t="s">
        <v>318</v>
      </c>
      <c r="E36" s="88" t="s">
        <v>790</v>
      </c>
      <c r="F36" s="63">
        <v>9637</v>
      </c>
      <c r="G36" s="136">
        <v>159</v>
      </c>
      <c r="H36" s="124">
        <v>145</v>
      </c>
      <c r="I36" s="124">
        <v>98.22</v>
      </c>
      <c r="J36" s="124">
        <v>54592</v>
      </c>
      <c r="K36" s="124">
        <v>237052</v>
      </c>
    </row>
    <row r="37" spans="2:11" s="54" customFormat="1" ht="12.75" outlineLevel="1" x14ac:dyDescent="0.2">
      <c r="B37" s="114" t="s">
        <v>321</v>
      </c>
      <c r="C37" s="54" t="s">
        <v>292</v>
      </c>
      <c r="D37" s="54" t="s">
        <v>295</v>
      </c>
      <c r="E37" s="88" t="s">
        <v>790</v>
      </c>
      <c r="F37" s="63">
        <v>13329</v>
      </c>
      <c r="G37" s="136">
        <v>119</v>
      </c>
      <c r="H37" s="124">
        <v>58.39</v>
      </c>
      <c r="I37" s="124">
        <v>37.15</v>
      </c>
      <c r="J37" s="124">
        <v>326933</v>
      </c>
      <c r="K37" s="124">
        <v>441509</v>
      </c>
    </row>
    <row r="38" spans="2:11" s="54" customFormat="1" ht="12.75" outlineLevel="1" x14ac:dyDescent="0.2">
      <c r="B38" s="114" t="s">
        <v>797</v>
      </c>
      <c r="C38" s="54" t="s">
        <v>304</v>
      </c>
      <c r="D38" s="54" t="s">
        <v>295</v>
      </c>
      <c r="E38" s="88" t="s">
        <v>790</v>
      </c>
      <c r="F38" s="63">
        <v>5656</v>
      </c>
      <c r="G38" s="136">
        <v>37</v>
      </c>
      <c r="H38" s="124">
        <v>38.17</v>
      </c>
      <c r="I38" s="124">
        <v>32.33</v>
      </c>
      <c r="J38" s="124">
        <v>-2688</v>
      </c>
      <c r="K38" s="124">
        <v>10680</v>
      </c>
    </row>
    <row r="39" spans="2:11" s="54" customFormat="1" ht="12.75" outlineLevel="1" x14ac:dyDescent="0.2">
      <c r="B39" s="114" t="s">
        <v>322</v>
      </c>
      <c r="C39" s="54" t="s">
        <v>292</v>
      </c>
      <c r="D39" s="54" t="s">
        <v>799</v>
      </c>
      <c r="E39" s="88" t="s">
        <v>790</v>
      </c>
      <c r="F39" s="63">
        <v>12301</v>
      </c>
      <c r="G39" s="136">
        <v>85</v>
      </c>
      <c r="H39" s="124">
        <v>76.819999999999993</v>
      </c>
      <c r="I39" s="124">
        <v>62.88</v>
      </c>
      <c r="J39" s="124">
        <v>40714</v>
      </c>
      <c r="K39" s="124">
        <v>110115</v>
      </c>
    </row>
    <row r="40" spans="2:11" s="54" customFormat="1" ht="12.75" outlineLevel="1" x14ac:dyDescent="0.2">
      <c r="B40" s="114" t="s">
        <v>798</v>
      </c>
      <c r="C40" s="54" t="s">
        <v>292</v>
      </c>
      <c r="D40" s="54" t="s">
        <v>308</v>
      </c>
      <c r="E40" s="88" t="s">
        <v>790</v>
      </c>
      <c r="F40" s="63">
        <v>6506</v>
      </c>
      <c r="G40" s="136">
        <v>311</v>
      </c>
      <c r="H40" s="124">
        <v>125.54</v>
      </c>
      <c r="I40" s="124">
        <v>80.680000000000007</v>
      </c>
      <c r="J40" s="124">
        <v>488338</v>
      </c>
      <c r="K40" s="124">
        <v>606441</v>
      </c>
    </row>
    <row r="41" spans="2:11" s="54" customFormat="1" ht="12.75" outlineLevel="1" x14ac:dyDescent="0.2">
      <c r="B41" s="114" t="s">
        <v>323</v>
      </c>
      <c r="C41" s="54" t="s">
        <v>292</v>
      </c>
      <c r="D41" s="54" t="s">
        <v>318</v>
      </c>
      <c r="E41" s="88" t="s">
        <v>790</v>
      </c>
      <c r="F41" s="63">
        <v>7045</v>
      </c>
      <c r="G41" s="136">
        <v>85</v>
      </c>
      <c r="H41" s="124">
        <v>89.7</v>
      </c>
      <c r="I41" s="124">
        <v>73.81</v>
      </c>
      <c r="J41" s="124">
        <v>-13391</v>
      </c>
      <c r="K41" s="124">
        <v>31912</v>
      </c>
    </row>
    <row r="42" spans="2:11" s="54" customFormat="1" ht="12.75" outlineLevel="1" x14ac:dyDescent="0.2">
      <c r="B42" s="114" t="s">
        <v>795</v>
      </c>
      <c r="C42" s="54" t="s">
        <v>292</v>
      </c>
      <c r="D42" s="54" t="s">
        <v>308</v>
      </c>
      <c r="E42" s="88" t="s">
        <v>790</v>
      </c>
      <c r="F42" s="63">
        <v>8181</v>
      </c>
      <c r="G42" s="136">
        <v>148</v>
      </c>
      <c r="H42" s="124">
        <v>110.62</v>
      </c>
      <c r="I42" s="124">
        <v>76.97</v>
      </c>
      <c r="J42" s="124">
        <v>123762</v>
      </c>
      <c r="K42" s="124">
        <v>235166</v>
      </c>
    </row>
    <row r="43" spans="2:11" s="54" customFormat="1" ht="12.75" outlineLevel="1" x14ac:dyDescent="0.2">
      <c r="B43" s="114" t="s">
        <v>795</v>
      </c>
      <c r="C43" s="54" t="s">
        <v>304</v>
      </c>
      <c r="D43" s="54" t="s">
        <v>311</v>
      </c>
      <c r="E43" s="88" t="s">
        <v>790</v>
      </c>
      <c r="F43" s="63">
        <v>5745</v>
      </c>
      <c r="G43" s="136">
        <v>265</v>
      </c>
      <c r="H43" s="124">
        <v>115.47</v>
      </c>
      <c r="I43" s="124">
        <v>37.799999999999997</v>
      </c>
      <c r="J43" s="124">
        <v>347652</v>
      </c>
      <c r="K43" s="124">
        <v>528248</v>
      </c>
    </row>
    <row r="44" spans="2:11" s="54" customFormat="1" ht="12.75" outlineLevel="1" x14ac:dyDescent="0.2">
      <c r="B44" s="114" t="s">
        <v>325</v>
      </c>
      <c r="C44" s="54" t="s">
        <v>292</v>
      </c>
      <c r="D44" s="54" t="s">
        <v>308</v>
      </c>
      <c r="E44" s="88" t="s">
        <v>790</v>
      </c>
      <c r="F44" s="63">
        <v>14930</v>
      </c>
      <c r="G44" s="136">
        <v>123</v>
      </c>
      <c r="H44" s="124">
        <v>78.87</v>
      </c>
      <c r="I44" s="124">
        <v>45.94</v>
      </c>
      <c r="J44" s="124">
        <v>266616</v>
      </c>
      <c r="K44" s="124">
        <v>465618</v>
      </c>
    </row>
    <row r="45" spans="2:11" s="54" customFormat="1" ht="12.75" outlineLevel="1" x14ac:dyDescent="0.2">
      <c r="E45" s="88"/>
      <c r="F45" s="64"/>
      <c r="G45" s="64"/>
      <c r="H45" s="64"/>
      <c r="I45" s="64"/>
      <c r="J45" s="64"/>
      <c r="K45" s="64"/>
    </row>
    <row r="46" spans="2:11" s="54" customFormat="1" ht="12.75" outlineLevel="1" x14ac:dyDescent="0.2">
      <c r="B46" s="54" t="s">
        <v>249</v>
      </c>
      <c r="C46" s="54" t="s">
        <v>292</v>
      </c>
      <c r="D46" s="54" t="s">
        <v>293</v>
      </c>
      <c r="E46" s="88" t="s">
        <v>301</v>
      </c>
      <c r="F46" s="63">
        <v>4574</v>
      </c>
      <c r="G46" s="136">
        <v>119</v>
      </c>
      <c r="H46" s="136">
        <v>75.06</v>
      </c>
      <c r="I46" s="136">
        <v>70.94</v>
      </c>
      <c r="J46" s="66">
        <v>92956</v>
      </c>
      <c r="K46" s="146">
        <v>104641</v>
      </c>
    </row>
    <row r="47" spans="2:11" s="54" customFormat="1" ht="12.75" outlineLevel="1" x14ac:dyDescent="0.2">
      <c r="B47" s="54" t="s">
        <v>249</v>
      </c>
      <c r="C47" s="54" t="s">
        <v>292</v>
      </c>
      <c r="D47" s="54" t="s">
        <v>294</v>
      </c>
      <c r="E47" s="88" t="s">
        <v>301</v>
      </c>
      <c r="F47" s="63">
        <v>3430</v>
      </c>
      <c r="G47" s="136">
        <v>115</v>
      </c>
      <c r="H47" s="136">
        <v>86.46</v>
      </c>
      <c r="I47" s="136">
        <v>60.15</v>
      </c>
      <c r="J47" s="66">
        <v>39611</v>
      </c>
      <c r="K47" s="146">
        <v>76125</v>
      </c>
    </row>
    <row r="48" spans="2:11" s="54" customFormat="1" ht="12.75" outlineLevel="1" x14ac:dyDescent="0.2">
      <c r="B48" s="54" t="s">
        <v>249</v>
      </c>
      <c r="C48" s="54" t="s">
        <v>292</v>
      </c>
      <c r="D48" s="54" t="s">
        <v>295</v>
      </c>
      <c r="E48" s="88" t="s">
        <v>301</v>
      </c>
      <c r="F48" s="63">
        <v>3899</v>
      </c>
      <c r="G48" s="136">
        <v>118</v>
      </c>
      <c r="H48" s="136">
        <v>79.53</v>
      </c>
      <c r="I48" s="136">
        <v>58.87</v>
      </c>
      <c r="J48" s="66">
        <v>60700</v>
      </c>
      <c r="K48" s="146">
        <v>93311</v>
      </c>
    </row>
    <row r="49" spans="2:11" s="54" customFormat="1" ht="12.75" outlineLevel="1" x14ac:dyDescent="0.2">
      <c r="B49" s="54" t="s">
        <v>249</v>
      </c>
      <c r="C49" s="54" t="s">
        <v>292</v>
      </c>
      <c r="D49" s="54" t="s">
        <v>296</v>
      </c>
      <c r="E49" s="88" t="s">
        <v>301</v>
      </c>
      <c r="F49" s="63">
        <v>4942</v>
      </c>
      <c r="G49" s="136">
        <v>117</v>
      </c>
      <c r="H49" s="136">
        <v>77.02</v>
      </c>
      <c r="I49" s="136">
        <v>60.85</v>
      </c>
      <c r="J49" s="66">
        <v>79957</v>
      </c>
      <c r="K49" s="146">
        <v>112297</v>
      </c>
    </row>
    <row r="50" spans="2:11" s="54" customFormat="1" ht="12.75" outlineLevel="1" x14ac:dyDescent="0.2">
      <c r="B50" s="54" t="s">
        <v>249</v>
      </c>
      <c r="C50" s="54" t="s">
        <v>292</v>
      </c>
      <c r="D50" s="54" t="s">
        <v>297</v>
      </c>
      <c r="E50" s="88" t="s">
        <v>301</v>
      </c>
      <c r="F50" s="63">
        <v>4146</v>
      </c>
      <c r="G50" s="136">
        <v>125</v>
      </c>
      <c r="H50" s="136">
        <v>86.9</v>
      </c>
      <c r="I50" s="136">
        <v>66.7</v>
      </c>
      <c r="J50" s="66">
        <v>63934</v>
      </c>
      <c r="K50" s="146">
        <v>97827</v>
      </c>
    </row>
    <row r="51" spans="2:11" s="54" customFormat="1" ht="12.75" outlineLevel="1" x14ac:dyDescent="0.2">
      <c r="B51" s="54" t="s">
        <v>249</v>
      </c>
      <c r="C51" s="54" t="s">
        <v>292</v>
      </c>
      <c r="D51" s="54" t="s">
        <v>298</v>
      </c>
      <c r="E51" s="88" t="s">
        <v>301</v>
      </c>
      <c r="F51" s="63">
        <v>4534</v>
      </c>
      <c r="G51" s="136">
        <v>102</v>
      </c>
      <c r="H51" s="136">
        <v>70.150000000000006</v>
      </c>
      <c r="I51" s="136">
        <v>50.42</v>
      </c>
      <c r="J51" s="66">
        <v>58445</v>
      </c>
      <c r="K51" s="146">
        <v>94654</v>
      </c>
    </row>
    <row r="52" spans="2:11" s="54" customFormat="1" ht="12.75" outlineLevel="1" x14ac:dyDescent="0.2">
      <c r="B52" s="54" t="s">
        <v>249</v>
      </c>
      <c r="C52" s="54" t="s">
        <v>292</v>
      </c>
      <c r="D52" s="54" t="s">
        <v>299</v>
      </c>
      <c r="E52" s="88" t="s">
        <v>301</v>
      </c>
      <c r="F52" s="63">
        <v>3805</v>
      </c>
      <c r="G52" s="136">
        <v>103</v>
      </c>
      <c r="H52" s="136">
        <v>71.650000000000006</v>
      </c>
      <c r="I52" s="136">
        <v>50.04</v>
      </c>
      <c r="J52" s="66">
        <v>48279</v>
      </c>
      <c r="K52" s="146">
        <v>81560</v>
      </c>
    </row>
    <row r="53" spans="2:11" s="54" customFormat="1" ht="12.75" outlineLevel="1" x14ac:dyDescent="0.2">
      <c r="B53" s="54" t="s">
        <v>249</v>
      </c>
      <c r="C53" s="54" t="s">
        <v>292</v>
      </c>
      <c r="D53" s="54" t="s">
        <v>300</v>
      </c>
      <c r="E53" s="88" t="s">
        <v>301</v>
      </c>
      <c r="F53" s="64">
        <v>3185</v>
      </c>
      <c r="G53" s="136">
        <v>111</v>
      </c>
      <c r="H53" s="136">
        <v>85.35</v>
      </c>
      <c r="I53" s="136">
        <v>63.13</v>
      </c>
      <c r="J53" s="66">
        <v>33065</v>
      </c>
      <c r="K53" s="146">
        <v>61708</v>
      </c>
    </row>
    <row r="54" spans="2:11" s="54" customFormat="1" ht="12.75" outlineLevel="1" x14ac:dyDescent="0.2">
      <c r="B54" s="54" t="s">
        <v>249</v>
      </c>
      <c r="C54" s="54" t="s">
        <v>292</v>
      </c>
      <c r="D54" s="54" t="s">
        <v>302</v>
      </c>
      <c r="E54" s="88" t="s">
        <v>301</v>
      </c>
      <c r="F54" s="63">
        <v>4423</v>
      </c>
      <c r="G54" s="136">
        <v>115</v>
      </c>
      <c r="H54" s="136">
        <v>83.16</v>
      </c>
      <c r="I54" s="136">
        <v>65.84</v>
      </c>
      <c r="J54" s="66">
        <v>56990</v>
      </c>
      <c r="K54" s="146">
        <v>87993</v>
      </c>
    </row>
    <row r="55" spans="2:11" s="54" customFormat="1" ht="12.75" outlineLevel="1" x14ac:dyDescent="0.2">
      <c r="B55" s="54" t="s">
        <v>249</v>
      </c>
      <c r="C55" s="54" t="s">
        <v>292</v>
      </c>
      <c r="D55" s="54" t="s">
        <v>303</v>
      </c>
      <c r="E55" s="88" t="s">
        <v>301</v>
      </c>
      <c r="F55" s="63">
        <v>3954</v>
      </c>
      <c r="G55" s="136">
        <v>103</v>
      </c>
      <c r="H55" s="136">
        <v>74.09</v>
      </c>
      <c r="I55" s="136">
        <v>57.35</v>
      </c>
      <c r="J55" s="66">
        <v>46225</v>
      </c>
      <c r="K55" s="146">
        <v>73037</v>
      </c>
    </row>
    <row r="56" spans="2:11" s="54" customFormat="1" ht="12.75" outlineLevel="1" x14ac:dyDescent="0.2">
      <c r="B56" s="54" t="s">
        <v>249</v>
      </c>
      <c r="C56" s="54" t="s">
        <v>304</v>
      </c>
      <c r="D56" s="54" t="s">
        <v>305</v>
      </c>
      <c r="E56" s="88" t="s">
        <v>301</v>
      </c>
      <c r="F56" s="63">
        <v>2637</v>
      </c>
      <c r="G56" s="136">
        <v>100</v>
      </c>
      <c r="H56" s="136">
        <v>90.7</v>
      </c>
      <c r="I56" s="136">
        <v>71.040000000000006</v>
      </c>
      <c r="J56" s="66">
        <v>9918</v>
      </c>
      <c r="K56" s="146">
        <v>30905</v>
      </c>
    </row>
    <row r="57" spans="2:11" s="54" customFormat="1" ht="12.75" outlineLevel="1" x14ac:dyDescent="0.2">
      <c r="B57" s="54" t="s">
        <v>249</v>
      </c>
      <c r="C57" s="54" t="s">
        <v>304</v>
      </c>
      <c r="D57" s="54" t="s">
        <v>306</v>
      </c>
      <c r="E57" s="88" t="s">
        <v>301</v>
      </c>
      <c r="F57" s="63">
        <v>2318</v>
      </c>
      <c r="G57" s="136">
        <v>125</v>
      </c>
      <c r="H57" s="136">
        <v>110.06</v>
      </c>
      <c r="I57" s="136">
        <v>65.13</v>
      </c>
      <c r="J57" s="66">
        <v>14016</v>
      </c>
      <c r="K57" s="146">
        <v>56154</v>
      </c>
    </row>
    <row r="58" spans="2:11" s="54" customFormat="1" ht="12.75" outlineLevel="1" x14ac:dyDescent="0.2">
      <c r="B58" s="54" t="s">
        <v>249</v>
      </c>
      <c r="C58" s="54" t="s">
        <v>304</v>
      </c>
      <c r="D58" s="54" t="s">
        <v>326</v>
      </c>
      <c r="E58" s="88" t="s">
        <v>301</v>
      </c>
      <c r="F58" s="63">
        <v>2370</v>
      </c>
      <c r="G58" s="136">
        <v>112</v>
      </c>
      <c r="H58" s="136">
        <v>116.16</v>
      </c>
      <c r="I58" s="136">
        <v>65.2</v>
      </c>
      <c r="J58" s="66">
        <v>3987</v>
      </c>
      <c r="K58" s="146">
        <v>44873</v>
      </c>
    </row>
    <row r="59" spans="2:11" s="54" customFormat="1" ht="12.75" outlineLevel="1" x14ac:dyDescent="0.2">
      <c r="B59" s="54" t="s">
        <v>249</v>
      </c>
      <c r="C59" s="54" t="s">
        <v>304</v>
      </c>
      <c r="D59" s="54" t="s">
        <v>297</v>
      </c>
      <c r="E59" s="88" t="s">
        <v>301</v>
      </c>
      <c r="F59" s="63">
        <v>3212</v>
      </c>
      <c r="G59" s="136">
        <v>103</v>
      </c>
      <c r="H59" s="136">
        <v>83.33</v>
      </c>
      <c r="I59" s="136">
        <v>53.07</v>
      </c>
      <c r="J59" s="66">
        <v>29567</v>
      </c>
      <c r="K59" s="146">
        <v>64907</v>
      </c>
    </row>
    <row r="60" spans="2:11" s="54" customFormat="1" ht="12.75" outlineLevel="1" x14ac:dyDescent="0.2">
      <c r="B60" s="324" t="s">
        <v>307</v>
      </c>
      <c r="C60" s="324"/>
      <c r="D60" s="324"/>
      <c r="E60" s="324"/>
      <c r="F60" s="324"/>
      <c r="G60" s="324"/>
      <c r="H60" s="324"/>
      <c r="I60" s="324"/>
      <c r="J60" s="324"/>
      <c r="K60" s="324"/>
    </row>
    <row r="61" spans="2:11" s="54" customFormat="1" ht="12.75" outlineLevel="1" x14ac:dyDescent="0.2">
      <c r="B61" s="54" t="s">
        <v>249</v>
      </c>
      <c r="C61" s="54" t="s">
        <v>292</v>
      </c>
      <c r="D61" s="54" t="s">
        <v>307</v>
      </c>
      <c r="E61" s="88" t="s">
        <v>301</v>
      </c>
      <c r="F61" s="63">
        <v>4329</v>
      </c>
      <c r="G61" s="136">
        <v>115</v>
      </c>
      <c r="H61" s="64">
        <v>71.25</v>
      </c>
      <c r="I61" s="64">
        <v>54.46</v>
      </c>
      <c r="J61" s="147">
        <v>76658</v>
      </c>
      <c r="K61" s="124">
        <v>106073</v>
      </c>
    </row>
    <row r="62" spans="2:11" s="54" customFormat="1" ht="12.75" outlineLevel="1" x14ac:dyDescent="0.2">
      <c r="B62" s="54" t="s">
        <v>249</v>
      </c>
      <c r="C62" s="54" t="s">
        <v>304</v>
      </c>
      <c r="D62" s="54" t="s">
        <v>307</v>
      </c>
      <c r="E62" s="88" t="s">
        <v>800</v>
      </c>
      <c r="F62" s="63">
        <v>2182</v>
      </c>
      <c r="G62" s="136">
        <v>124</v>
      </c>
      <c r="H62" s="64">
        <v>99.76</v>
      </c>
      <c r="I62" s="64">
        <v>64.78</v>
      </c>
      <c r="J62" s="147">
        <v>21406</v>
      </c>
      <c r="K62" s="124">
        <v>52290</v>
      </c>
    </row>
    <row r="63" spans="2:11" s="54" customFormat="1" ht="12.75" outlineLevel="1" x14ac:dyDescent="0.2">
      <c r="E63" s="88"/>
      <c r="F63" s="63"/>
      <c r="G63" s="124"/>
      <c r="H63" s="64"/>
      <c r="I63" s="64"/>
      <c r="J63" s="147"/>
      <c r="K63" s="124"/>
    </row>
    <row r="64" spans="2:11" s="54" customFormat="1" ht="12.75" outlineLevel="1" x14ac:dyDescent="0.2">
      <c r="B64" s="54" t="s">
        <v>276</v>
      </c>
      <c r="C64" s="54" t="s">
        <v>292</v>
      </c>
      <c r="D64" s="54" t="s">
        <v>308</v>
      </c>
      <c r="E64" s="88" t="s">
        <v>301</v>
      </c>
      <c r="F64" s="63">
        <v>2644</v>
      </c>
      <c r="G64" s="136">
        <v>200</v>
      </c>
      <c r="H64" s="136">
        <v>119.03</v>
      </c>
      <c r="I64" s="64">
        <v>80.349999999999994</v>
      </c>
      <c r="J64" s="147">
        <v>86637</v>
      </c>
      <c r="K64" s="124">
        <v>128021</v>
      </c>
    </row>
    <row r="65" spans="2:11" s="54" customFormat="1" ht="12.75" outlineLevel="1" x14ac:dyDescent="0.2">
      <c r="B65" s="54" t="s">
        <v>271</v>
      </c>
      <c r="C65" s="54" t="s">
        <v>304</v>
      </c>
      <c r="D65" s="54" t="s">
        <v>309</v>
      </c>
      <c r="E65" s="88" t="s">
        <v>301</v>
      </c>
      <c r="F65" s="64">
        <v>368</v>
      </c>
      <c r="G65" s="136">
        <v>382</v>
      </c>
      <c r="H65" s="136">
        <v>397.93</v>
      </c>
      <c r="I65" s="64">
        <v>222.62</v>
      </c>
      <c r="J65" s="147">
        <v>-2374</v>
      </c>
      <c r="K65" s="124">
        <v>23896</v>
      </c>
    </row>
    <row r="66" spans="2:11" s="54" customFormat="1" ht="12.75" outlineLevel="1" x14ac:dyDescent="0.2">
      <c r="B66" s="54" t="s">
        <v>310</v>
      </c>
      <c r="C66" s="54" t="s">
        <v>292</v>
      </c>
      <c r="D66" s="54" t="s">
        <v>311</v>
      </c>
      <c r="E66" s="88" t="s">
        <v>301</v>
      </c>
      <c r="F66" s="63">
        <v>13677</v>
      </c>
      <c r="G66" s="136">
        <v>125</v>
      </c>
      <c r="H66" s="136">
        <v>108.95</v>
      </c>
      <c r="I66" s="136">
        <v>88.8</v>
      </c>
      <c r="J66" s="147">
        <v>88863</v>
      </c>
      <c r="K66" s="124">
        <v>200355</v>
      </c>
    </row>
    <row r="67" spans="2:11" s="54" customFormat="1" ht="12.75" outlineLevel="1" x14ac:dyDescent="0.2">
      <c r="B67" s="54" t="s">
        <v>312</v>
      </c>
      <c r="C67" s="54" t="s">
        <v>292</v>
      </c>
      <c r="D67" s="54" t="s">
        <v>295</v>
      </c>
      <c r="E67" s="88" t="s">
        <v>301</v>
      </c>
      <c r="F67" s="63">
        <v>17611</v>
      </c>
      <c r="G67" s="136">
        <v>250</v>
      </c>
      <c r="H67" s="136">
        <v>95.92</v>
      </c>
      <c r="I67" s="64">
        <v>69.83</v>
      </c>
      <c r="J67" s="147">
        <v>1098142</v>
      </c>
      <c r="K67" s="124">
        <v>1284070</v>
      </c>
    </row>
    <row r="68" spans="2:11" s="54" customFormat="1" ht="12.75" outlineLevel="1" x14ac:dyDescent="0.2">
      <c r="B68" s="54" t="s">
        <v>313</v>
      </c>
      <c r="C68" s="54" t="s">
        <v>292</v>
      </c>
      <c r="D68" s="54" t="s">
        <v>314</v>
      </c>
      <c r="E68" s="88" t="s">
        <v>301</v>
      </c>
      <c r="F68" s="63">
        <v>10361</v>
      </c>
      <c r="G68" s="136">
        <v>262</v>
      </c>
      <c r="H68" s="136">
        <v>154.65</v>
      </c>
      <c r="I68" s="64">
        <v>142.19</v>
      </c>
      <c r="J68" s="147">
        <v>450116</v>
      </c>
      <c r="K68" s="124">
        <v>502369</v>
      </c>
    </row>
    <row r="69" spans="2:11" s="54" customFormat="1" ht="12.75" outlineLevel="1" x14ac:dyDescent="0.2">
      <c r="B69" s="54" t="s">
        <v>313</v>
      </c>
      <c r="C69" s="54" t="s">
        <v>292</v>
      </c>
      <c r="D69" s="54" t="s">
        <v>303</v>
      </c>
      <c r="E69" s="88" t="s">
        <v>301</v>
      </c>
      <c r="F69" s="63"/>
      <c r="G69" s="124"/>
      <c r="H69" s="64"/>
      <c r="I69" s="64"/>
      <c r="J69" s="147"/>
      <c r="K69" s="124"/>
    </row>
    <row r="70" spans="2:11" s="54" customFormat="1" ht="12.75" outlineLevel="1" x14ac:dyDescent="0.2">
      <c r="B70" s="54" t="s">
        <v>272</v>
      </c>
      <c r="C70" s="54" t="s">
        <v>304</v>
      </c>
      <c r="D70" s="54" t="s">
        <v>295</v>
      </c>
      <c r="E70" s="88" t="s">
        <v>301</v>
      </c>
      <c r="F70" s="64">
        <v>388</v>
      </c>
      <c r="G70" s="136">
        <v>352</v>
      </c>
      <c r="H70" s="64">
        <v>191.78</v>
      </c>
      <c r="I70" s="64">
        <v>121.78</v>
      </c>
      <c r="J70" s="147">
        <v>25155</v>
      </c>
      <c r="K70" s="124">
        <v>36145</v>
      </c>
    </row>
    <row r="71" spans="2:11" s="54" customFormat="1" ht="12.75" outlineLevel="1" x14ac:dyDescent="0.2">
      <c r="B71" s="54" t="s">
        <v>315</v>
      </c>
      <c r="C71" s="54" t="s">
        <v>292</v>
      </c>
      <c r="D71" s="54" t="s">
        <v>316</v>
      </c>
      <c r="E71" s="88" t="s">
        <v>301</v>
      </c>
      <c r="F71" s="63">
        <v>2278</v>
      </c>
      <c r="G71" s="136">
        <v>317</v>
      </c>
      <c r="H71" s="64">
        <v>159.97999999999999</v>
      </c>
      <c r="I71" s="136">
        <v>104.1</v>
      </c>
      <c r="J71" s="147">
        <v>144776</v>
      </c>
      <c r="K71" s="124">
        <v>196292</v>
      </c>
    </row>
    <row r="72" spans="2:11" s="54" customFormat="1" ht="12.75" outlineLevel="1" x14ac:dyDescent="0.2">
      <c r="B72" s="54" t="s">
        <v>277</v>
      </c>
      <c r="C72" s="54" t="s">
        <v>304</v>
      </c>
      <c r="D72" s="54" t="s">
        <v>305</v>
      </c>
      <c r="E72" s="88" t="s">
        <v>301</v>
      </c>
      <c r="F72" s="63">
        <v>14159</v>
      </c>
      <c r="G72" s="136">
        <v>116</v>
      </c>
      <c r="H72" s="64">
        <v>22.31</v>
      </c>
      <c r="I72" s="64">
        <v>18.53</v>
      </c>
      <c r="J72" s="147">
        <v>536854</v>
      </c>
      <c r="K72" s="124">
        <v>558529</v>
      </c>
    </row>
    <row r="73" spans="2:11" s="54" customFormat="1" ht="12.75" outlineLevel="1" x14ac:dyDescent="0.2">
      <c r="B73" s="54" t="s">
        <v>317</v>
      </c>
      <c r="C73" s="54" t="s">
        <v>292</v>
      </c>
      <c r="D73" s="54" t="s">
        <v>308</v>
      </c>
      <c r="E73" s="88" t="s">
        <v>301</v>
      </c>
      <c r="F73" s="63">
        <v>10902</v>
      </c>
      <c r="G73" s="136">
        <v>269</v>
      </c>
      <c r="H73" s="64">
        <v>179.18</v>
      </c>
      <c r="I73" s="64">
        <v>151.36000000000001</v>
      </c>
      <c r="J73" s="147">
        <v>396298</v>
      </c>
      <c r="K73" s="124">
        <v>519032</v>
      </c>
    </row>
    <row r="74" spans="2:11" s="54" customFormat="1" ht="12.75" outlineLevel="1" x14ac:dyDescent="0.2">
      <c r="B74" s="54" t="s">
        <v>317</v>
      </c>
      <c r="C74" s="54" t="s">
        <v>292</v>
      </c>
      <c r="D74" s="54" t="s">
        <v>318</v>
      </c>
      <c r="E74" s="88" t="s">
        <v>301</v>
      </c>
      <c r="F74" s="63">
        <v>12311</v>
      </c>
      <c r="G74" s="136">
        <v>206</v>
      </c>
      <c r="H74" s="64">
        <v>150.94999999999999</v>
      </c>
      <c r="I74" s="64">
        <v>131.56</v>
      </c>
      <c r="J74" s="147">
        <v>274252</v>
      </c>
      <c r="K74" s="124">
        <v>370864</v>
      </c>
    </row>
    <row r="75" spans="2:11" s="54" customFormat="1" ht="12.75" outlineLevel="1" x14ac:dyDescent="0.2">
      <c r="B75" s="54" t="s">
        <v>319</v>
      </c>
      <c r="C75" s="54" t="s">
        <v>292</v>
      </c>
      <c r="D75" s="54" t="s">
        <v>311</v>
      </c>
      <c r="E75" s="88" t="s">
        <v>301</v>
      </c>
      <c r="F75" s="63"/>
      <c r="G75" s="124"/>
      <c r="H75" s="64"/>
      <c r="I75" s="64"/>
      <c r="J75" s="147"/>
      <c r="K75" s="124"/>
    </row>
    <row r="76" spans="2:11" s="54" customFormat="1" ht="12.75" outlineLevel="1" x14ac:dyDescent="0.2">
      <c r="B76" s="54" t="s">
        <v>320</v>
      </c>
      <c r="C76" s="54" t="s">
        <v>292</v>
      </c>
      <c r="D76" s="54" t="s">
        <v>296</v>
      </c>
      <c r="E76" s="88" t="s">
        <v>301</v>
      </c>
      <c r="F76" s="63">
        <v>10998</v>
      </c>
      <c r="G76" s="136">
        <v>158</v>
      </c>
      <c r="H76" s="64">
        <v>70.88</v>
      </c>
      <c r="I76" s="64">
        <v>53.12</v>
      </c>
      <c r="J76" s="147">
        <v>387792</v>
      </c>
      <c r="K76" s="124">
        <v>466832</v>
      </c>
    </row>
    <row r="77" spans="2:11" s="54" customFormat="1" ht="12.75" outlineLevel="1" x14ac:dyDescent="0.2">
      <c r="B77" s="54" t="s">
        <v>321</v>
      </c>
      <c r="C77" s="54" t="s">
        <v>292</v>
      </c>
      <c r="D77" s="54" t="s">
        <v>296</v>
      </c>
      <c r="E77" s="88" t="s">
        <v>301</v>
      </c>
      <c r="F77" s="63">
        <v>14394</v>
      </c>
      <c r="G77" s="136">
        <v>222</v>
      </c>
      <c r="H77" s="64">
        <v>104.55</v>
      </c>
      <c r="I77" s="64">
        <v>80.540000000000006</v>
      </c>
      <c r="J77" s="147">
        <v>684131</v>
      </c>
      <c r="K77" s="124">
        <v>823995</v>
      </c>
    </row>
    <row r="78" spans="2:11" s="54" customFormat="1" ht="12.75" outlineLevel="1" x14ac:dyDescent="0.2">
      <c r="B78" s="54" t="s">
        <v>322</v>
      </c>
      <c r="C78" s="54" t="s">
        <v>292</v>
      </c>
      <c r="D78" s="54" t="s">
        <v>318</v>
      </c>
      <c r="E78" s="88" t="s">
        <v>301</v>
      </c>
      <c r="F78" s="63"/>
      <c r="G78" s="124"/>
      <c r="H78" s="64"/>
      <c r="I78" s="64"/>
      <c r="J78" s="147"/>
      <c r="K78" s="124"/>
    </row>
    <row r="79" spans="2:11" s="54" customFormat="1" ht="12.75" outlineLevel="1" x14ac:dyDescent="0.2">
      <c r="B79" s="54" t="s">
        <v>323</v>
      </c>
      <c r="C79" s="54" t="s">
        <v>292</v>
      </c>
      <c r="D79" s="54" t="s">
        <v>318</v>
      </c>
      <c r="E79" s="88" t="s">
        <v>301</v>
      </c>
      <c r="F79" s="63">
        <v>11757</v>
      </c>
      <c r="G79" s="136">
        <v>254</v>
      </c>
      <c r="H79" s="64">
        <v>110.92</v>
      </c>
      <c r="I79" s="64">
        <v>86.24</v>
      </c>
      <c r="J79" s="147">
        <v>680794</v>
      </c>
      <c r="K79" s="124">
        <v>798198</v>
      </c>
    </row>
    <row r="80" spans="2:11" s="54" customFormat="1" ht="12.75" outlineLevel="1" x14ac:dyDescent="0.2">
      <c r="B80" s="54" t="s">
        <v>324</v>
      </c>
      <c r="C80" s="54" t="s">
        <v>292</v>
      </c>
      <c r="D80" s="54" t="s">
        <v>308</v>
      </c>
      <c r="E80" s="88" t="s">
        <v>301</v>
      </c>
      <c r="F80" s="63">
        <v>6412</v>
      </c>
      <c r="G80" s="136">
        <v>235</v>
      </c>
      <c r="H80" s="64">
        <v>190.43</v>
      </c>
      <c r="I80" s="64">
        <v>126.77</v>
      </c>
      <c r="J80" s="147">
        <v>115651</v>
      </c>
      <c r="K80" s="124">
        <v>280856</v>
      </c>
    </row>
    <row r="81" spans="2:11" s="54" customFormat="1" ht="12.75" outlineLevel="1" x14ac:dyDescent="0.2">
      <c r="B81" s="54" t="s">
        <v>325</v>
      </c>
      <c r="C81" s="54" t="s">
        <v>292</v>
      </c>
      <c r="D81" s="54" t="s">
        <v>308</v>
      </c>
      <c r="E81" s="88" t="s">
        <v>301</v>
      </c>
      <c r="F81" s="63"/>
      <c r="G81" s="124"/>
      <c r="H81" s="64"/>
      <c r="I81" s="64"/>
      <c r="J81" s="147"/>
      <c r="K81" s="124"/>
    </row>
    <row r="82" spans="2:11" s="54" customFormat="1" ht="12.75" outlineLevel="1" x14ac:dyDescent="0.2">
      <c r="B82" s="54" t="s">
        <v>325</v>
      </c>
      <c r="C82" s="54" t="s">
        <v>292</v>
      </c>
      <c r="D82" s="54" t="s">
        <v>326</v>
      </c>
      <c r="E82" s="88" t="s">
        <v>301</v>
      </c>
      <c r="F82" s="63">
        <v>19869</v>
      </c>
      <c r="G82" s="136">
        <v>185</v>
      </c>
      <c r="H82" s="64">
        <v>65.430000000000007</v>
      </c>
      <c r="I82" s="64">
        <v>47.95</v>
      </c>
      <c r="J82" s="147">
        <v>961500</v>
      </c>
      <c r="K82" s="124">
        <v>1102029</v>
      </c>
    </row>
    <row r="83" spans="2:11" s="54" customFormat="1" ht="12.75" outlineLevel="1" x14ac:dyDescent="0.2">
      <c r="E83" s="88"/>
    </row>
    <row r="84" spans="2:11" s="54" customFormat="1" x14ac:dyDescent="0.2">
      <c r="B84" s="330">
        <v>2023</v>
      </c>
      <c r="C84" s="330"/>
      <c r="D84" s="330"/>
      <c r="E84" s="330"/>
      <c r="F84" s="330"/>
      <c r="G84" s="330"/>
      <c r="H84" s="330"/>
      <c r="I84" s="330"/>
      <c r="J84" s="330"/>
      <c r="K84" s="330"/>
    </row>
    <row r="85" spans="2:11" s="54" customFormat="1" ht="12.75" outlineLevel="1" x14ac:dyDescent="0.2">
      <c r="B85" s="54" t="s">
        <v>249</v>
      </c>
      <c r="C85" s="54" t="s">
        <v>292</v>
      </c>
      <c r="D85" s="54" t="s">
        <v>669</v>
      </c>
      <c r="E85" s="88" t="s">
        <v>989</v>
      </c>
      <c r="F85" s="63">
        <v>4818</v>
      </c>
      <c r="G85" s="136">
        <v>79</v>
      </c>
      <c r="H85" s="136">
        <v>64.55</v>
      </c>
      <c r="I85" s="136">
        <v>56.92</v>
      </c>
      <c r="J85" s="124">
        <v>28181</v>
      </c>
      <c r="K85" s="124">
        <v>43060</v>
      </c>
    </row>
    <row r="86" spans="2:11" s="54" customFormat="1" ht="12.75" outlineLevel="1" x14ac:dyDescent="0.2">
      <c r="B86" s="54" t="s">
        <v>249</v>
      </c>
      <c r="C86" s="54" t="s">
        <v>292</v>
      </c>
      <c r="D86" s="54" t="s">
        <v>670</v>
      </c>
      <c r="E86" s="88" t="s">
        <v>989</v>
      </c>
      <c r="F86" s="63">
        <v>3534</v>
      </c>
      <c r="G86" s="136">
        <v>94</v>
      </c>
      <c r="H86" s="136">
        <v>73.62</v>
      </c>
      <c r="I86" s="136">
        <v>58.12</v>
      </c>
      <c r="J86" s="124">
        <v>29145</v>
      </c>
      <c r="K86" s="124">
        <v>51310</v>
      </c>
    </row>
    <row r="87" spans="2:11" s="54" customFormat="1" ht="12.75" outlineLevel="1" x14ac:dyDescent="0.2">
      <c r="B87" s="54" t="s">
        <v>249</v>
      </c>
      <c r="C87" s="54" t="s">
        <v>292</v>
      </c>
      <c r="D87" s="54" t="s">
        <v>295</v>
      </c>
      <c r="E87" s="88" t="s">
        <v>989</v>
      </c>
      <c r="F87" s="63">
        <v>3929</v>
      </c>
      <c r="G87" s="136">
        <v>92</v>
      </c>
      <c r="H87" s="136">
        <v>83.04</v>
      </c>
      <c r="I87" s="136">
        <v>63.96</v>
      </c>
      <c r="J87" s="124">
        <v>14252</v>
      </c>
      <c r="K87" s="124">
        <v>44589</v>
      </c>
    </row>
    <row r="88" spans="2:11" s="54" customFormat="1" ht="12.75" outlineLevel="1" x14ac:dyDescent="0.2">
      <c r="B88" s="54" t="s">
        <v>249</v>
      </c>
      <c r="C88" s="54" t="s">
        <v>292</v>
      </c>
      <c r="D88" s="54" t="s">
        <v>296</v>
      </c>
      <c r="E88" s="88" t="s">
        <v>989</v>
      </c>
      <c r="F88" s="63">
        <v>5626</v>
      </c>
      <c r="G88" s="136">
        <v>86</v>
      </c>
      <c r="H88" s="136">
        <v>76.2</v>
      </c>
      <c r="I88" s="136">
        <v>60.99</v>
      </c>
      <c r="J88" s="124">
        <v>22321</v>
      </c>
      <c r="K88" s="124">
        <v>56943</v>
      </c>
    </row>
    <row r="89" spans="2:11" s="54" customFormat="1" ht="12.75" outlineLevel="1" x14ac:dyDescent="0.2">
      <c r="B89" s="54" t="s">
        <v>249</v>
      </c>
      <c r="C89" s="54" t="s">
        <v>292</v>
      </c>
      <c r="D89" s="54" t="s">
        <v>297</v>
      </c>
      <c r="E89" s="88" t="s">
        <v>989</v>
      </c>
      <c r="F89" s="63">
        <v>3921</v>
      </c>
      <c r="G89" s="136">
        <v>96</v>
      </c>
      <c r="H89" s="136">
        <v>80.03</v>
      </c>
      <c r="I89" s="136">
        <v>55.73</v>
      </c>
      <c r="J89" s="124">
        <v>25341</v>
      </c>
      <c r="K89" s="124">
        <v>63915</v>
      </c>
    </row>
    <row r="90" spans="2:11" s="54" customFormat="1" ht="12.75" outlineLevel="1" x14ac:dyDescent="0.2">
      <c r="B90" s="54" t="s">
        <v>249</v>
      </c>
      <c r="C90" s="54" t="s">
        <v>292</v>
      </c>
      <c r="D90" s="54" t="s">
        <v>298</v>
      </c>
      <c r="E90" s="88" t="s">
        <v>989</v>
      </c>
      <c r="F90" s="63">
        <v>3909</v>
      </c>
      <c r="G90" s="136">
        <v>93</v>
      </c>
      <c r="H90" s="136">
        <v>79.14</v>
      </c>
      <c r="I90" s="136">
        <v>55.47</v>
      </c>
      <c r="J90" s="124">
        <v>21921</v>
      </c>
      <c r="K90" s="124">
        <v>59370</v>
      </c>
    </row>
    <row r="91" spans="2:11" s="54" customFormat="1" ht="12.75" outlineLevel="1" x14ac:dyDescent="0.2">
      <c r="B91" s="54" t="s">
        <v>249</v>
      </c>
      <c r="C91" s="54" t="s">
        <v>292</v>
      </c>
      <c r="D91" s="54" t="s">
        <v>299</v>
      </c>
      <c r="E91" s="88" t="s">
        <v>989</v>
      </c>
      <c r="F91" s="63">
        <v>3459</v>
      </c>
      <c r="G91" s="136">
        <v>92</v>
      </c>
      <c r="H91" s="136">
        <v>78.069999999999993</v>
      </c>
      <c r="I91" s="136">
        <v>57.96</v>
      </c>
      <c r="J91" s="124">
        <v>19496</v>
      </c>
      <c r="K91" s="124">
        <v>47654</v>
      </c>
    </row>
    <row r="92" spans="2:11" s="54" customFormat="1" ht="12.75" outlineLevel="1" x14ac:dyDescent="0.2">
      <c r="B92" s="54" t="s">
        <v>249</v>
      </c>
      <c r="C92" s="54" t="s">
        <v>292</v>
      </c>
      <c r="D92" s="54" t="s">
        <v>300</v>
      </c>
      <c r="E92" s="88" t="s">
        <v>989</v>
      </c>
      <c r="F92" s="63">
        <v>4883</v>
      </c>
      <c r="G92" s="136">
        <v>90</v>
      </c>
      <c r="H92" s="136">
        <v>69.38</v>
      </c>
      <c r="I92" s="136">
        <v>54.9</v>
      </c>
      <c r="J92" s="124">
        <v>40745</v>
      </c>
      <c r="K92" s="124">
        <v>69363</v>
      </c>
    </row>
    <row r="93" spans="2:11" s="54" customFormat="1" ht="12.75" outlineLevel="1" x14ac:dyDescent="0.2">
      <c r="B93" s="54" t="s">
        <v>249</v>
      </c>
      <c r="C93" s="54" t="s">
        <v>292</v>
      </c>
      <c r="D93" s="54" t="s">
        <v>302</v>
      </c>
      <c r="E93" s="88" t="s">
        <v>989</v>
      </c>
      <c r="F93" s="63">
        <v>4552</v>
      </c>
      <c r="G93" s="136">
        <v>92</v>
      </c>
      <c r="H93" s="136">
        <v>80.900000000000006</v>
      </c>
      <c r="I93" s="136">
        <v>65.45</v>
      </c>
      <c r="J93" s="124">
        <v>20448</v>
      </c>
      <c r="K93" s="124">
        <v>48904</v>
      </c>
    </row>
    <row r="94" spans="2:11" s="54" customFormat="1" ht="12.75" outlineLevel="1" x14ac:dyDescent="0.2">
      <c r="B94" s="54" t="s">
        <v>249</v>
      </c>
      <c r="C94" s="54" t="s">
        <v>292</v>
      </c>
      <c r="D94" s="54" t="s">
        <v>303</v>
      </c>
      <c r="E94" s="88" t="s">
        <v>989</v>
      </c>
      <c r="F94" s="63">
        <v>3252</v>
      </c>
      <c r="G94" s="136">
        <v>82</v>
      </c>
      <c r="H94" s="136">
        <v>78.37</v>
      </c>
      <c r="I94" s="136">
        <v>54.74</v>
      </c>
      <c r="J94" s="124">
        <v>4774</v>
      </c>
      <c r="K94" s="124">
        <v>35876</v>
      </c>
    </row>
    <row r="95" spans="2:11" s="54" customFormat="1" ht="12.75" outlineLevel="1" x14ac:dyDescent="0.2">
      <c r="B95" s="54" t="s">
        <v>249</v>
      </c>
      <c r="C95" s="54" t="s">
        <v>304</v>
      </c>
      <c r="D95" s="54" t="s">
        <v>361</v>
      </c>
      <c r="E95" s="88" t="s">
        <v>989</v>
      </c>
      <c r="F95" s="63">
        <v>2916</v>
      </c>
      <c r="G95" s="136">
        <v>80</v>
      </c>
      <c r="H95" s="136">
        <v>77.02</v>
      </c>
      <c r="I95" s="136">
        <v>65.62</v>
      </c>
      <c r="J95" s="124">
        <v>3511</v>
      </c>
      <c r="K95" s="124">
        <v>16974</v>
      </c>
    </row>
    <row r="96" spans="2:11" s="54" customFormat="1" ht="12.75" outlineLevel="1" x14ac:dyDescent="0.2">
      <c r="B96" s="54" t="s">
        <v>249</v>
      </c>
      <c r="C96" s="54" t="s">
        <v>304</v>
      </c>
      <c r="D96" s="54" t="s">
        <v>305</v>
      </c>
      <c r="E96" s="88" t="s">
        <v>989</v>
      </c>
      <c r="F96" s="63">
        <v>3393</v>
      </c>
      <c r="G96" s="136">
        <v>87</v>
      </c>
      <c r="H96" s="136">
        <v>84.67</v>
      </c>
      <c r="I96" s="136">
        <v>61.69</v>
      </c>
      <c r="J96" s="124">
        <v>3196</v>
      </c>
      <c r="K96" s="124">
        <v>34755</v>
      </c>
    </row>
    <row r="97" spans="2:11" s="54" customFormat="1" ht="12.75" outlineLevel="1" x14ac:dyDescent="0.2">
      <c r="B97" s="54" t="s">
        <v>249</v>
      </c>
      <c r="C97" s="54" t="s">
        <v>304</v>
      </c>
      <c r="D97" s="54" t="s">
        <v>306</v>
      </c>
      <c r="E97" s="88" t="s">
        <v>989</v>
      </c>
      <c r="F97" s="63">
        <v>3521</v>
      </c>
      <c r="G97" s="136">
        <v>90</v>
      </c>
      <c r="H97" s="136">
        <v>85.51</v>
      </c>
      <c r="I97" s="136">
        <v>60.2</v>
      </c>
      <c r="J97" s="124">
        <v>6392</v>
      </c>
      <c r="K97" s="124">
        <v>42459</v>
      </c>
    </row>
    <row r="98" spans="2:11" s="54" customFormat="1" ht="12.75" outlineLevel="1" x14ac:dyDescent="0.2">
      <c r="B98" s="54" t="s">
        <v>249</v>
      </c>
      <c r="C98" s="54" t="s">
        <v>304</v>
      </c>
      <c r="D98" s="54" t="s">
        <v>326</v>
      </c>
      <c r="E98" s="88" t="s">
        <v>989</v>
      </c>
      <c r="F98" s="63">
        <v>2659</v>
      </c>
      <c r="G98" s="136">
        <v>90</v>
      </c>
      <c r="H98" s="136">
        <v>105.32</v>
      </c>
      <c r="I98" s="136">
        <v>49.31</v>
      </c>
      <c r="J98" s="124">
        <v>-16485</v>
      </c>
      <c r="K98" s="124">
        <v>43784</v>
      </c>
    </row>
    <row r="99" spans="2:11" s="54" customFormat="1" ht="12.75" outlineLevel="1" x14ac:dyDescent="0.2">
      <c r="B99" s="54" t="s">
        <v>249</v>
      </c>
      <c r="C99" s="54" t="s">
        <v>304</v>
      </c>
      <c r="D99" s="54" t="s">
        <v>297</v>
      </c>
      <c r="E99" s="88" t="s">
        <v>989</v>
      </c>
      <c r="F99" s="63">
        <v>3049</v>
      </c>
      <c r="G99" s="136">
        <v>93</v>
      </c>
      <c r="H99" s="136">
        <v>83.76</v>
      </c>
      <c r="I99" s="136">
        <v>57.68</v>
      </c>
      <c r="J99" s="124">
        <v>11378</v>
      </c>
      <c r="K99" s="124">
        <v>43591</v>
      </c>
    </row>
    <row r="100" spans="2:11" s="54" customFormat="1" ht="12.75" outlineLevel="1" x14ac:dyDescent="0.2">
      <c r="B100" s="58"/>
      <c r="C100" s="58"/>
      <c r="D100" s="58"/>
      <c r="E100" s="240"/>
      <c r="F100" s="58" t="s">
        <v>307</v>
      </c>
      <c r="G100" s="58"/>
      <c r="H100" s="58"/>
      <c r="I100" s="58"/>
      <c r="J100" s="148"/>
      <c r="K100" s="148"/>
    </row>
    <row r="101" spans="2:11" s="54" customFormat="1" ht="12.75" outlineLevel="1" x14ac:dyDescent="0.2">
      <c r="B101" s="54" t="s">
        <v>249</v>
      </c>
      <c r="C101" s="54" t="s">
        <v>292</v>
      </c>
      <c r="D101" s="54" t="s">
        <v>990</v>
      </c>
      <c r="E101" s="88" t="s">
        <v>989</v>
      </c>
      <c r="F101" s="63">
        <v>4416</v>
      </c>
      <c r="G101" s="136">
        <v>90</v>
      </c>
      <c r="H101" s="64">
        <v>81.73</v>
      </c>
      <c r="I101" s="136">
        <v>66.37</v>
      </c>
      <c r="J101" s="124">
        <v>14774</v>
      </c>
      <c r="K101" s="124">
        <v>42227</v>
      </c>
    </row>
    <row r="102" spans="2:11" s="54" customFormat="1" ht="12.75" outlineLevel="1" x14ac:dyDescent="0.2">
      <c r="B102" s="54" t="s">
        <v>249</v>
      </c>
      <c r="C102" s="54" t="s">
        <v>304</v>
      </c>
      <c r="D102" s="54" t="s">
        <v>990</v>
      </c>
      <c r="E102" s="88" t="s">
        <v>989</v>
      </c>
      <c r="F102" s="63">
        <v>3343</v>
      </c>
      <c r="G102" s="136">
        <v>92</v>
      </c>
      <c r="H102" s="64">
        <v>84.61</v>
      </c>
      <c r="I102" s="64">
        <v>61.04</v>
      </c>
      <c r="J102" s="124">
        <v>10002</v>
      </c>
      <c r="K102" s="124">
        <v>41894</v>
      </c>
    </row>
    <row r="103" spans="2:11" s="54" customFormat="1" ht="12.75" outlineLevel="1" x14ac:dyDescent="0.2">
      <c r="E103" s="88"/>
      <c r="F103" s="63"/>
      <c r="G103" s="124"/>
      <c r="H103" s="64"/>
      <c r="I103" s="64"/>
      <c r="J103" s="66"/>
      <c r="K103" s="66"/>
    </row>
    <row r="104" spans="2:11" s="54" customFormat="1" ht="12.75" outlineLevel="1" x14ac:dyDescent="0.2">
      <c r="B104" s="54" t="s">
        <v>275</v>
      </c>
      <c r="C104" s="54" t="s">
        <v>304</v>
      </c>
      <c r="D104" s="54" t="s">
        <v>295</v>
      </c>
      <c r="E104" s="88" t="s">
        <v>989</v>
      </c>
      <c r="F104" s="63">
        <v>667</v>
      </c>
      <c r="G104" s="136">
        <v>228</v>
      </c>
      <c r="H104" s="136">
        <v>283.27</v>
      </c>
      <c r="I104" s="136">
        <v>159.61000000000001</v>
      </c>
      <c r="J104" s="124">
        <v>-14923</v>
      </c>
      <c r="K104" s="124">
        <v>18465</v>
      </c>
    </row>
    <row r="105" spans="2:11" s="54" customFormat="1" ht="12.75" outlineLevel="1" x14ac:dyDescent="0.2">
      <c r="B105" s="54" t="s">
        <v>276</v>
      </c>
      <c r="C105" s="54" t="s">
        <v>304</v>
      </c>
      <c r="D105" s="54" t="s">
        <v>295</v>
      </c>
      <c r="E105" s="88" t="s">
        <v>989</v>
      </c>
      <c r="F105" s="63">
        <v>3022</v>
      </c>
      <c r="G105" s="136">
        <v>144</v>
      </c>
      <c r="H105" s="136">
        <v>86.17</v>
      </c>
      <c r="I105" s="136">
        <v>64.510000000000005</v>
      </c>
      <c r="J105" s="124">
        <v>70729</v>
      </c>
      <c r="K105" s="124">
        <v>97217</v>
      </c>
    </row>
    <row r="106" spans="2:11" s="54" customFormat="1" ht="12.75" outlineLevel="1" x14ac:dyDescent="0.2">
      <c r="B106" s="54" t="s">
        <v>276</v>
      </c>
      <c r="C106" s="54" t="s">
        <v>304</v>
      </c>
      <c r="D106" s="54" t="s">
        <v>309</v>
      </c>
      <c r="E106" s="88" t="s">
        <v>989</v>
      </c>
      <c r="F106" s="64">
        <v>2086</v>
      </c>
      <c r="G106" s="136">
        <v>145</v>
      </c>
      <c r="H106" s="136">
        <v>114.56</v>
      </c>
      <c r="I106" s="136">
        <v>74.67</v>
      </c>
      <c r="J106" s="124">
        <v>25691</v>
      </c>
      <c r="K106" s="124">
        <v>59358</v>
      </c>
    </row>
    <row r="107" spans="2:11" s="54" customFormat="1" ht="12.75" outlineLevel="1" x14ac:dyDescent="0.2">
      <c r="B107" s="54" t="s">
        <v>276</v>
      </c>
      <c r="C107" s="54" t="s">
        <v>304</v>
      </c>
      <c r="D107" s="54" t="s">
        <v>327</v>
      </c>
      <c r="E107" s="88" t="s">
        <v>989</v>
      </c>
      <c r="F107" s="63">
        <v>1806</v>
      </c>
      <c r="G107" s="136">
        <v>142</v>
      </c>
      <c r="H107" s="136">
        <v>153.75</v>
      </c>
      <c r="I107" s="136">
        <v>131.05000000000001</v>
      </c>
      <c r="J107" s="124">
        <v>-8592</v>
      </c>
      <c r="K107" s="124">
        <v>8003</v>
      </c>
    </row>
    <row r="108" spans="2:11" s="54" customFormat="1" ht="12.75" outlineLevel="1" x14ac:dyDescent="0.2">
      <c r="B108" s="54" t="s">
        <v>328</v>
      </c>
      <c r="C108" s="54" t="s">
        <v>304</v>
      </c>
      <c r="D108" s="54" t="s">
        <v>295</v>
      </c>
      <c r="E108" s="88" t="s">
        <v>989</v>
      </c>
      <c r="F108" s="63">
        <v>588</v>
      </c>
      <c r="G108" s="136">
        <v>585</v>
      </c>
      <c r="H108" s="136">
        <v>299.52</v>
      </c>
      <c r="I108" s="136">
        <v>172.46</v>
      </c>
      <c r="J108" s="124">
        <v>67944</v>
      </c>
      <c r="K108" s="124">
        <v>98184</v>
      </c>
    </row>
    <row r="109" spans="2:11" s="54" customFormat="1" ht="12.75" outlineLevel="1" x14ac:dyDescent="0.2">
      <c r="B109" s="54" t="s">
        <v>271</v>
      </c>
      <c r="C109" s="54" t="s">
        <v>304</v>
      </c>
      <c r="D109" s="54" t="s">
        <v>309</v>
      </c>
      <c r="E109" s="88" t="s">
        <v>989</v>
      </c>
      <c r="F109" s="63">
        <v>415</v>
      </c>
      <c r="G109" s="136">
        <v>565</v>
      </c>
      <c r="H109" s="136">
        <v>428.68</v>
      </c>
      <c r="I109" s="136">
        <v>279.99</v>
      </c>
      <c r="J109" s="124">
        <v>22902</v>
      </c>
      <c r="K109" s="124">
        <v>47881</v>
      </c>
    </row>
    <row r="110" spans="2:11" s="54" customFormat="1" ht="12.75" outlineLevel="1" x14ac:dyDescent="0.2">
      <c r="B110" s="54" t="s">
        <v>330</v>
      </c>
      <c r="C110" s="54" t="s">
        <v>304</v>
      </c>
      <c r="D110" s="54" t="s">
        <v>296</v>
      </c>
      <c r="E110" s="88" t="s">
        <v>989</v>
      </c>
      <c r="F110" s="63">
        <v>731</v>
      </c>
      <c r="G110" s="136">
        <v>1173</v>
      </c>
      <c r="H110" s="136">
        <v>310.49</v>
      </c>
      <c r="I110" s="136">
        <v>268.70999999999998</v>
      </c>
      <c r="J110" s="124">
        <v>255302</v>
      </c>
      <c r="K110" s="124">
        <v>267671</v>
      </c>
    </row>
    <row r="111" spans="2:11" s="54" customFormat="1" ht="12.75" outlineLevel="1" x14ac:dyDescent="0.2">
      <c r="B111" s="54" t="s">
        <v>792</v>
      </c>
      <c r="C111" s="54" t="s">
        <v>304</v>
      </c>
      <c r="D111" s="54" t="s">
        <v>295</v>
      </c>
      <c r="E111" s="88" t="s">
        <v>989</v>
      </c>
      <c r="F111" s="63">
        <v>13089</v>
      </c>
      <c r="G111" s="136">
        <v>233</v>
      </c>
      <c r="H111" s="136">
        <v>69.540000000000006</v>
      </c>
      <c r="I111" s="136">
        <v>40.69</v>
      </c>
      <c r="J111" s="124">
        <v>865854</v>
      </c>
      <c r="K111" s="124">
        <v>1018645</v>
      </c>
    </row>
    <row r="112" spans="2:11" s="54" customFormat="1" ht="12.75" outlineLevel="1" x14ac:dyDescent="0.2">
      <c r="B112" s="54" t="s">
        <v>793</v>
      </c>
      <c r="C112" s="54" t="s">
        <v>292</v>
      </c>
      <c r="D112" s="54" t="s">
        <v>357</v>
      </c>
      <c r="E112" s="88" t="s">
        <v>989</v>
      </c>
      <c r="F112" s="63">
        <v>11475</v>
      </c>
      <c r="G112" s="136">
        <v>273</v>
      </c>
      <c r="H112" s="136">
        <v>187.66</v>
      </c>
      <c r="I112" s="136">
        <v>174.8</v>
      </c>
      <c r="J112" s="124">
        <v>396316</v>
      </c>
      <c r="K112" s="124">
        <v>456019</v>
      </c>
    </row>
    <row r="113" spans="2:11" s="54" customFormat="1" ht="12.75" outlineLevel="1" x14ac:dyDescent="0.2">
      <c r="B113" s="54" t="s">
        <v>793</v>
      </c>
      <c r="C113" s="54" t="s">
        <v>292</v>
      </c>
      <c r="D113" s="54" t="s">
        <v>363</v>
      </c>
      <c r="E113" s="88" t="s">
        <v>989</v>
      </c>
      <c r="F113" s="63">
        <v>10556</v>
      </c>
      <c r="G113" s="136">
        <v>288</v>
      </c>
      <c r="H113" s="136">
        <v>195.35</v>
      </c>
      <c r="I113" s="136">
        <v>191.24</v>
      </c>
      <c r="J113" s="124">
        <v>395815</v>
      </c>
      <c r="K113" s="124">
        <v>413379</v>
      </c>
    </row>
    <row r="114" spans="2:11" s="54" customFormat="1" ht="12.75" outlineLevel="1" x14ac:dyDescent="0.2">
      <c r="B114" s="54" t="s">
        <v>272</v>
      </c>
      <c r="C114" s="54" t="s">
        <v>304</v>
      </c>
      <c r="D114" s="54" t="s">
        <v>296</v>
      </c>
      <c r="E114" s="88" t="s">
        <v>989</v>
      </c>
      <c r="F114" s="63">
        <v>724</v>
      </c>
      <c r="G114" s="136">
        <v>713</v>
      </c>
      <c r="H114" s="136">
        <v>183.78</v>
      </c>
      <c r="I114" s="136">
        <v>128.66999999999999</v>
      </c>
      <c r="J114" s="124">
        <v>155061</v>
      </c>
      <c r="K114" s="124">
        <v>171209</v>
      </c>
    </row>
    <row r="115" spans="2:11" s="54" customFormat="1" ht="12.75" outlineLevel="1" x14ac:dyDescent="0.2">
      <c r="B115" s="54" t="s">
        <v>794</v>
      </c>
      <c r="C115" s="54" t="s">
        <v>304</v>
      </c>
      <c r="D115" s="54" t="s">
        <v>327</v>
      </c>
      <c r="E115" s="88" t="s">
        <v>989</v>
      </c>
      <c r="F115" s="63">
        <v>1169</v>
      </c>
      <c r="G115" s="136">
        <v>579</v>
      </c>
      <c r="H115" s="136">
        <v>285.22000000000003</v>
      </c>
      <c r="I115" s="136">
        <v>199.63</v>
      </c>
      <c r="J115" s="124">
        <v>138958</v>
      </c>
      <c r="K115" s="124">
        <v>179444</v>
      </c>
    </row>
    <row r="116" spans="2:11" s="54" customFormat="1" ht="12.75" outlineLevel="1" x14ac:dyDescent="0.2">
      <c r="B116" s="54" t="s">
        <v>317</v>
      </c>
      <c r="C116" s="54" t="s">
        <v>292</v>
      </c>
      <c r="D116" s="54" t="s">
        <v>308</v>
      </c>
      <c r="E116" s="88" t="s">
        <v>989</v>
      </c>
      <c r="F116" s="63">
        <v>11372</v>
      </c>
      <c r="G116" s="136">
        <v>229</v>
      </c>
      <c r="H116" s="136">
        <v>170.65</v>
      </c>
      <c r="I116" s="136">
        <v>140.72</v>
      </c>
      <c r="J116" s="124">
        <v>268538</v>
      </c>
      <c r="K116" s="124">
        <v>406250</v>
      </c>
    </row>
    <row r="117" spans="2:11" s="54" customFormat="1" ht="12.75" outlineLevel="1" x14ac:dyDescent="0.2">
      <c r="B117" s="54" t="s">
        <v>317</v>
      </c>
      <c r="C117" s="54" t="s">
        <v>292</v>
      </c>
      <c r="D117" s="54" t="s">
        <v>799</v>
      </c>
      <c r="E117" s="88" t="s">
        <v>989</v>
      </c>
      <c r="F117" s="63">
        <v>11325</v>
      </c>
      <c r="G117" s="136">
        <v>212</v>
      </c>
      <c r="H117" s="136">
        <v>165.26</v>
      </c>
      <c r="I117" s="136">
        <v>126.95</v>
      </c>
      <c r="J117" s="124">
        <v>214208</v>
      </c>
      <c r="K117" s="124">
        <v>389784</v>
      </c>
    </row>
    <row r="118" spans="2:11" s="54" customFormat="1" ht="12.75" outlineLevel="1" x14ac:dyDescent="0.2">
      <c r="B118" s="54" t="s">
        <v>321</v>
      </c>
      <c r="C118" s="54" t="s">
        <v>292</v>
      </c>
      <c r="D118" s="54" t="s">
        <v>295</v>
      </c>
      <c r="E118" s="88" t="s">
        <v>989</v>
      </c>
      <c r="F118" s="63">
        <v>13894</v>
      </c>
      <c r="G118" s="136">
        <v>219</v>
      </c>
      <c r="H118" s="136">
        <v>90.13</v>
      </c>
      <c r="I118" s="136">
        <v>55.12</v>
      </c>
      <c r="J118" s="124">
        <v>724654</v>
      </c>
      <c r="K118" s="124">
        <v>921487</v>
      </c>
    </row>
    <row r="119" spans="2:11" s="54" customFormat="1" ht="12.75" outlineLevel="1" x14ac:dyDescent="0.2">
      <c r="B119" s="54" t="s">
        <v>991</v>
      </c>
      <c r="C119" s="54" t="s">
        <v>304</v>
      </c>
      <c r="D119" s="54" t="s">
        <v>295</v>
      </c>
      <c r="E119" s="88" t="s">
        <v>989</v>
      </c>
      <c r="F119" s="63">
        <v>7148</v>
      </c>
      <c r="G119" s="136">
        <v>72</v>
      </c>
      <c r="H119" s="136">
        <v>42.95</v>
      </c>
      <c r="I119" s="136">
        <v>35.520000000000003</v>
      </c>
      <c r="J119" s="124">
        <v>84026</v>
      </c>
      <c r="K119" s="124">
        <v>105543</v>
      </c>
    </row>
    <row r="120" spans="2:11" s="54" customFormat="1" ht="12.75" outlineLevel="1" x14ac:dyDescent="0.2">
      <c r="B120" s="54" t="s">
        <v>322</v>
      </c>
      <c r="C120" s="54" t="s">
        <v>292</v>
      </c>
      <c r="D120" s="54" t="s">
        <v>799</v>
      </c>
      <c r="E120" s="88" t="s">
        <v>989</v>
      </c>
      <c r="F120" s="63">
        <v>19541</v>
      </c>
      <c r="G120" s="136">
        <v>81</v>
      </c>
      <c r="H120" s="136">
        <v>69.040000000000006</v>
      </c>
      <c r="I120" s="136">
        <v>59.48</v>
      </c>
      <c r="J120" s="124">
        <v>94562</v>
      </c>
      <c r="K120" s="124">
        <v>170185</v>
      </c>
    </row>
    <row r="121" spans="2:11" s="54" customFormat="1" ht="12.75" outlineLevel="1" x14ac:dyDescent="0.2">
      <c r="B121" s="54" t="s">
        <v>798</v>
      </c>
      <c r="C121" s="54" t="s">
        <v>292</v>
      </c>
      <c r="D121" s="54" t="s">
        <v>308</v>
      </c>
      <c r="E121" s="88" t="s">
        <v>989</v>
      </c>
      <c r="F121" s="63">
        <v>9229</v>
      </c>
      <c r="G121" s="136">
        <v>433</v>
      </c>
      <c r="H121" s="136">
        <v>136.77000000000001</v>
      </c>
      <c r="I121" s="136">
        <v>106.13</v>
      </c>
      <c r="J121" s="124">
        <v>1106407</v>
      </c>
      <c r="K121" s="124">
        <v>1220861</v>
      </c>
    </row>
    <row r="122" spans="2:11" s="54" customFormat="1" ht="12.75" outlineLevel="1" x14ac:dyDescent="0.2">
      <c r="B122" s="54" t="s">
        <v>323</v>
      </c>
      <c r="C122" s="54" t="s">
        <v>292</v>
      </c>
      <c r="D122" s="54" t="s">
        <v>799</v>
      </c>
      <c r="E122" s="88" t="s">
        <v>989</v>
      </c>
      <c r="F122" s="63">
        <v>6904</v>
      </c>
      <c r="G122" s="136">
        <v>86</v>
      </c>
      <c r="H122" s="136">
        <v>83.66</v>
      </c>
      <c r="I122" s="136">
        <v>69.67</v>
      </c>
      <c r="J122" s="124">
        <v>14276</v>
      </c>
      <c r="K122" s="124">
        <v>99521</v>
      </c>
    </row>
    <row r="123" spans="2:11" s="54" customFormat="1" ht="12.75" outlineLevel="1" x14ac:dyDescent="0.2">
      <c r="B123" s="54" t="s">
        <v>795</v>
      </c>
      <c r="C123" s="54" t="s">
        <v>292</v>
      </c>
      <c r="D123" s="54" t="s">
        <v>308</v>
      </c>
      <c r="E123" s="88" t="s">
        <v>989</v>
      </c>
      <c r="F123" s="63">
        <v>7784</v>
      </c>
      <c r="G123" s="136">
        <v>157</v>
      </c>
      <c r="H123" s="136">
        <v>131.41999999999999</v>
      </c>
      <c r="I123" s="136">
        <v>82.56</v>
      </c>
      <c r="J123" s="124">
        <v>80587</v>
      </c>
      <c r="K123" s="124">
        <v>234477</v>
      </c>
    </row>
    <row r="124" spans="2:11" s="54" customFormat="1" ht="12.75" outlineLevel="1" x14ac:dyDescent="0.2">
      <c r="B124" s="54" t="s">
        <v>795</v>
      </c>
      <c r="C124" s="54" t="s">
        <v>304</v>
      </c>
      <c r="D124" s="54" t="s">
        <v>311</v>
      </c>
      <c r="E124" s="88" t="s">
        <v>989</v>
      </c>
      <c r="F124" s="63">
        <v>3931</v>
      </c>
      <c r="G124" s="136">
        <v>286</v>
      </c>
      <c r="H124" s="136">
        <v>224.9</v>
      </c>
      <c r="I124" s="136">
        <v>121.19</v>
      </c>
      <c r="J124" s="124">
        <v>97216</v>
      </c>
      <c r="K124" s="124">
        <v>262219</v>
      </c>
    </row>
    <row r="125" spans="2:11" s="54" customFormat="1" ht="12.75" outlineLevel="1" x14ac:dyDescent="0.2">
      <c r="B125" s="54" t="s">
        <v>325</v>
      </c>
      <c r="C125" s="54" t="s">
        <v>292</v>
      </c>
      <c r="D125" s="54" t="s">
        <v>308</v>
      </c>
      <c r="E125" s="88" t="s">
        <v>989</v>
      </c>
      <c r="F125" s="63">
        <v>20428</v>
      </c>
      <c r="G125" s="136">
        <v>134</v>
      </c>
      <c r="H125" s="136">
        <v>68.540000000000006</v>
      </c>
      <c r="I125" s="136">
        <v>48.67</v>
      </c>
      <c r="J125" s="124">
        <v>541180</v>
      </c>
      <c r="K125" s="124">
        <v>705458</v>
      </c>
    </row>
    <row r="126" spans="2:11" s="54" customFormat="1" ht="12.75" outlineLevel="1" x14ac:dyDescent="0.2">
      <c r="E126" s="88"/>
    </row>
    <row r="127" spans="2:11" s="54" customFormat="1" ht="12.75" outlineLevel="1" x14ac:dyDescent="0.2">
      <c r="B127" s="54" t="s">
        <v>249</v>
      </c>
      <c r="C127" s="54" t="s">
        <v>292</v>
      </c>
      <c r="D127" s="54" t="s">
        <v>669</v>
      </c>
      <c r="E127" s="88" t="s">
        <v>1021</v>
      </c>
      <c r="F127" s="63">
        <v>5085</v>
      </c>
      <c r="G127" s="136">
        <v>82</v>
      </c>
      <c r="H127" s="136">
        <v>59</v>
      </c>
      <c r="I127" s="136">
        <v>52</v>
      </c>
      <c r="J127" s="124">
        <v>48120</v>
      </c>
      <c r="K127" s="124">
        <v>61629</v>
      </c>
    </row>
    <row r="128" spans="2:11" s="54" customFormat="1" ht="12.75" outlineLevel="1" x14ac:dyDescent="0.2">
      <c r="B128" s="54" t="s">
        <v>249</v>
      </c>
      <c r="C128" s="54" t="s">
        <v>292</v>
      </c>
      <c r="D128" s="54" t="s">
        <v>670</v>
      </c>
      <c r="E128" s="88" t="s">
        <v>1021</v>
      </c>
      <c r="F128" s="63">
        <v>4359</v>
      </c>
      <c r="G128" s="136">
        <v>99</v>
      </c>
      <c r="H128" s="136">
        <v>71</v>
      </c>
      <c r="I128" s="136">
        <v>48</v>
      </c>
      <c r="J128" s="124">
        <v>49832</v>
      </c>
      <c r="K128" s="124">
        <v>90537</v>
      </c>
    </row>
    <row r="129" spans="2:11" s="54" customFormat="1" ht="12.75" outlineLevel="1" x14ac:dyDescent="0.2">
      <c r="B129" s="54" t="s">
        <v>249</v>
      </c>
      <c r="C129" s="54" t="s">
        <v>292</v>
      </c>
      <c r="D129" s="54" t="s">
        <v>295</v>
      </c>
      <c r="E129" s="88" t="s">
        <v>1021</v>
      </c>
      <c r="F129" s="63">
        <v>3991</v>
      </c>
      <c r="G129" s="136">
        <v>98</v>
      </c>
      <c r="H129" s="136">
        <v>83</v>
      </c>
      <c r="I129" s="136">
        <v>62</v>
      </c>
      <c r="J129" s="124">
        <v>24023</v>
      </c>
      <c r="K129" s="124">
        <v>57432</v>
      </c>
    </row>
    <row r="130" spans="2:11" s="54" customFormat="1" ht="12.75" outlineLevel="1" x14ac:dyDescent="0.2">
      <c r="B130" s="54" t="s">
        <v>249</v>
      </c>
      <c r="C130" s="54" t="s">
        <v>292</v>
      </c>
      <c r="D130" s="54" t="s">
        <v>296</v>
      </c>
      <c r="E130" s="88" t="s">
        <v>1021</v>
      </c>
      <c r="F130" s="63">
        <v>5718</v>
      </c>
      <c r="G130" s="136">
        <v>97</v>
      </c>
      <c r="H130" s="136">
        <v>66</v>
      </c>
      <c r="I130" s="136">
        <v>57</v>
      </c>
      <c r="J130" s="124">
        <v>71511</v>
      </c>
      <c r="K130" s="124">
        <v>92234</v>
      </c>
    </row>
    <row r="131" spans="2:11" s="54" customFormat="1" ht="12.75" outlineLevel="1" x14ac:dyDescent="0.2">
      <c r="B131" s="54" t="s">
        <v>249</v>
      </c>
      <c r="C131" s="54" t="s">
        <v>292</v>
      </c>
      <c r="D131" s="54" t="s">
        <v>297</v>
      </c>
      <c r="E131" s="88" t="s">
        <v>1021</v>
      </c>
      <c r="F131" s="63">
        <v>4408</v>
      </c>
      <c r="G131" s="136">
        <v>98</v>
      </c>
      <c r="H131" s="136">
        <v>71</v>
      </c>
      <c r="I131" s="136">
        <v>54</v>
      </c>
      <c r="J131" s="124">
        <v>48310</v>
      </c>
      <c r="K131" s="124">
        <v>77671</v>
      </c>
    </row>
    <row r="132" spans="2:11" s="54" customFormat="1" ht="12.75" outlineLevel="1" x14ac:dyDescent="0.2">
      <c r="B132" s="54" t="s">
        <v>249</v>
      </c>
      <c r="C132" s="54" t="s">
        <v>292</v>
      </c>
      <c r="D132" s="54" t="s">
        <v>298</v>
      </c>
      <c r="E132" s="88" t="s">
        <v>1021</v>
      </c>
      <c r="F132" s="63">
        <v>5066</v>
      </c>
      <c r="G132" s="136">
        <v>102</v>
      </c>
      <c r="H132" s="136">
        <v>58</v>
      </c>
      <c r="I132" s="136">
        <v>43</v>
      </c>
      <c r="J132" s="124">
        <v>209100</v>
      </c>
      <c r="K132" s="124">
        <v>90840</v>
      </c>
    </row>
    <row r="133" spans="2:11" s="54" customFormat="1" ht="12.75" outlineLevel="1" x14ac:dyDescent="0.2">
      <c r="B133" s="54" t="s">
        <v>249</v>
      </c>
      <c r="C133" s="54" t="s">
        <v>292</v>
      </c>
      <c r="D133" s="54" t="s">
        <v>299</v>
      </c>
      <c r="E133" s="88" t="s">
        <v>1021</v>
      </c>
      <c r="F133" s="63">
        <v>4685</v>
      </c>
      <c r="G133" s="136">
        <v>112</v>
      </c>
      <c r="H133" s="136">
        <v>60</v>
      </c>
      <c r="I133" s="136">
        <v>46</v>
      </c>
      <c r="J133" s="124">
        <v>98033</v>
      </c>
      <c r="K133" s="124">
        <v>124342</v>
      </c>
    </row>
    <row r="134" spans="2:11" s="54" customFormat="1" ht="12.75" outlineLevel="1" x14ac:dyDescent="0.2">
      <c r="B134" s="54" t="s">
        <v>249</v>
      </c>
      <c r="C134" s="54" t="s">
        <v>292</v>
      </c>
      <c r="D134" s="54" t="s">
        <v>300</v>
      </c>
      <c r="E134" s="88" t="s">
        <v>1021</v>
      </c>
      <c r="F134" s="63">
        <v>4134</v>
      </c>
      <c r="G134" s="136">
        <v>110</v>
      </c>
      <c r="H134" s="136">
        <v>69</v>
      </c>
      <c r="I134" s="136">
        <v>44</v>
      </c>
      <c r="J134" s="124">
        <v>68074</v>
      </c>
      <c r="K134" s="124">
        <v>110979</v>
      </c>
    </row>
    <row r="135" spans="2:11" s="54" customFormat="1" ht="12.75" outlineLevel="1" x14ac:dyDescent="0.2">
      <c r="B135" s="54" t="s">
        <v>249</v>
      </c>
      <c r="C135" s="54" t="s">
        <v>292</v>
      </c>
      <c r="D135" s="54" t="s">
        <v>302</v>
      </c>
      <c r="E135" s="88" t="s">
        <v>1021</v>
      </c>
      <c r="F135" s="63">
        <v>4532</v>
      </c>
      <c r="G135" s="136">
        <v>97</v>
      </c>
      <c r="H135" s="259">
        <v>73</v>
      </c>
      <c r="I135" s="136">
        <v>54</v>
      </c>
      <c r="J135" s="124">
        <v>43890</v>
      </c>
      <c r="K135" s="124">
        <v>78142</v>
      </c>
    </row>
    <row r="136" spans="2:11" s="54" customFormat="1" ht="12.75" outlineLevel="1" x14ac:dyDescent="0.2">
      <c r="B136" s="54" t="s">
        <v>249</v>
      </c>
      <c r="C136" s="54" t="s">
        <v>292</v>
      </c>
      <c r="D136" s="54" t="s">
        <v>303</v>
      </c>
      <c r="E136" s="88" t="s">
        <v>1021</v>
      </c>
      <c r="F136" s="63">
        <v>5305</v>
      </c>
      <c r="G136" s="136">
        <v>93</v>
      </c>
      <c r="H136" s="259">
        <v>62</v>
      </c>
      <c r="I136" s="136">
        <v>50</v>
      </c>
      <c r="J136" s="124">
        <v>67330</v>
      </c>
      <c r="K136" s="124">
        <v>93020</v>
      </c>
    </row>
    <row r="137" spans="2:11" s="54" customFormat="1" ht="12.75" outlineLevel="1" x14ac:dyDescent="0.2">
      <c r="B137" s="54" t="s">
        <v>249</v>
      </c>
      <c r="C137" s="54" t="s">
        <v>304</v>
      </c>
      <c r="D137" s="54" t="s">
        <v>305</v>
      </c>
      <c r="E137" s="88" t="s">
        <v>1021</v>
      </c>
      <c r="F137" s="63">
        <v>3220</v>
      </c>
      <c r="G137" s="136">
        <v>101</v>
      </c>
      <c r="H137" s="259">
        <v>100</v>
      </c>
      <c r="I137" s="136">
        <v>65</v>
      </c>
      <c r="J137" s="124">
        <v>1576</v>
      </c>
      <c r="K137" s="124">
        <v>52372</v>
      </c>
    </row>
    <row r="138" spans="2:11" s="54" customFormat="1" ht="12.75" outlineLevel="1" x14ac:dyDescent="0.2">
      <c r="B138" s="54" t="s">
        <v>249</v>
      </c>
      <c r="C138" s="54" t="s">
        <v>304</v>
      </c>
      <c r="D138" s="54" t="s">
        <v>306</v>
      </c>
      <c r="E138" s="88" t="s">
        <v>1021</v>
      </c>
      <c r="F138" s="63">
        <v>2081</v>
      </c>
      <c r="G138" s="136">
        <v>102</v>
      </c>
      <c r="H138" s="259">
        <v>130</v>
      </c>
      <c r="I138" s="136">
        <v>91</v>
      </c>
      <c r="J138" s="124">
        <v>-23624</v>
      </c>
      <c r="K138" s="124">
        <v>9986</v>
      </c>
    </row>
    <row r="139" spans="2:11" s="54" customFormat="1" ht="12.75" outlineLevel="1" x14ac:dyDescent="0.2">
      <c r="B139" s="54" t="s">
        <v>249</v>
      </c>
      <c r="C139" s="54" t="s">
        <v>304</v>
      </c>
      <c r="D139" s="54" t="s">
        <v>326</v>
      </c>
      <c r="E139" s="88" t="s">
        <v>1021</v>
      </c>
      <c r="F139" s="63">
        <v>2555</v>
      </c>
      <c r="G139" s="136">
        <v>98</v>
      </c>
      <c r="H139" s="259">
        <v>125</v>
      </c>
      <c r="I139" s="136">
        <v>82</v>
      </c>
      <c r="J139" s="124">
        <v>-26442</v>
      </c>
      <c r="K139" s="124">
        <v>18352</v>
      </c>
    </row>
    <row r="140" spans="2:11" s="54" customFormat="1" ht="12.75" outlineLevel="1" x14ac:dyDescent="0.2">
      <c r="B140" s="54" t="s">
        <v>249</v>
      </c>
      <c r="C140" s="54" t="s">
        <v>304</v>
      </c>
      <c r="D140" s="54" t="s">
        <v>297</v>
      </c>
      <c r="E140" s="88" t="s">
        <v>1021</v>
      </c>
      <c r="F140" s="63">
        <v>3081</v>
      </c>
      <c r="G140" s="136">
        <v>92</v>
      </c>
      <c r="H140" s="259">
        <v>84</v>
      </c>
      <c r="I140" s="136">
        <v>60</v>
      </c>
      <c r="J140" s="124">
        <v>9573</v>
      </c>
      <c r="K140" s="124">
        <v>40186</v>
      </c>
    </row>
    <row r="141" spans="2:11" s="54" customFormat="1" ht="12.75" outlineLevel="1" x14ac:dyDescent="0.2">
      <c r="B141" s="324" t="s">
        <v>307</v>
      </c>
      <c r="C141" s="324"/>
      <c r="D141" s="324"/>
      <c r="E141" s="324"/>
      <c r="F141" s="324"/>
      <c r="G141" s="324"/>
      <c r="H141" s="324"/>
      <c r="I141" s="324"/>
      <c r="J141" s="324"/>
      <c r="K141" s="324"/>
    </row>
    <row r="142" spans="2:11" s="54" customFormat="1" ht="12.75" outlineLevel="1" x14ac:dyDescent="0.2">
      <c r="B142" s="54" t="s">
        <v>249</v>
      </c>
      <c r="C142" s="54" t="s">
        <v>292</v>
      </c>
      <c r="D142" s="54" t="s">
        <v>990</v>
      </c>
      <c r="E142" s="88" t="s">
        <v>1021</v>
      </c>
      <c r="F142" s="63">
        <v>4717</v>
      </c>
      <c r="G142" s="136">
        <v>95</v>
      </c>
      <c r="H142" s="136">
        <v>65</v>
      </c>
      <c r="I142" s="136">
        <v>53</v>
      </c>
      <c r="J142" s="124">
        <v>56694</v>
      </c>
      <c r="K142" s="124">
        <v>79966</v>
      </c>
    </row>
    <row r="143" spans="2:11" s="54" customFormat="1" ht="12.75" outlineLevel="1" x14ac:dyDescent="0.2">
      <c r="B143" s="54" t="s">
        <v>249</v>
      </c>
      <c r="C143" s="54" t="s">
        <v>304</v>
      </c>
      <c r="D143" s="54" t="s">
        <v>990</v>
      </c>
      <c r="E143" s="88" t="s">
        <v>1021</v>
      </c>
      <c r="F143" s="63">
        <v>2827</v>
      </c>
      <c r="G143" s="136">
        <v>93</v>
      </c>
      <c r="H143" s="136">
        <v>96</v>
      </c>
      <c r="I143" s="136">
        <v>66</v>
      </c>
      <c r="J143" s="124">
        <v>-3994</v>
      </c>
      <c r="K143" s="124">
        <v>30952</v>
      </c>
    </row>
    <row r="144" spans="2:11" s="54" customFormat="1" ht="12.75" outlineLevel="1" x14ac:dyDescent="0.2">
      <c r="E144" s="88"/>
      <c r="F144" s="64"/>
      <c r="G144" s="124"/>
      <c r="H144" s="136"/>
      <c r="I144" s="136"/>
      <c r="J144" s="124"/>
      <c r="K144" s="124"/>
    </row>
    <row r="145" spans="2:11" s="54" customFormat="1" ht="12.75" outlineLevel="1" x14ac:dyDescent="0.2">
      <c r="B145" s="54" t="s">
        <v>276</v>
      </c>
      <c r="C145" s="54" t="s">
        <v>292</v>
      </c>
      <c r="D145" s="54" t="s">
        <v>308</v>
      </c>
      <c r="E145" s="88" t="s">
        <v>1021</v>
      </c>
      <c r="F145" s="63">
        <v>3244</v>
      </c>
      <c r="G145" s="136">
        <v>134</v>
      </c>
      <c r="H145" s="136">
        <v>117</v>
      </c>
      <c r="I145" s="136">
        <v>79</v>
      </c>
      <c r="J145" s="124">
        <v>21910</v>
      </c>
      <c r="K145" s="124">
        <v>72406</v>
      </c>
    </row>
    <row r="146" spans="2:11" s="54" customFormat="1" ht="12.75" outlineLevel="1" x14ac:dyDescent="0.2">
      <c r="B146" s="54" t="s">
        <v>271</v>
      </c>
      <c r="C146" s="54" t="s">
        <v>304</v>
      </c>
      <c r="D146" s="54" t="s">
        <v>309</v>
      </c>
      <c r="E146" s="88" t="s">
        <v>1021</v>
      </c>
      <c r="F146" s="63">
        <v>544</v>
      </c>
      <c r="G146" s="136">
        <v>711</v>
      </c>
      <c r="H146" s="136">
        <v>441</v>
      </c>
      <c r="I146" s="136">
        <v>250</v>
      </c>
      <c r="J146" s="124">
        <v>59492</v>
      </c>
      <c r="K146" s="124">
        <v>101519</v>
      </c>
    </row>
    <row r="147" spans="2:11" s="54" customFormat="1" ht="12.75" outlineLevel="1" x14ac:dyDescent="0.2">
      <c r="B147" s="54" t="s">
        <v>992</v>
      </c>
      <c r="C147" s="54" t="s">
        <v>292</v>
      </c>
      <c r="D147" s="54" t="s">
        <v>311</v>
      </c>
      <c r="E147" s="88" t="s">
        <v>1021</v>
      </c>
      <c r="F147" s="63">
        <v>16630</v>
      </c>
      <c r="G147" s="136">
        <v>177</v>
      </c>
      <c r="H147" s="136">
        <v>75</v>
      </c>
      <c r="I147" s="136">
        <v>51</v>
      </c>
      <c r="J147" s="124">
        <v>686833</v>
      </c>
      <c r="K147" s="124">
        <v>851308</v>
      </c>
    </row>
    <row r="148" spans="2:11" s="54" customFormat="1" ht="12.75" outlineLevel="1" x14ac:dyDescent="0.2">
      <c r="B148" s="54" t="s">
        <v>792</v>
      </c>
      <c r="C148" s="54" t="s">
        <v>292</v>
      </c>
      <c r="D148" s="54" t="s">
        <v>295</v>
      </c>
      <c r="E148" s="88" t="s">
        <v>1021</v>
      </c>
      <c r="F148" s="63">
        <v>4790</v>
      </c>
      <c r="G148" s="136">
        <v>287</v>
      </c>
      <c r="H148" s="136">
        <v>116</v>
      </c>
      <c r="I148" s="136">
        <v>78</v>
      </c>
      <c r="J148" s="124">
        <v>817936</v>
      </c>
      <c r="K148" s="124">
        <v>1003137</v>
      </c>
    </row>
    <row r="149" spans="2:11" s="54" customFormat="1" ht="12.75" outlineLevel="1" x14ac:dyDescent="0.2">
      <c r="B149" s="54" t="s">
        <v>793</v>
      </c>
      <c r="C149" s="54" t="s">
        <v>292</v>
      </c>
      <c r="D149" s="54" t="s">
        <v>363</v>
      </c>
      <c r="E149" s="88" t="s">
        <v>1021</v>
      </c>
      <c r="F149" s="63">
        <v>11179</v>
      </c>
      <c r="G149" s="136">
        <v>248</v>
      </c>
      <c r="H149" s="136">
        <v>168</v>
      </c>
      <c r="I149" s="136">
        <v>160</v>
      </c>
      <c r="J149" s="124">
        <v>361293</v>
      </c>
      <c r="K149" s="124">
        <v>395880</v>
      </c>
    </row>
    <row r="150" spans="2:11" s="54" customFormat="1" ht="12.75" outlineLevel="1" x14ac:dyDescent="0.2">
      <c r="B150" s="54" t="s">
        <v>272</v>
      </c>
      <c r="C150" s="54" t="s">
        <v>304</v>
      </c>
      <c r="D150" s="54" t="s">
        <v>295</v>
      </c>
      <c r="E150" s="88" t="s">
        <v>1021</v>
      </c>
      <c r="F150" s="63">
        <v>450</v>
      </c>
      <c r="G150" s="136">
        <v>495</v>
      </c>
      <c r="H150" s="136">
        <v>227</v>
      </c>
      <c r="I150" s="136">
        <v>155</v>
      </c>
      <c r="J150" s="124">
        <v>48842</v>
      </c>
      <c r="K150" s="124">
        <v>61927</v>
      </c>
    </row>
    <row r="151" spans="2:11" s="54" customFormat="1" ht="12.75" outlineLevel="1" x14ac:dyDescent="0.2">
      <c r="B151" s="54" t="s">
        <v>315</v>
      </c>
      <c r="C151" s="54" t="s">
        <v>292</v>
      </c>
      <c r="D151" s="54" t="s">
        <v>316</v>
      </c>
      <c r="E151" s="88" t="s">
        <v>1021</v>
      </c>
      <c r="F151" s="63">
        <v>2491</v>
      </c>
      <c r="G151" s="136">
        <v>226</v>
      </c>
      <c r="H151" s="136">
        <v>178</v>
      </c>
      <c r="I151" s="136">
        <v>136</v>
      </c>
      <c r="J151" s="124">
        <v>48876</v>
      </c>
      <c r="K151" s="124">
        <v>90604</v>
      </c>
    </row>
    <row r="152" spans="2:11" s="54" customFormat="1" ht="12.75" outlineLevel="1" x14ac:dyDescent="0.2">
      <c r="B152" s="54" t="s">
        <v>277</v>
      </c>
      <c r="C152" s="54" t="s">
        <v>304</v>
      </c>
      <c r="D152" s="54" t="s">
        <v>305</v>
      </c>
      <c r="E152" s="88" t="s">
        <v>1021</v>
      </c>
      <c r="F152" s="63">
        <v>11332</v>
      </c>
      <c r="G152" s="136">
        <v>103</v>
      </c>
      <c r="H152" s="136">
        <v>31</v>
      </c>
      <c r="I152" s="136">
        <v>21</v>
      </c>
      <c r="J152" s="124">
        <v>328631</v>
      </c>
      <c r="K152" s="124">
        <v>375624</v>
      </c>
    </row>
    <row r="153" spans="2:11" s="54" customFormat="1" ht="12.75" outlineLevel="1" x14ac:dyDescent="0.2">
      <c r="B153" s="54" t="s">
        <v>317</v>
      </c>
      <c r="C153" s="54" t="s">
        <v>292</v>
      </c>
      <c r="D153" s="54" t="s">
        <v>308</v>
      </c>
      <c r="E153" s="88" t="s">
        <v>1021</v>
      </c>
      <c r="F153" s="63">
        <v>12694</v>
      </c>
      <c r="G153" s="136">
        <v>203</v>
      </c>
      <c r="H153" s="136">
        <v>146</v>
      </c>
      <c r="I153" s="136">
        <v>107</v>
      </c>
      <c r="J153" s="124">
        <v>290458</v>
      </c>
      <c r="K153" s="124">
        <v>494135</v>
      </c>
    </row>
    <row r="154" spans="2:11" s="54" customFormat="1" ht="12.75" outlineLevel="1" x14ac:dyDescent="0.2">
      <c r="B154" s="54" t="s">
        <v>317</v>
      </c>
      <c r="C154" s="54" t="s">
        <v>292</v>
      </c>
      <c r="D154" s="54" t="s">
        <v>799</v>
      </c>
      <c r="E154" s="88" t="s">
        <v>1021</v>
      </c>
      <c r="F154" s="63">
        <v>13235</v>
      </c>
      <c r="G154" s="136">
        <v>214</v>
      </c>
      <c r="H154" s="136">
        <v>168</v>
      </c>
      <c r="I154" s="136">
        <v>139</v>
      </c>
      <c r="J154" s="124">
        <v>245108</v>
      </c>
      <c r="K154" s="124">
        <v>399501</v>
      </c>
    </row>
    <row r="155" spans="2:11" s="54" customFormat="1" ht="12.75" outlineLevel="1" x14ac:dyDescent="0.2">
      <c r="B155" s="54" t="s">
        <v>993</v>
      </c>
      <c r="C155" s="54" t="s">
        <v>292</v>
      </c>
      <c r="D155" s="54" t="s">
        <v>311</v>
      </c>
      <c r="E155" s="88" t="s">
        <v>1021</v>
      </c>
      <c r="F155" s="63">
        <v>21582</v>
      </c>
      <c r="G155" s="136">
        <v>61</v>
      </c>
      <c r="H155" s="136">
        <v>28</v>
      </c>
      <c r="I155" s="136">
        <v>22</v>
      </c>
      <c r="J155" s="124">
        <v>292461</v>
      </c>
      <c r="K155" s="124">
        <v>34053</v>
      </c>
    </row>
    <row r="156" spans="2:11" s="54" customFormat="1" ht="12.75" outlineLevel="1" x14ac:dyDescent="0.2">
      <c r="B156" s="54" t="s">
        <v>994</v>
      </c>
      <c r="C156" s="54" t="s">
        <v>292</v>
      </c>
      <c r="D156" s="54" t="s">
        <v>296</v>
      </c>
      <c r="E156" s="88" t="s">
        <v>1021</v>
      </c>
      <c r="F156" s="63">
        <v>14371</v>
      </c>
      <c r="G156" s="136">
        <v>262</v>
      </c>
      <c r="H156" s="136">
        <v>101</v>
      </c>
      <c r="I156" s="136">
        <v>75</v>
      </c>
      <c r="J156" s="124">
        <v>938517</v>
      </c>
      <c r="K156" s="124">
        <v>1087564</v>
      </c>
    </row>
    <row r="157" spans="2:11" s="54" customFormat="1" ht="12.75" outlineLevel="1" x14ac:dyDescent="0.2">
      <c r="B157" s="54" t="s">
        <v>322</v>
      </c>
      <c r="C157" s="54" t="s">
        <v>292</v>
      </c>
      <c r="D157" s="54" t="s">
        <v>799</v>
      </c>
      <c r="E157" s="88" t="s">
        <v>1021</v>
      </c>
      <c r="F157" s="63">
        <v>19046</v>
      </c>
      <c r="G157" s="136">
        <v>67</v>
      </c>
      <c r="H157" s="136">
        <v>66</v>
      </c>
      <c r="I157" s="136">
        <v>52</v>
      </c>
      <c r="J157" s="124">
        <v>4408</v>
      </c>
      <c r="K157" s="124">
        <v>119417</v>
      </c>
    </row>
    <row r="158" spans="2:11" s="54" customFormat="1" ht="12.75" outlineLevel="1" x14ac:dyDescent="0.2">
      <c r="B158" s="54" t="s">
        <v>323</v>
      </c>
      <c r="C158" s="54" t="s">
        <v>292</v>
      </c>
      <c r="D158" s="54" t="s">
        <v>799</v>
      </c>
      <c r="E158" s="88" t="s">
        <v>1021</v>
      </c>
      <c r="F158" s="63">
        <v>12007</v>
      </c>
      <c r="G158" s="136">
        <v>211</v>
      </c>
      <c r="H158" s="136">
        <v>120</v>
      </c>
      <c r="I158" s="136">
        <v>91</v>
      </c>
      <c r="J158" s="124">
        <v>440701</v>
      </c>
      <c r="K158" s="124">
        <v>581254</v>
      </c>
    </row>
    <row r="159" spans="2:11" s="54" customFormat="1" ht="12.75" outlineLevel="1" x14ac:dyDescent="0.2">
      <c r="B159" s="54" t="s">
        <v>795</v>
      </c>
      <c r="C159" s="54" t="s">
        <v>292</v>
      </c>
      <c r="D159" s="54" t="s">
        <v>308</v>
      </c>
      <c r="E159" s="88" t="s">
        <v>1021</v>
      </c>
      <c r="F159" s="63">
        <v>6205</v>
      </c>
      <c r="G159" s="136">
        <v>271</v>
      </c>
      <c r="H159" s="136">
        <v>169</v>
      </c>
      <c r="I159" s="136">
        <v>112</v>
      </c>
      <c r="J159" s="124">
        <v>255239</v>
      </c>
      <c r="K159" s="124">
        <v>399591</v>
      </c>
    </row>
    <row r="160" spans="2:11" s="54" customFormat="1" ht="12.75" outlineLevel="1" x14ac:dyDescent="0.2">
      <c r="B160" s="54" t="s">
        <v>325</v>
      </c>
      <c r="C160" s="54" t="s">
        <v>292</v>
      </c>
      <c r="D160" s="54" t="s">
        <v>308</v>
      </c>
      <c r="E160" s="88" t="s">
        <v>1021</v>
      </c>
      <c r="F160" s="63">
        <v>17013</v>
      </c>
      <c r="G160" s="136">
        <v>110</v>
      </c>
      <c r="H160" s="136">
        <v>80</v>
      </c>
      <c r="I160" s="136">
        <v>49</v>
      </c>
      <c r="J160" s="124">
        <v>209690</v>
      </c>
      <c r="K160" s="124">
        <v>419759</v>
      </c>
    </row>
    <row r="161" spans="2:11" s="54" customFormat="1" ht="12.75" outlineLevel="1" x14ac:dyDescent="0.2">
      <c r="B161" s="54" t="s">
        <v>325</v>
      </c>
      <c r="C161" s="54" t="s">
        <v>292</v>
      </c>
      <c r="D161" s="54" t="s">
        <v>326</v>
      </c>
      <c r="E161" s="88" t="s">
        <v>1021</v>
      </c>
      <c r="F161" s="63">
        <v>20200</v>
      </c>
      <c r="G161" s="136">
        <v>164</v>
      </c>
      <c r="H161" s="136">
        <v>68</v>
      </c>
      <c r="I161" s="136">
        <v>55</v>
      </c>
      <c r="J161" s="124">
        <v>785597</v>
      </c>
      <c r="K161" s="124">
        <v>887713</v>
      </c>
    </row>
    <row r="162" spans="2:11" s="54" customFormat="1" x14ac:dyDescent="0.2">
      <c r="B162" s="330">
        <v>2024</v>
      </c>
      <c r="C162" s="330"/>
      <c r="D162" s="330"/>
      <c r="E162" s="330"/>
      <c r="F162" s="330"/>
      <c r="G162" s="330"/>
      <c r="H162" s="330"/>
      <c r="I162" s="330"/>
      <c r="J162" s="330"/>
      <c r="K162" s="330"/>
    </row>
    <row r="163" spans="2:11" s="54" customFormat="1" ht="12.75" outlineLevel="1" x14ac:dyDescent="0.2">
      <c r="B163" s="54" t="s">
        <v>249</v>
      </c>
      <c r="C163" s="54" t="s">
        <v>292</v>
      </c>
      <c r="D163" s="54" t="s">
        <v>1124</v>
      </c>
      <c r="E163" s="88" t="s">
        <v>995</v>
      </c>
      <c r="F163" s="63">
        <v>1780</v>
      </c>
      <c r="G163" s="136">
        <v>97</v>
      </c>
      <c r="H163" s="136">
        <v>59.95</v>
      </c>
      <c r="I163" s="136">
        <v>51.99</v>
      </c>
      <c r="J163" s="124">
        <v>162955</v>
      </c>
      <c r="K163" s="124">
        <v>197964</v>
      </c>
    </row>
    <row r="164" spans="2:11" s="54" customFormat="1" ht="12.75" outlineLevel="1" x14ac:dyDescent="0.2">
      <c r="B164" s="54" t="s">
        <v>249</v>
      </c>
      <c r="C164" s="54" t="s">
        <v>292</v>
      </c>
      <c r="D164" s="54" t="s">
        <v>670</v>
      </c>
      <c r="E164" s="88" t="s">
        <v>995</v>
      </c>
      <c r="F164" s="63">
        <v>2182</v>
      </c>
      <c r="G164" s="136">
        <v>98</v>
      </c>
      <c r="H164" s="136">
        <v>56.18</v>
      </c>
      <c r="I164" s="136">
        <v>40.42</v>
      </c>
      <c r="J164" s="124">
        <v>227386</v>
      </c>
      <c r="K164" s="124">
        <v>310752</v>
      </c>
    </row>
    <row r="165" spans="2:11" s="54" customFormat="1" ht="12.75" outlineLevel="1" x14ac:dyDescent="0.2">
      <c r="B165" s="54" t="s">
        <v>249</v>
      </c>
      <c r="C165" s="54" t="s">
        <v>292</v>
      </c>
      <c r="D165" s="54" t="s">
        <v>295</v>
      </c>
      <c r="E165" s="88" t="s">
        <v>995</v>
      </c>
      <c r="F165" s="63">
        <v>1607</v>
      </c>
      <c r="G165" s="136">
        <v>111</v>
      </c>
      <c r="H165" s="136">
        <v>86.28</v>
      </c>
      <c r="I165" s="136">
        <v>67.11</v>
      </c>
      <c r="J165" s="124">
        <v>98146</v>
      </c>
      <c r="K165" s="124">
        <v>174277</v>
      </c>
    </row>
    <row r="166" spans="2:11" s="54" customFormat="1" ht="12.75" outlineLevel="1" x14ac:dyDescent="0.2">
      <c r="B166" s="54" t="s">
        <v>249</v>
      </c>
      <c r="C166" s="54" t="s">
        <v>292</v>
      </c>
      <c r="D166" s="54" t="s">
        <v>296</v>
      </c>
      <c r="E166" s="88" t="s">
        <v>995</v>
      </c>
      <c r="F166" s="63">
        <v>2020</v>
      </c>
      <c r="G166" s="136">
        <v>93</v>
      </c>
      <c r="H166" s="136">
        <v>76.83</v>
      </c>
      <c r="I166" s="136">
        <v>64.67</v>
      </c>
      <c r="J166" s="124">
        <v>80710</v>
      </c>
      <c r="K166" s="124">
        <v>141403</v>
      </c>
    </row>
    <row r="167" spans="2:11" s="54" customFormat="1" ht="12.75" outlineLevel="1" x14ac:dyDescent="0.2">
      <c r="B167" s="54" t="s">
        <v>249</v>
      </c>
      <c r="C167" s="54" t="s">
        <v>292</v>
      </c>
      <c r="D167" s="54" t="s">
        <v>297</v>
      </c>
      <c r="E167" s="88" t="s">
        <v>995</v>
      </c>
      <c r="F167" s="63">
        <v>1481</v>
      </c>
      <c r="G167" s="136">
        <v>117</v>
      </c>
      <c r="H167" s="136">
        <v>95.59</v>
      </c>
      <c r="I167" s="136">
        <v>75.78</v>
      </c>
      <c r="J167" s="124">
        <v>78355</v>
      </c>
      <c r="K167" s="124">
        <v>150856</v>
      </c>
    </row>
    <row r="168" spans="2:11" s="54" customFormat="1" ht="12.75" outlineLevel="1" x14ac:dyDescent="0.2">
      <c r="B168" s="54" t="s">
        <v>249</v>
      </c>
      <c r="C168" s="54" t="s">
        <v>292</v>
      </c>
      <c r="D168" s="54" t="s">
        <v>359</v>
      </c>
      <c r="E168" s="88" t="s">
        <v>995</v>
      </c>
      <c r="F168" s="63">
        <v>2205</v>
      </c>
      <c r="G168" s="136">
        <v>128</v>
      </c>
      <c r="H168" s="136">
        <v>65.7</v>
      </c>
      <c r="I168" s="136">
        <v>53.48</v>
      </c>
      <c r="J168" s="124">
        <v>339422</v>
      </c>
      <c r="K168" s="124">
        <v>406010</v>
      </c>
    </row>
    <row r="169" spans="2:11" s="54" customFormat="1" ht="12.75" outlineLevel="1" x14ac:dyDescent="0.2">
      <c r="B169" s="54" t="s">
        <v>249</v>
      </c>
      <c r="C169" s="54" t="s">
        <v>292</v>
      </c>
      <c r="D169" s="54" t="s">
        <v>298</v>
      </c>
      <c r="E169" s="88" t="s">
        <v>995</v>
      </c>
      <c r="F169" s="63">
        <v>2201</v>
      </c>
      <c r="G169" s="136">
        <v>103</v>
      </c>
      <c r="H169" s="136">
        <v>66.349999999999994</v>
      </c>
      <c r="I169" s="136">
        <v>43.58</v>
      </c>
      <c r="J169" s="124">
        <v>199338</v>
      </c>
      <c r="K169" s="124">
        <v>232146</v>
      </c>
    </row>
    <row r="170" spans="2:11" s="54" customFormat="1" ht="12.75" outlineLevel="1" x14ac:dyDescent="0.2">
      <c r="B170" s="54" t="s">
        <v>249</v>
      </c>
      <c r="C170" s="54" t="s">
        <v>292</v>
      </c>
      <c r="D170" s="54" t="s">
        <v>299</v>
      </c>
      <c r="E170" s="88" t="s">
        <v>995</v>
      </c>
      <c r="F170" s="63">
        <v>1863</v>
      </c>
      <c r="G170" s="136">
        <v>129</v>
      </c>
      <c r="H170" s="136">
        <v>65.88</v>
      </c>
      <c r="I170" s="136">
        <v>50.69</v>
      </c>
      <c r="J170" s="124">
        <v>290548</v>
      </c>
      <c r="K170" s="124">
        <v>360507</v>
      </c>
    </row>
    <row r="171" spans="2:11" s="54" customFormat="1" ht="12.75" outlineLevel="1" x14ac:dyDescent="0.2">
      <c r="B171" s="54" t="s">
        <v>249</v>
      </c>
      <c r="C171" s="54" t="s">
        <v>292</v>
      </c>
      <c r="D171" s="54" t="s">
        <v>1125</v>
      </c>
      <c r="E171" s="88" t="s">
        <v>995</v>
      </c>
      <c r="F171" s="63">
        <v>1598</v>
      </c>
      <c r="G171" s="136">
        <v>123</v>
      </c>
      <c r="H171" s="136">
        <v>77.150000000000006</v>
      </c>
      <c r="I171" s="136">
        <v>60.08</v>
      </c>
      <c r="J171" s="124">
        <v>181042</v>
      </c>
      <c r="K171" s="124">
        <v>248446</v>
      </c>
    </row>
    <row r="172" spans="2:11" s="54" customFormat="1" ht="12.75" outlineLevel="1" x14ac:dyDescent="0.2">
      <c r="B172" s="54" t="s">
        <v>249</v>
      </c>
      <c r="C172" s="54" t="s">
        <v>292</v>
      </c>
      <c r="D172" s="54" t="s">
        <v>1126</v>
      </c>
      <c r="E172" s="88" t="s">
        <v>995</v>
      </c>
      <c r="F172" s="63">
        <v>1961</v>
      </c>
      <c r="G172" s="136">
        <v>107</v>
      </c>
      <c r="H172" s="136">
        <v>74.540000000000006</v>
      </c>
      <c r="I172" s="136">
        <v>53.83</v>
      </c>
      <c r="J172" s="124">
        <v>157311</v>
      </c>
      <c r="K172" s="124">
        <v>257626</v>
      </c>
    </row>
    <row r="173" spans="2:11" s="54" customFormat="1" ht="12.75" outlineLevel="1" x14ac:dyDescent="0.2">
      <c r="B173" s="54" t="s">
        <v>249</v>
      </c>
      <c r="C173" s="54" t="s">
        <v>292</v>
      </c>
      <c r="D173" s="54" t="s">
        <v>303</v>
      </c>
      <c r="E173" s="88" t="s">
        <v>995</v>
      </c>
      <c r="F173" s="63">
        <v>1572</v>
      </c>
      <c r="G173" s="136">
        <v>110</v>
      </c>
      <c r="H173" s="136">
        <v>80.900000000000006</v>
      </c>
      <c r="I173" s="136">
        <v>69.73</v>
      </c>
      <c r="J173" s="124">
        <v>113026</v>
      </c>
      <c r="K173" s="124">
        <v>156437</v>
      </c>
    </row>
    <row r="174" spans="2:11" s="54" customFormat="1" ht="12.75" outlineLevel="1" x14ac:dyDescent="0.2">
      <c r="B174" s="54" t="s">
        <v>249</v>
      </c>
      <c r="C174" s="54" t="s">
        <v>304</v>
      </c>
      <c r="D174" s="54" t="s">
        <v>1127</v>
      </c>
      <c r="E174" s="88" t="s">
        <v>995</v>
      </c>
      <c r="F174" s="63">
        <v>1204</v>
      </c>
      <c r="G174" s="136">
        <v>87</v>
      </c>
      <c r="H174" s="136">
        <v>78.3</v>
      </c>
      <c r="I174" s="136">
        <v>73.59</v>
      </c>
      <c r="J174" s="124">
        <v>25889</v>
      </c>
      <c r="K174" s="124">
        <v>39892</v>
      </c>
    </row>
    <row r="175" spans="2:11" s="54" customFormat="1" ht="12.75" outlineLevel="1" x14ac:dyDescent="0.2">
      <c r="B175" s="54" t="s">
        <v>249</v>
      </c>
      <c r="C175" s="54" t="s">
        <v>304</v>
      </c>
      <c r="D175" s="54" t="s">
        <v>305</v>
      </c>
      <c r="E175" s="88" t="s">
        <v>995</v>
      </c>
      <c r="F175" s="63">
        <v>1410</v>
      </c>
      <c r="G175" s="136">
        <v>98</v>
      </c>
      <c r="H175" s="136">
        <v>87.31</v>
      </c>
      <c r="I175" s="136">
        <v>62.4</v>
      </c>
      <c r="J175" s="124">
        <v>37253</v>
      </c>
      <c r="K175" s="124">
        <v>124037</v>
      </c>
    </row>
    <row r="176" spans="2:11" s="54" customFormat="1" ht="12.75" outlineLevel="1" x14ac:dyDescent="0.2">
      <c r="B176" s="54" t="s">
        <v>249</v>
      </c>
      <c r="C176" s="54" t="s">
        <v>304</v>
      </c>
      <c r="D176" s="54" t="s">
        <v>306</v>
      </c>
      <c r="E176" s="88" t="s">
        <v>995</v>
      </c>
      <c r="F176" s="63">
        <v>1304</v>
      </c>
      <c r="G176" s="136">
        <v>120</v>
      </c>
      <c r="H176" s="136">
        <v>101.3</v>
      </c>
      <c r="I176" s="136">
        <v>73.41</v>
      </c>
      <c r="J176" s="124">
        <v>60258</v>
      </c>
      <c r="K176" s="124">
        <v>150133</v>
      </c>
    </row>
    <row r="177" spans="2:11" s="54" customFormat="1" ht="12.75" outlineLevel="1" x14ac:dyDescent="0.2">
      <c r="B177" s="54" t="s">
        <v>249</v>
      </c>
      <c r="C177" s="54" t="s">
        <v>304</v>
      </c>
      <c r="D177" s="54" t="s">
        <v>326</v>
      </c>
      <c r="E177" s="88" t="s">
        <v>995</v>
      </c>
      <c r="F177" s="63">
        <v>1127</v>
      </c>
      <c r="G177" s="136">
        <v>95</v>
      </c>
      <c r="H177" s="136">
        <v>134.38999999999999</v>
      </c>
      <c r="I177" s="136">
        <v>76.95</v>
      </c>
      <c r="J177" s="124">
        <v>-109683</v>
      </c>
      <c r="K177" s="124">
        <v>50265</v>
      </c>
    </row>
    <row r="178" spans="2:11" s="54" customFormat="1" ht="12.75" outlineLevel="1" x14ac:dyDescent="0.2">
      <c r="B178" s="54" t="s">
        <v>249</v>
      </c>
      <c r="C178" s="54" t="s">
        <v>304</v>
      </c>
      <c r="D178" s="54" t="s">
        <v>297</v>
      </c>
      <c r="E178" s="88" t="s">
        <v>995</v>
      </c>
      <c r="F178" s="63">
        <v>1170</v>
      </c>
      <c r="G178" s="136">
        <v>111</v>
      </c>
      <c r="H178" s="136">
        <v>92.65</v>
      </c>
      <c r="I178" s="136">
        <v>54.26</v>
      </c>
      <c r="J178" s="124">
        <v>53057</v>
      </c>
      <c r="K178" s="124">
        <v>164025</v>
      </c>
    </row>
    <row r="179" spans="2:11" s="54" customFormat="1" ht="12.75" outlineLevel="1" x14ac:dyDescent="0.2">
      <c r="B179" s="58"/>
      <c r="C179" s="58"/>
      <c r="D179" s="58"/>
      <c r="E179" s="240"/>
      <c r="F179" s="58" t="s">
        <v>307</v>
      </c>
      <c r="G179" s="58"/>
      <c r="H179" s="58"/>
      <c r="I179" s="58"/>
      <c r="J179" s="148"/>
      <c r="K179" s="148"/>
    </row>
    <row r="180" spans="2:11" s="54" customFormat="1" ht="12.75" outlineLevel="1" x14ac:dyDescent="0.2">
      <c r="B180" s="54" t="s">
        <v>249</v>
      </c>
      <c r="C180" s="54" t="s">
        <v>292</v>
      </c>
      <c r="D180" s="54" t="s">
        <v>990</v>
      </c>
      <c r="E180" s="88" t="s">
        <v>995</v>
      </c>
      <c r="F180" s="63">
        <v>1850</v>
      </c>
      <c r="G180" s="136">
        <v>109</v>
      </c>
      <c r="H180" s="64">
        <v>74.55</v>
      </c>
      <c r="I180" s="136">
        <v>60.78</v>
      </c>
      <c r="J180" s="124">
        <v>157484</v>
      </c>
      <c r="K180" s="124">
        <v>220440</v>
      </c>
    </row>
    <row r="181" spans="2:11" s="54" customFormat="1" ht="12.75" outlineLevel="1" x14ac:dyDescent="0.2">
      <c r="B181" s="54" t="s">
        <v>249</v>
      </c>
      <c r="C181" s="54" t="s">
        <v>304</v>
      </c>
      <c r="D181" s="54" t="s">
        <v>990</v>
      </c>
      <c r="E181" s="88" t="s">
        <v>995</v>
      </c>
      <c r="F181" s="63">
        <v>1407</v>
      </c>
      <c r="G181" s="136">
        <v>79</v>
      </c>
      <c r="H181" s="136">
        <v>78</v>
      </c>
      <c r="I181" s="64">
        <v>64.14</v>
      </c>
      <c r="J181" s="124">
        <v>3464</v>
      </c>
      <c r="K181" s="124">
        <v>51659</v>
      </c>
    </row>
    <row r="182" spans="2:11" s="54" customFormat="1" ht="12.75" outlineLevel="1" x14ac:dyDescent="0.2">
      <c r="E182" s="88"/>
      <c r="F182" s="63"/>
      <c r="G182" s="124"/>
      <c r="H182" s="64"/>
      <c r="I182" s="64"/>
      <c r="J182" s="66"/>
      <c r="K182" s="66"/>
    </row>
    <row r="183" spans="2:11" s="54" customFormat="1" ht="12.75" outlineLevel="1" x14ac:dyDescent="0.2">
      <c r="B183" s="54" t="s">
        <v>275</v>
      </c>
      <c r="C183" s="54" t="s">
        <v>304</v>
      </c>
      <c r="D183" s="54" t="s">
        <v>295</v>
      </c>
      <c r="E183" s="88" t="s">
        <v>995</v>
      </c>
      <c r="F183" s="63">
        <v>276</v>
      </c>
      <c r="G183" s="136">
        <v>302</v>
      </c>
      <c r="H183" s="136">
        <v>283.5</v>
      </c>
      <c r="I183" s="136">
        <v>151.80000000000001</v>
      </c>
      <c r="J183" s="66">
        <v>12618</v>
      </c>
      <c r="K183" s="66">
        <v>102433</v>
      </c>
    </row>
    <row r="184" spans="2:11" s="54" customFormat="1" ht="12.75" outlineLevel="1" x14ac:dyDescent="0.2">
      <c r="B184" s="54" t="s">
        <v>276</v>
      </c>
      <c r="C184" s="54" t="s">
        <v>304</v>
      </c>
      <c r="D184" s="54" t="s">
        <v>295</v>
      </c>
      <c r="E184" s="88" t="s">
        <v>995</v>
      </c>
      <c r="F184" s="63">
        <v>1532</v>
      </c>
      <c r="G184" s="136">
        <v>121</v>
      </c>
      <c r="H184" s="136">
        <v>89.97</v>
      </c>
      <c r="I184" s="136">
        <v>66.150000000000006</v>
      </c>
      <c r="J184" s="66">
        <v>117471</v>
      </c>
      <c r="K184" s="66">
        <v>207641</v>
      </c>
    </row>
    <row r="185" spans="2:11" s="54" customFormat="1" ht="12.75" outlineLevel="1" x14ac:dyDescent="0.2">
      <c r="B185" s="54" t="s">
        <v>276</v>
      </c>
      <c r="C185" s="54" t="s">
        <v>304</v>
      </c>
      <c r="D185" s="54" t="s">
        <v>309</v>
      </c>
      <c r="E185" s="88" t="s">
        <v>995</v>
      </c>
      <c r="F185" s="63">
        <v>1181</v>
      </c>
      <c r="G185" s="136">
        <v>127</v>
      </c>
      <c r="H185" s="136">
        <v>111.67</v>
      </c>
      <c r="I185" s="136">
        <v>78.319999999999993</v>
      </c>
      <c r="J185" s="66">
        <v>44747</v>
      </c>
      <c r="K185" s="66">
        <v>142063</v>
      </c>
    </row>
    <row r="186" spans="2:11" s="54" customFormat="1" ht="12.75" outlineLevel="1" x14ac:dyDescent="0.2">
      <c r="B186" s="54" t="s">
        <v>276</v>
      </c>
      <c r="C186" s="54" t="s">
        <v>304</v>
      </c>
      <c r="D186" s="54" t="s">
        <v>327</v>
      </c>
      <c r="E186" s="88" t="s">
        <v>995</v>
      </c>
      <c r="F186" s="63">
        <v>1193</v>
      </c>
      <c r="G186" s="136">
        <v>132</v>
      </c>
      <c r="H186" s="136">
        <v>93.03</v>
      </c>
      <c r="I186" s="136">
        <v>84.36</v>
      </c>
      <c r="J186" s="66">
        <v>114892</v>
      </c>
      <c r="K186" s="66">
        <v>140427</v>
      </c>
    </row>
    <row r="187" spans="2:11" s="54" customFormat="1" ht="12.75" outlineLevel="1" x14ac:dyDescent="0.2">
      <c r="B187" s="54" t="s">
        <v>328</v>
      </c>
      <c r="C187" s="54" t="s">
        <v>304</v>
      </c>
      <c r="D187" s="54" t="s">
        <v>295</v>
      </c>
      <c r="E187" s="88" t="s">
        <v>995</v>
      </c>
      <c r="F187" s="63">
        <v>334</v>
      </c>
      <c r="G187" s="136">
        <v>454</v>
      </c>
      <c r="H187" s="136">
        <v>237.34</v>
      </c>
      <c r="I187" s="136">
        <v>187.34</v>
      </c>
      <c r="J187" s="66">
        <v>178814</v>
      </c>
      <c r="K187" s="66">
        <v>220285</v>
      </c>
    </row>
    <row r="188" spans="2:11" s="54" customFormat="1" ht="12.75" outlineLevel="1" x14ac:dyDescent="0.2">
      <c r="B188" s="54" t="s">
        <v>328</v>
      </c>
      <c r="C188" s="54" t="s">
        <v>304</v>
      </c>
      <c r="D188" s="54" t="s">
        <v>329</v>
      </c>
      <c r="E188" s="88" t="s">
        <v>995</v>
      </c>
      <c r="F188" s="63">
        <v>241</v>
      </c>
      <c r="G188" s="136">
        <v>544</v>
      </c>
      <c r="H188" s="136">
        <v>378.67</v>
      </c>
      <c r="I188" s="136">
        <v>320.23</v>
      </c>
      <c r="J188" s="66">
        <v>98456</v>
      </c>
      <c r="K188" s="66">
        <v>133256</v>
      </c>
    </row>
    <row r="189" spans="2:11" s="54" customFormat="1" ht="12.75" outlineLevel="1" x14ac:dyDescent="0.2">
      <c r="B189" s="54" t="s">
        <v>271</v>
      </c>
      <c r="C189" s="54" t="s">
        <v>304</v>
      </c>
      <c r="D189" s="54" t="s">
        <v>309</v>
      </c>
      <c r="E189" s="88" t="s">
        <v>995</v>
      </c>
      <c r="F189" s="63">
        <v>173</v>
      </c>
      <c r="G189" s="136">
        <v>561</v>
      </c>
      <c r="H189" s="136">
        <v>443.23</v>
      </c>
      <c r="I189" s="136">
        <v>166.15</v>
      </c>
      <c r="J189" s="66">
        <v>50347</v>
      </c>
      <c r="K189" s="66">
        <v>168792</v>
      </c>
    </row>
    <row r="190" spans="2:11" s="54" customFormat="1" ht="12.75" outlineLevel="1" x14ac:dyDescent="0.2">
      <c r="B190" s="54" t="s">
        <v>330</v>
      </c>
      <c r="C190" s="54" t="s">
        <v>304</v>
      </c>
      <c r="D190" s="54" t="s">
        <v>296</v>
      </c>
      <c r="E190" s="88" t="s">
        <v>995</v>
      </c>
      <c r="F190" s="63">
        <v>325</v>
      </c>
      <c r="G190" s="136">
        <v>812</v>
      </c>
      <c r="H190" s="136">
        <v>301.39999999999998</v>
      </c>
      <c r="I190" s="136">
        <v>278.88</v>
      </c>
      <c r="J190" s="66">
        <v>410050</v>
      </c>
      <c r="K190" s="66">
        <v>428133</v>
      </c>
    </row>
    <row r="191" spans="2:11" s="54" customFormat="1" ht="12.75" outlineLevel="1" x14ac:dyDescent="0.2">
      <c r="B191" s="54" t="s">
        <v>792</v>
      </c>
      <c r="C191" s="54" t="s">
        <v>304</v>
      </c>
      <c r="D191" s="54" t="s">
        <v>295</v>
      </c>
      <c r="E191" s="88" t="s">
        <v>995</v>
      </c>
      <c r="F191" s="63">
        <v>2192</v>
      </c>
      <c r="G191" s="136">
        <v>700</v>
      </c>
      <c r="H191" s="136">
        <v>148.69</v>
      </c>
      <c r="I191" s="136">
        <v>95.21</v>
      </c>
      <c r="J191" s="66">
        <v>2986154</v>
      </c>
      <c r="K191" s="66">
        <v>3275822</v>
      </c>
    </row>
    <row r="192" spans="2:11" s="54" customFormat="1" ht="12.75" outlineLevel="1" x14ac:dyDescent="0.2">
      <c r="B192" s="54" t="s">
        <v>793</v>
      </c>
      <c r="C192" s="54" t="s">
        <v>292</v>
      </c>
      <c r="D192" s="54" t="s">
        <v>357</v>
      </c>
      <c r="E192" s="88" t="s">
        <v>995</v>
      </c>
      <c r="F192" s="63">
        <v>4976</v>
      </c>
      <c r="G192" s="136">
        <v>185</v>
      </c>
      <c r="H192" s="136">
        <v>162.68</v>
      </c>
      <c r="I192" s="136">
        <v>150.4</v>
      </c>
      <c r="J192" s="66">
        <v>274382</v>
      </c>
      <c r="K192" s="66">
        <v>425439</v>
      </c>
    </row>
    <row r="193" spans="2:11" s="54" customFormat="1" ht="12.75" outlineLevel="1" x14ac:dyDescent="0.2">
      <c r="B193" s="54" t="s">
        <v>793</v>
      </c>
      <c r="C193" s="54" t="s">
        <v>292</v>
      </c>
      <c r="D193" s="54" t="s">
        <v>363</v>
      </c>
      <c r="E193" s="88" t="s">
        <v>995</v>
      </c>
      <c r="F193" s="63">
        <v>4524</v>
      </c>
      <c r="G193" s="136">
        <v>248</v>
      </c>
      <c r="H193" s="136">
        <v>165.01</v>
      </c>
      <c r="I193" s="136">
        <v>157.63</v>
      </c>
      <c r="J193" s="66">
        <v>927697</v>
      </c>
      <c r="K193" s="66">
        <v>1010174</v>
      </c>
    </row>
    <row r="194" spans="2:11" s="54" customFormat="1" ht="12.75" outlineLevel="1" x14ac:dyDescent="0.2">
      <c r="B194" s="54" t="s">
        <v>272</v>
      </c>
      <c r="C194" s="54" t="s">
        <v>304</v>
      </c>
      <c r="D194" s="54" t="s">
        <v>296</v>
      </c>
      <c r="E194" s="88" t="s">
        <v>995</v>
      </c>
      <c r="F194" s="63">
        <v>259</v>
      </c>
      <c r="G194" s="136">
        <v>834</v>
      </c>
      <c r="H194" s="136">
        <v>240.78</v>
      </c>
      <c r="I194" s="136">
        <v>161.86000000000001</v>
      </c>
      <c r="J194" s="66">
        <v>379654</v>
      </c>
      <c r="K194" s="66">
        <v>430162</v>
      </c>
    </row>
    <row r="195" spans="2:11" s="54" customFormat="1" ht="12.75" outlineLevel="1" x14ac:dyDescent="0.2">
      <c r="B195" s="54" t="s">
        <v>794</v>
      </c>
      <c r="C195" s="54" t="s">
        <v>304</v>
      </c>
      <c r="D195" s="54" t="s">
        <v>327</v>
      </c>
      <c r="E195" s="88" t="s">
        <v>995</v>
      </c>
      <c r="F195" s="63">
        <v>550</v>
      </c>
      <c r="G195" s="136">
        <v>425</v>
      </c>
      <c r="H195" s="136">
        <v>192.15</v>
      </c>
      <c r="I195" s="136">
        <v>124.47</v>
      </c>
      <c r="J195" s="66">
        <v>316458</v>
      </c>
      <c r="K195" s="66">
        <v>408432</v>
      </c>
    </row>
    <row r="196" spans="2:11" s="54" customFormat="1" ht="12.75" outlineLevel="1" x14ac:dyDescent="0.2">
      <c r="B196" s="54" t="s">
        <v>317</v>
      </c>
      <c r="C196" s="54" t="s">
        <v>292</v>
      </c>
      <c r="D196" s="54" t="s">
        <v>308</v>
      </c>
      <c r="E196" s="88" t="s">
        <v>995</v>
      </c>
      <c r="F196" s="63">
        <v>3346</v>
      </c>
      <c r="G196" s="136">
        <v>241</v>
      </c>
      <c r="H196" s="136">
        <v>211.53</v>
      </c>
      <c r="I196" s="136">
        <v>171.61</v>
      </c>
      <c r="J196" s="66">
        <v>243626</v>
      </c>
      <c r="K196" s="66">
        <v>573695</v>
      </c>
    </row>
    <row r="197" spans="2:11" s="54" customFormat="1" ht="12.75" outlineLevel="1" x14ac:dyDescent="0.2">
      <c r="B197" s="54" t="s">
        <v>317</v>
      </c>
      <c r="C197" s="54" t="s">
        <v>292</v>
      </c>
      <c r="D197" s="54" t="s">
        <v>318</v>
      </c>
      <c r="E197" s="88" t="s">
        <v>995</v>
      </c>
      <c r="F197" s="63">
        <v>5227</v>
      </c>
      <c r="G197" s="136">
        <v>227</v>
      </c>
      <c r="H197" s="136">
        <v>164.65</v>
      </c>
      <c r="I197" s="136">
        <v>117.09</v>
      </c>
      <c r="J197" s="66">
        <v>805331</v>
      </c>
      <c r="K197" s="66">
        <v>1419574</v>
      </c>
    </row>
    <row r="198" spans="2:11" s="54" customFormat="1" ht="12.75" outlineLevel="1" x14ac:dyDescent="0.2">
      <c r="B198" s="54" t="s">
        <v>321</v>
      </c>
      <c r="C198" s="54" t="s">
        <v>292</v>
      </c>
      <c r="D198" s="54" t="s">
        <v>295</v>
      </c>
      <c r="E198" s="88" t="s">
        <v>995</v>
      </c>
      <c r="F198" s="63">
        <v>5976</v>
      </c>
      <c r="G198" s="136">
        <v>284</v>
      </c>
      <c r="H198" s="136">
        <v>65.36</v>
      </c>
      <c r="I198" s="136">
        <v>38.450000000000003</v>
      </c>
      <c r="J198" s="66">
        <v>3228521</v>
      </c>
      <c r="K198" s="66">
        <v>3626011</v>
      </c>
    </row>
    <row r="199" spans="2:11" s="54" customFormat="1" ht="12.75" outlineLevel="1" x14ac:dyDescent="0.2">
      <c r="B199" s="54" t="s">
        <v>991</v>
      </c>
      <c r="C199" s="54" t="s">
        <v>304</v>
      </c>
      <c r="D199" s="54" t="s">
        <v>295</v>
      </c>
      <c r="E199" s="88" t="s">
        <v>995</v>
      </c>
      <c r="F199" s="63">
        <v>3210</v>
      </c>
      <c r="G199" s="136">
        <v>90</v>
      </c>
      <c r="H199" s="136">
        <v>45.85</v>
      </c>
      <c r="I199" s="136">
        <v>36.22</v>
      </c>
      <c r="J199" s="66">
        <v>350199</v>
      </c>
      <c r="K199" s="66">
        <v>425810</v>
      </c>
    </row>
    <row r="200" spans="2:11" s="54" customFormat="1" ht="12.75" outlineLevel="1" x14ac:dyDescent="0.2">
      <c r="B200" s="54" t="s">
        <v>322</v>
      </c>
      <c r="C200" s="54" t="s">
        <v>292</v>
      </c>
      <c r="D200" s="54" t="s">
        <v>318</v>
      </c>
      <c r="E200" s="88" t="s">
        <v>995</v>
      </c>
      <c r="F200" s="63">
        <v>7538</v>
      </c>
      <c r="G200" s="136">
        <v>97</v>
      </c>
      <c r="H200" s="136">
        <v>64.37</v>
      </c>
      <c r="I200" s="136">
        <v>51.92</v>
      </c>
      <c r="J200" s="66">
        <v>607733</v>
      </c>
      <c r="K200" s="66">
        <v>839621</v>
      </c>
    </row>
    <row r="201" spans="2:11" s="54" customFormat="1" ht="12.75" outlineLevel="1" x14ac:dyDescent="0.2">
      <c r="B201" s="54" t="s">
        <v>798</v>
      </c>
      <c r="C201" s="54" t="s">
        <v>292</v>
      </c>
      <c r="D201" s="54" t="s">
        <v>308</v>
      </c>
      <c r="E201" s="88" t="s">
        <v>995</v>
      </c>
      <c r="F201" s="63">
        <v>4859</v>
      </c>
      <c r="G201" s="136">
        <v>477</v>
      </c>
      <c r="H201" s="136">
        <v>105.7</v>
      </c>
      <c r="I201" s="136">
        <v>76.39</v>
      </c>
      <c r="J201" s="66">
        <v>4458030</v>
      </c>
      <c r="K201" s="66">
        <v>4809962</v>
      </c>
    </row>
    <row r="202" spans="2:11" s="54" customFormat="1" ht="12.75" outlineLevel="1" x14ac:dyDescent="0.2">
      <c r="B202" s="54" t="s">
        <v>323</v>
      </c>
      <c r="C202" s="54" t="s">
        <v>292</v>
      </c>
      <c r="D202" s="54" t="s">
        <v>318</v>
      </c>
      <c r="E202" s="88" t="s">
        <v>995</v>
      </c>
      <c r="F202" s="64">
        <v>6152</v>
      </c>
      <c r="G202" s="136">
        <v>179</v>
      </c>
      <c r="H202" s="136">
        <v>80.14</v>
      </c>
      <c r="I202" s="136">
        <v>64.08</v>
      </c>
      <c r="J202" s="66">
        <v>1502833</v>
      </c>
      <c r="K202" s="66">
        <v>1746943</v>
      </c>
    </row>
    <row r="203" spans="2:11" s="54" customFormat="1" ht="12.75" outlineLevel="1" x14ac:dyDescent="0.2">
      <c r="B203" s="54" t="s">
        <v>795</v>
      </c>
      <c r="C203" s="54" t="s">
        <v>292</v>
      </c>
      <c r="D203" s="54" t="s">
        <v>308</v>
      </c>
      <c r="E203" s="88" t="s">
        <v>995</v>
      </c>
      <c r="F203" s="63">
        <v>3412</v>
      </c>
      <c r="G203" s="136">
        <v>219</v>
      </c>
      <c r="H203" s="136">
        <v>138.83000000000001</v>
      </c>
      <c r="I203" s="136">
        <v>95.41</v>
      </c>
      <c r="J203" s="66">
        <v>675929</v>
      </c>
      <c r="K203" s="66">
        <v>1042006</v>
      </c>
    </row>
    <row r="204" spans="2:11" outlineLevel="1" x14ac:dyDescent="0.25">
      <c r="B204" s="54" t="s">
        <v>795</v>
      </c>
      <c r="C204" s="54" t="s">
        <v>304</v>
      </c>
      <c r="D204" s="54" t="s">
        <v>311</v>
      </c>
      <c r="E204" s="88" t="s">
        <v>995</v>
      </c>
      <c r="F204" s="63">
        <v>1182</v>
      </c>
      <c r="G204" s="136">
        <v>294</v>
      </c>
      <c r="H204" s="136">
        <v>247.47</v>
      </c>
      <c r="I204" s="136">
        <v>104.22</v>
      </c>
      <c r="J204" s="66">
        <v>135911</v>
      </c>
      <c r="K204" s="66">
        <v>554304</v>
      </c>
    </row>
    <row r="205" spans="2:11" outlineLevel="1" x14ac:dyDescent="0.25">
      <c r="B205" s="54" t="s">
        <v>325</v>
      </c>
      <c r="C205" s="54" t="s">
        <v>292</v>
      </c>
      <c r="D205" s="54" t="s">
        <v>308</v>
      </c>
      <c r="E205" s="88" t="s">
        <v>995</v>
      </c>
      <c r="F205" s="63">
        <v>7106</v>
      </c>
      <c r="G205" s="136">
        <v>256</v>
      </c>
      <c r="H205" s="136">
        <v>76.53</v>
      </c>
      <c r="I205" s="136">
        <v>44.78</v>
      </c>
      <c r="J205" s="66">
        <v>3151254</v>
      </c>
      <c r="K205" s="66">
        <v>3708818</v>
      </c>
    </row>
    <row r="206" spans="2:11" outlineLevel="1" x14ac:dyDescent="0.25">
      <c r="B206" s="54"/>
      <c r="C206" s="54"/>
      <c r="D206" s="54"/>
      <c r="E206" s="88"/>
      <c r="F206" s="54"/>
      <c r="G206" s="54"/>
      <c r="H206" s="54"/>
      <c r="I206" s="54"/>
      <c r="J206" s="54"/>
      <c r="K206" s="54"/>
    </row>
    <row r="207" spans="2:11" outlineLevel="1" x14ac:dyDescent="0.25">
      <c r="B207" s="54" t="s">
        <v>249</v>
      </c>
      <c r="C207" s="54" t="s">
        <v>292</v>
      </c>
      <c r="D207" s="54" t="s">
        <v>1124</v>
      </c>
      <c r="E207" s="88" t="s">
        <v>996</v>
      </c>
      <c r="F207" s="63">
        <v>2145</v>
      </c>
      <c r="G207" s="136">
        <v>101</v>
      </c>
      <c r="H207" s="64">
        <v>56.54</v>
      </c>
      <c r="I207" s="64">
        <v>46.18</v>
      </c>
      <c r="J207" s="124">
        <v>235640</v>
      </c>
      <c r="K207" s="124">
        <v>290543</v>
      </c>
    </row>
    <row r="208" spans="2:11" outlineLevel="1" x14ac:dyDescent="0.25">
      <c r="B208" s="54" t="s">
        <v>249</v>
      </c>
      <c r="C208" s="54" t="s">
        <v>292</v>
      </c>
      <c r="D208" s="54" t="s">
        <v>670</v>
      </c>
      <c r="E208" s="88" t="s">
        <v>996</v>
      </c>
      <c r="F208" s="63">
        <v>2019</v>
      </c>
      <c r="G208" s="136">
        <v>105</v>
      </c>
      <c r="H208" s="64">
        <v>55.71</v>
      </c>
      <c r="I208" s="64">
        <v>39.57</v>
      </c>
      <c r="J208" s="124">
        <v>245929</v>
      </c>
      <c r="K208" s="124">
        <v>326404</v>
      </c>
    </row>
    <row r="209" spans="2:11" outlineLevel="1" x14ac:dyDescent="0.25">
      <c r="B209" s="54" t="s">
        <v>249</v>
      </c>
      <c r="C209" s="54" t="s">
        <v>292</v>
      </c>
      <c r="D209" s="54" t="s">
        <v>295</v>
      </c>
      <c r="E209" s="88" t="s">
        <v>996</v>
      </c>
      <c r="F209" s="63">
        <v>2157</v>
      </c>
      <c r="G209" s="136">
        <v>114</v>
      </c>
      <c r="H209" s="64">
        <v>59.79</v>
      </c>
      <c r="I209" s="64">
        <v>45.54</v>
      </c>
      <c r="J209" s="124">
        <v>288941</v>
      </c>
      <c r="K209" s="124">
        <v>364875</v>
      </c>
    </row>
    <row r="210" spans="2:11" outlineLevel="1" x14ac:dyDescent="0.25">
      <c r="B210" s="54" t="s">
        <v>249</v>
      </c>
      <c r="C210" s="54" t="s">
        <v>292</v>
      </c>
      <c r="D210" s="54" t="s">
        <v>296</v>
      </c>
      <c r="E210" s="88" t="s">
        <v>996</v>
      </c>
      <c r="F210" s="63">
        <v>2574</v>
      </c>
      <c r="G210" s="136">
        <v>115</v>
      </c>
      <c r="H210" s="64">
        <v>59.24</v>
      </c>
      <c r="I210" s="64">
        <v>48.84</v>
      </c>
      <c r="J210" s="124">
        <v>354628</v>
      </c>
      <c r="K210" s="124">
        <v>420819</v>
      </c>
    </row>
    <row r="211" spans="2:11" outlineLevel="1" x14ac:dyDescent="0.25">
      <c r="B211" s="54" t="s">
        <v>249</v>
      </c>
      <c r="C211" s="54" t="s">
        <v>292</v>
      </c>
      <c r="D211" s="54" t="s">
        <v>297</v>
      </c>
      <c r="E211" s="88" t="s">
        <v>996</v>
      </c>
      <c r="F211" s="63">
        <v>1545</v>
      </c>
      <c r="G211" s="136">
        <v>126</v>
      </c>
      <c r="H211" s="64">
        <v>76.81</v>
      </c>
      <c r="I211" s="64">
        <v>57.18</v>
      </c>
      <c r="J211" s="124">
        <v>187878</v>
      </c>
      <c r="K211" s="124">
        <v>262237</v>
      </c>
    </row>
    <row r="212" spans="2:11" outlineLevel="1" x14ac:dyDescent="0.25">
      <c r="B212" s="54" t="s">
        <v>249</v>
      </c>
      <c r="C212" s="54" t="s">
        <v>292</v>
      </c>
      <c r="D212" s="54" t="s">
        <v>298</v>
      </c>
      <c r="E212" s="88" t="s">
        <v>996</v>
      </c>
      <c r="F212" s="63">
        <v>2273</v>
      </c>
      <c r="G212" s="136">
        <v>113</v>
      </c>
      <c r="H212" s="64">
        <v>53.68</v>
      </c>
      <c r="I212" s="64">
        <v>40.28</v>
      </c>
      <c r="J212" s="124">
        <v>333200</v>
      </c>
      <c r="K212" s="124">
        <v>408454</v>
      </c>
    </row>
    <row r="213" spans="2:11" outlineLevel="1" x14ac:dyDescent="0.25">
      <c r="B213" s="54" t="s">
        <v>249</v>
      </c>
      <c r="C213" s="54" t="s">
        <v>292</v>
      </c>
      <c r="D213" s="54" t="s">
        <v>299</v>
      </c>
      <c r="E213" s="88" t="s">
        <v>996</v>
      </c>
      <c r="F213" s="63">
        <v>2179</v>
      </c>
      <c r="G213" s="136">
        <v>95</v>
      </c>
      <c r="H213" s="64">
        <v>73.260000000000005</v>
      </c>
      <c r="I213" s="64">
        <v>29.65</v>
      </c>
      <c r="J213" s="124">
        <v>117078</v>
      </c>
      <c r="K213" s="124">
        <v>351875</v>
      </c>
    </row>
    <row r="214" spans="2:11" outlineLevel="1" x14ac:dyDescent="0.25">
      <c r="B214" s="54" t="s">
        <v>249</v>
      </c>
      <c r="C214" s="54" t="s">
        <v>292</v>
      </c>
      <c r="D214" s="54" t="s">
        <v>1125</v>
      </c>
      <c r="E214" s="88" t="s">
        <v>996</v>
      </c>
      <c r="F214" s="63">
        <v>1847</v>
      </c>
      <c r="G214" s="136">
        <v>117</v>
      </c>
      <c r="H214" s="64">
        <v>68.34</v>
      </c>
      <c r="I214" s="64">
        <v>50.9</v>
      </c>
      <c r="J214" s="124">
        <v>222074</v>
      </c>
      <c r="K214" s="124">
        <v>301660</v>
      </c>
    </row>
    <row r="215" spans="2:11" outlineLevel="1" x14ac:dyDescent="0.25">
      <c r="B215" s="54" t="s">
        <v>249</v>
      </c>
      <c r="C215" s="54" t="s">
        <v>292</v>
      </c>
      <c r="D215" s="54" t="s">
        <v>1126</v>
      </c>
      <c r="E215" s="88" t="s">
        <v>996</v>
      </c>
      <c r="F215" s="63">
        <v>2127</v>
      </c>
      <c r="G215" s="136">
        <v>117</v>
      </c>
      <c r="H215" s="64">
        <v>67.23</v>
      </c>
      <c r="I215" s="64">
        <v>47.74</v>
      </c>
      <c r="J215" s="124">
        <v>261607</v>
      </c>
      <c r="K215" s="124">
        <v>364035</v>
      </c>
    </row>
    <row r="216" spans="2:11" outlineLevel="1" x14ac:dyDescent="0.25">
      <c r="B216" s="54" t="s">
        <v>249</v>
      </c>
      <c r="C216" s="54" t="s">
        <v>292</v>
      </c>
      <c r="D216" s="54" t="s">
        <v>303</v>
      </c>
      <c r="E216" s="88" t="s">
        <v>996</v>
      </c>
      <c r="F216" s="63">
        <v>2155</v>
      </c>
      <c r="G216" s="136">
        <v>109</v>
      </c>
      <c r="H216" s="64">
        <v>59.13</v>
      </c>
      <c r="I216" s="64">
        <v>41.26</v>
      </c>
      <c r="J216" s="124">
        <v>265556</v>
      </c>
      <c r="K216" s="124">
        <v>360731</v>
      </c>
    </row>
    <row r="217" spans="2:11" outlineLevel="1" x14ac:dyDescent="0.25">
      <c r="B217" s="54" t="s">
        <v>249</v>
      </c>
      <c r="C217" s="54" t="s">
        <v>304</v>
      </c>
      <c r="D217" s="54" t="s">
        <v>305</v>
      </c>
      <c r="E217" s="88" t="s">
        <v>996</v>
      </c>
      <c r="F217" s="63">
        <v>1194</v>
      </c>
      <c r="G217" s="136">
        <v>100</v>
      </c>
      <c r="H217" s="64">
        <v>96.34</v>
      </c>
      <c r="I217" s="64">
        <v>71.349999999999994</v>
      </c>
      <c r="J217" s="124">
        <v>10811</v>
      </c>
      <c r="K217" s="124">
        <v>84516</v>
      </c>
    </row>
    <row r="218" spans="2:11" outlineLevel="1" x14ac:dyDescent="0.25">
      <c r="B218" s="54" t="s">
        <v>249</v>
      </c>
      <c r="C218" s="54" t="s">
        <v>304</v>
      </c>
      <c r="D218" s="54" t="s">
        <v>306</v>
      </c>
      <c r="E218" s="88" t="s">
        <v>996</v>
      </c>
      <c r="F218" s="63">
        <v>1125</v>
      </c>
      <c r="G218" s="136">
        <v>110</v>
      </c>
      <c r="H218" s="64">
        <v>105.48</v>
      </c>
      <c r="I218" s="64">
        <v>69.209999999999994</v>
      </c>
      <c r="J218" s="124">
        <v>12575</v>
      </c>
      <c r="K218" s="124">
        <v>113397</v>
      </c>
    </row>
    <row r="219" spans="2:11" outlineLevel="1" x14ac:dyDescent="0.25">
      <c r="B219" s="54" t="s">
        <v>249</v>
      </c>
      <c r="C219" s="54" t="s">
        <v>304</v>
      </c>
      <c r="D219" s="54" t="s">
        <v>326</v>
      </c>
      <c r="E219" s="88" t="s">
        <v>996</v>
      </c>
      <c r="F219" s="63">
        <v>1087</v>
      </c>
      <c r="G219" s="136">
        <v>260</v>
      </c>
      <c r="H219" s="64">
        <v>156.41999999999999</v>
      </c>
      <c r="I219" s="64">
        <v>85.14</v>
      </c>
      <c r="J219" s="124">
        <v>278207</v>
      </c>
      <c r="K219" s="124">
        <v>469663</v>
      </c>
    </row>
    <row r="220" spans="2:11" outlineLevel="1" x14ac:dyDescent="0.25">
      <c r="B220" s="54" t="s">
        <v>249</v>
      </c>
      <c r="C220" s="54" t="s">
        <v>304</v>
      </c>
      <c r="D220" s="54" t="s">
        <v>297</v>
      </c>
      <c r="E220" s="88" t="s">
        <v>996</v>
      </c>
      <c r="F220" s="63">
        <v>1368</v>
      </c>
      <c r="G220" s="136">
        <v>111</v>
      </c>
      <c r="H220" s="64">
        <v>85.87</v>
      </c>
      <c r="I220" s="64">
        <v>53.66</v>
      </c>
      <c r="J220" s="124">
        <v>84943</v>
      </c>
      <c r="K220" s="124">
        <v>193820</v>
      </c>
    </row>
    <row r="221" spans="2:11" outlineLevel="1" x14ac:dyDescent="0.25">
      <c r="B221" s="324" t="s">
        <v>307</v>
      </c>
      <c r="C221" s="324"/>
      <c r="D221" s="324"/>
      <c r="E221" s="324"/>
      <c r="F221" s="324"/>
      <c r="G221" s="324"/>
      <c r="H221" s="324"/>
      <c r="I221" s="324"/>
      <c r="J221" s="324"/>
      <c r="K221" s="324"/>
    </row>
    <row r="222" spans="2:11" outlineLevel="1" x14ac:dyDescent="0.25">
      <c r="B222" s="54" t="s">
        <v>249</v>
      </c>
      <c r="C222" s="54" t="s">
        <v>292</v>
      </c>
      <c r="D222" s="54" t="s">
        <v>990</v>
      </c>
      <c r="E222" s="88" t="s">
        <v>996</v>
      </c>
      <c r="F222" s="63">
        <v>2136</v>
      </c>
      <c r="G222" s="136">
        <v>107</v>
      </c>
      <c r="H222" s="124">
        <v>59.37</v>
      </c>
      <c r="I222" s="64">
        <v>44.89</v>
      </c>
      <c r="J222" s="124">
        <v>251377</v>
      </c>
      <c r="K222" s="124">
        <v>327845</v>
      </c>
    </row>
    <row r="223" spans="2:11" outlineLevel="1" x14ac:dyDescent="0.25">
      <c r="B223" s="54" t="s">
        <v>249</v>
      </c>
      <c r="C223" s="54" t="s">
        <v>304</v>
      </c>
      <c r="D223" s="54" t="s">
        <v>990</v>
      </c>
      <c r="E223" s="88" t="s">
        <v>996</v>
      </c>
      <c r="F223" s="63">
        <v>1354</v>
      </c>
      <c r="G223" s="136">
        <v>115</v>
      </c>
      <c r="H223" s="124">
        <v>84.39</v>
      </c>
      <c r="I223" s="64">
        <v>54.98</v>
      </c>
      <c r="J223" s="124">
        <v>102428</v>
      </c>
      <c r="K223" s="124">
        <v>200811</v>
      </c>
    </row>
    <row r="224" spans="2:11" outlineLevel="1" x14ac:dyDescent="0.25">
      <c r="B224" s="54"/>
      <c r="C224" s="54"/>
      <c r="D224" s="54"/>
      <c r="E224" s="88"/>
      <c r="F224" s="64"/>
      <c r="G224" s="124"/>
      <c r="H224" s="64"/>
      <c r="I224" s="64"/>
      <c r="J224" s="124"/>
      <c r="K224" s="124"/>
    </row>
    <row r="225" spans="2:11" outlineLevel="1" x14ac:dyDescent="0.25">
      <c r="B225" s="54" t="s">
        <v>276</v>
      </c>
      <c r="C225" s="54" t="s">
        <v>292</v>
      </c>
      <c r="D225" s="54" t="s">
        <v>308</v>
      </c>
      <c r="E225" s="88" t="s">
        <v>996</v>
      </c>
      <c r="F225" s="63">
        <v>1813</v>
      </c>
      <c r="G225" s="136">
        <v>141</v>
      </c>
      <c r="H225" s="64">
        <v>111.7</v>
      </c>
      <c r="I225" s="64">
        <v>78.709999999999994</v>
      </c>
      <c r="J225" s="124">
        <v>131255</v>
      </c>
      <c r="K225" s="124">
        <v>279072</v>
      </c>
    </row>
    <row r="226" spans="2:11" outlineLevel="1" x14ac:dyDescent="0.25">
      <c r="B226" s="54" t="s">
        <v>271</v>
      </c>
      <c r="C226" s="54" t="s">
        <v>304</v>
      </c>
      <c r="D226" s="54" t="s">
        <v>309</v>
      </c>
      <c r="E226" s="88" t="s">
        <v>996</v>
      </c>
      <c r="F226" s="63">
        <v>200</v>
      </c>
      <c r="G226" s="136">
        <v>499</v>
      </c>
      <c r="H226" s="64">
        <v>347.14</v>
      </c>
      <c r="I226" s="64">
        <v>255.45</v>
      </c>
      <c r="J226" s="124">
        <v>75049</v>
      </c>
      <c r="K226" s="124">
        <v>120362</v>
      </c>
    </row>
    <row r="227" spans="2:11" outlineLevel="1" x14ac:dyDescent="0.25">
      <c r="B227" s="54" t="s">
        <v>310</v>
      </c>
      <c r="C227" s="54" t="s">
        <v>292</v>
      </c>
      <c r="D227" s="54" t="s">
        <v>311</v>
      </c>
      <c r="E227" s="88" t="s">
        <v>996</v>
      </c>
      <c r="F227" s="63">
        <v>9976</v>
      </c>
      <c r="G227" s="136">
        <v>237</v>
      </c>
      <c r="H227" s="64">
        <v>56.41</v>
      </c>
      <c r="I227" s="64">
        <v>45.12</v>
      </c>
      <c r="J227" s="124">
        <v>4451865</v>
      </c>
      <c r="K227" s="124">
        <v>4730090</v>
      </c>
    </row>
    <row r="228" spans="2:11" outlineLevel="1" x14ac:dyDescent="0.25">
      <c r="B228" s="54" t="s">
        <v>312</v>
      </c>
      <c r="C228" s="54" t="s">
        <v>292</v>
      </c>
      <c r="D228" s="54" t="s">
        <v>295</v>
      </c>
      <c r="E228" s="88" t="s">
        <v>996</v>
      </c>
      <c r="F228" s="63">
        <v>8086</v>
      </c>
      <c r="G228" s="136">
        <v>195</v>
      </c>
      <c r="H228" s="64">
        <v>77.28</v>
      </c>
      <c r="I228" s="64">
        <v>51.68</v>
      </c>
      <c r="J228" s="124">
        <v>2352083</v>
      </c>
      <c r="K228" s="124">
        <v>2863607</v>
      </c>
    </row>
    <row r="229" spans="2:11" outlineLevel="1" x14ac:dyDescent="0.25">
      <c r="B229" s="54" t="s">
        <v>1128</v>
      </c>
      <c r="C229" s="54" t="s">
        <v>292</v>
      </c>
      <c r="D229" s="54" t="s">
        <v>314</v>
      </c>
      <c r="E229" s="88" t="s">
        <v>996</v>
      </c>
      <c r="F229" s="63">
        <v>4573</v>
      </c>
      <c r="G229" s="136">
        <v>229</v>
      </c>
      <c r="H229" s="64">
        <v>131.88999999999999</v>
      </c>
      <c r="I229" s="64">
        <v>122.72</v>
      </c>
      <c r="J229" s="124">
        <v>1097381</v>
      </c>
      <c r="K229" s="124">
        <v>1200963</v>
      </c>
    </row>
    <row r="230" spans="2:11" outlineLevel="1" x14ac:dyDescent="0.25">
      <c r="B230" s="54" t="s">
        <v>1128</v>
      </c>
      <c r="C230" s="54" t="s">
        <v>292</v>
      </c>
      <c r="D230" s="54" t="s">
        <v>357</v>
      </c>
      <c r="E230" s="88" t="s">
        <v>996</v>
      </c>
      <c r="F230" s="63">
        <v>5114</v>
      </c>
      <c r="G230" s="136">
        <v>205</v>
      </c>
      <c r="H230" s="64">
        <v>197.71</v>
      </c>
      <c r="I230" s="64">
        <v>180.92</v>
      </c>
      <c r="J230" s="124">
        <v>92158</v>
      </c>
      <c r="K230" s="124">
        <v>304341</v>
      </c>
    </row>
    <row r="231" spans="2:11" outlineLevel="1" x14ac:dyDescent="0.25">
      <c r="B231" s="54" t="s">
        <v>272</v>
      </c>
      <c r="C231" s="54" t="s">
        <v>304</v>
      </c>
      <c r="D231" s="54" t="s">
        <v>295</v>
      </c>
      <c r="E231" s="88" t="s">
        <v>996</v>
      </c>
      <c r="F231" s="63">
        <v>196</v>
      </c>
      <c r="G231" s="136">
        <v>460</v>
      </c>
      <c r="H231" s="64">
        <v>219.53</v>
      </c>
      <c r="I231" s="64">
        <v>134.47</v>
      </c>
      <c r="J231" s="124">
        <v>116463</v>
      </c>
      <c r="K231" s="124">
        <v>157657</v>
      </c>
    </row>
    <row r="232" spans="2:11" outlineLevel="1" x14ac:dyDescent="0.25">
      <c r="B232" s="54" t="s">
        <v>315</v>
      </c>
      <c r="C232" s="54" t="s">
        <v>292</v>
      </c>
      <c r="D232" s="54" t="s">
        <v>316</v>
      </c>
      <c r="E232" s="88" t="s">
        <v>996</v>
      </c>
      <c r="F232" s="63">
        <v>704</v>
      </c>
      <c r="G232" s="136">
        <v>230</v>
      </c>
      <c r="H232" s="64">
        <v>208.18</v>
      </c>
      <c r="I232" s="64">
        <v>162.41999999999999</v>
      </c>
      <c r="J232" s="124">
        <v>37960</v>
      </c>
      <c r="K232" s="124">
        <v>117553</v>
      </c>
    </row>
    <row r="233" spans="2:11" outlineLevel="1" x14ac:dyDescent="0.25">
      <c r="B233" s="54" t="s">
        <v>277</v>
      </c>
      <c r="C233" s="54" t="s">
        <v>304</v>
      </c>
      <c r="D233" s="54" t="s">
        <v>305</v>
      </c>
      <c r="E233" s="88" t="s">
        <v>996</v>
      </c>
      <c r="F233" s="63">
        <v>4231</v>
      </c>
      <c r="G233" s="136">
        <v>88</v>
      </c>
      <c r="H233" s="64">
        <v>35.32</v>
      </c>
      <c r="I233" s="64">
        <v>30.08</v>
      </c>
      <c r="J233" s="124">
        <v>550726</v>
      </c>
      <c r="K233" s="124">
        <v>605523</v>
      </c>
    </row>
    <row r="234" spans="2:11" outlineLevel="1" x14ac:dyDescent="0.25">
      <c r="B234" s="54" t="s">
        <v>317</v>
      </c>
      <c r="C234" s="54" t="s">
        <v>292</v>
      </c>
      <c r="D234" s="54" t="s">
        <v>308</v>
      </c>
      <c r="E234" s="88" t="s">
        <v>996</v>
      </c>
      <c r="F234" s="63">
        <v>4447</v>
      </c>
      <c r="G234" s="136">
        <v>199</v>
      </c>
      <c r="H234" s="64">
        <v>180.58</v>
      </c>
      <c r="I234" s="64">
        <v>131.57</v>
      </c>
      <c r="J234" s="124">
        <v>199279</v>
      </c>
      <c r="K234" s="124">
        <v>737838</v>
      </c>
    </row>
    <row r="235" spans="2:11" outlineLevel="1" x14ac:dyDescent="0.25">
      <c r="B235" s="54" t="s">
        <v>317</v>
      </c>
      <c r="C235" s="54" t="s">
        <v>292</v>
      </c>
      <c r="D235" s="54" t="s">
        <v>318</v>
      </c>
      <c r="E235" s="88" t="s">
        <v>996</v>
      </c>
      <c r="F235" s="63">
        <v>4929</v>
      </c>
      <c r="G235" s="136">
        <v>200</v>
      </c>
      <c r="H235" s="64">
        <v>168.76</v>
      </c>
      <c r="I235" s="64">
        <v>150.35</v>
      </c>
      <c r="J235" s="124">
        <v>380443</v>
      </c>
      <c r="K235" s="124">
        <v>604725</v>
      </c>
    </row>
    <row r="236" spans="2:11" outlineLevel="1" x14ac:dyDescent="0.25">
      <c r="B236" s="54" t="s">
        <v>319</v>
      </c>
      <c r="C236" s="54" t="s">
        <v>292</v>
      </c>
      <c r="D236" s="54" t="s">
        <v>311</v>
      </c>
      <c r="E236" s="88" t="s">
        <v>996</v>
      </c>
      <c r="F236" s="63">
        <v>7796</v>
      </c>
      <c r="G236" s="136">
        <v>64</v>
      </c>
      <c r="H236" s="136">
        <v>32.049999999999997</v>
      </c>
      <c r="I236" s="136">
        <v>23.5</v>
      </c>
      <c r="J236" s="124">
        <v>615526</v>
      </c>
      <c r="K236" s="124">
        <v>780231</v>
      </c>
    </row>
    <row r="237" spans="2:11" outlineLevel="1" x14ac:dyDescent="0.25">
      <c r="B237" s="54" t="s">
        <v>321</v>
      </c>
      <c r="C237" s="54" t="s">
        <v>292</v>
      </c>
      <c r="D237" s="54" t="s">
        <v>296</v>
      </c>
      <c r="E237" s="88" t="s">
        <v>996</v>
      </c>
      <c r="F237" s="63">
        <v>4921</v>
      </c>
      <c r="G237" s="136">
        <v>189</v>
      </c>
      <c r="H237" s="64">
        <v>108.39</v>
      </c>
      <c r="I237" s="64">
        <v>67.08</v>
      </c>
      <c r="J237" s="124">
        <v>980204</v>
      </c>
      <c r="K237" s="124">
        <v>1482543</v>
      </c>
    </row>
    <row r="238" spans="2:11" outlineLevel="1" x14ac:dyDescent="0.25">
      <c r="B238" s="54" t="s">
        <v>322</v>
      </c>
      <c r="C238" s="54" t="s">
        <v>292</v>
      </c>
      <c r="D238" s="54" t="s">
        <v>318</v>
      </c>
      <c r="E238" s="88" t="s">
        <v>996</v>
      </c>
      <c r="F238" s="63">
        <v>8689</v>
      </c>
      <c r="G238" s="136">
        <v>71</v>
      </c>
      <c r="H238" s="64">
        <v>63.52</v>
      </c>
      <c r="I238" s="64">
        <v>51.41</v>
      </c>
      <c r="J238" s="124">
        <v>160667</v>
      </c>
      <c r="K238" s="124">
        <v>420599</v>
      </c>
    </row>
    <row r="239" spans="2:11" outlineLevel="1" x14ac:dyDescent="0.25">
      <c r="B239" s="54" t="s">
        <v>323</v>
      </c>
      <c r="C239" s="54" t="s">
        <v>292</v>
      </c>
      <c r="D239" s="54" t="s">
        <v>318</v>
      </c>
      <c r="E239" s="88" t="s">
        <v>996</v>
      </c>
      <c r="F239" s="63">
        <v>7300</v>
      </c>
      <c r="G239" s="136">
        <v>116</v>
      </c>
      <c r="H239" s="64">
        <v>96.65</v>
      </c>
      <c r="I239" s="64">
        <v>84.35</v>
      </c>
      <c r="J239" s="124">
        <v>349068</v>
      </c>
      <c r="K239" s="124">
        <v>570885</v>
      </c>
    </row>
    <row r="240" spans="2:11" outlineLevel="1" x14ac:dyDescent="0.25">
      <c r="B240" s="54" t="s">
        <v>324</v>
      </c>
      <c r="C240" s="54" t="s">
        <v>292</v>
      </c>
      <c r="D240" s="54" t="s">
        <v>308</v>
      </c>
      <c r="E240" s="88" t="s">
        <v>996</v>
      </c>
      <c r="F240" s="63">
        <v>4000</v>
      </c>
      <c r="G240" s="136">
        <v>249</v>
      </c>
      <c r="H240" s="64">
        <v>123.62</v>
      </c>
      <c r="I240" s="64">
        <v>84.66</v>
      </c>
      <c r="J240" s="124">
        <v>1239246</v>
      </c>
      <c r="K240" s="124">
        <v>1624344</v>
      </c>
    </row>
    <row r="241" spans="2:11" outlineLevel="1" x14ac:dyDescent="0.25">
      <c r="B241" s="54" t="s">
        <v>325</v>
      </c>
      <c r="C241" s="54" t="s">
        <v>292</v>
      </c>
      <c r="D241" s="54" t="s">
        <v>308</v>
      </c>
      <c r="E241" s="88" t="s">
        <v>996</v>
      </c>
      <c r="F241" s="63">
        <v>7156</v>
      </c>
      <c r="G241" s="136">
        <v>191</v>
      </c>
      <c r="H241" s="64">
        <v>85.73</v>
      </c>
      <c r="I241" s="64">
        <v>48.62</v>
      </c>
      <c r="J241" s="124">
        <v>1861439</v>
      </c>
      <c r="K241" s="124">
        <v>2517652</v>
      </c>
    </row>
    <row r="242" spans="2:11" outlineLevel="1" x14ac:dyDescent="0.25">
      <c r="B242" s="54" t="s">
        <v>325</v>
      </c>
      <c r="C242" s="54" t="s">
        <v>292</v>
      </c>
      <c r="D242" s="54" t="s">
        <v>326</v>
      </c>
      <c r="E242" s="88" t="s">
        <v>996</v>
      </c>
      <c r="F242" s="63">
        <v>5861</v>
      </c>
      <c r="G242" s="136">
        <v>148</v>
      </c>
      <c r="H242" s="64">
        <v>78.95</v>
      </c>
      <c r="I242" s="64">
        <v>56.29</v>
      </c>
      <c r="J242" s="124">
        <v>999989</v>
      </c>
      <c r="K242" s="124">
        <v>1328195</v>
      </c>
    </row>
    <row r="243" spans="2:11" s="54" customFormat="1" x14ac:dyDescent="0.2">
      <c r="B243" s="330" t="s">
        <v>1132</v>
      </c>
      <c r="C243" s="330"/>
      <c r="D243" s="330"/>
      <c r="E243" s="330"/>
      <c r="F243" s="330"/>
      <c r="G243" s="330"/>
      <c r="H243" s="330"/>
      <c r="I243" s="330"/>
      <c r="J243" s="330"/>
      <c r="K243" s="330"/>
    </row>
    <row r="244" spans="2:11" s="54" customFormat="1" ht="12.75" outlineLevel="1" x14ac:dyDescent="0.2">
      <c r="B244" s="54" t="s">
        <v>249</v>
      </c>
      <c r="C244" s="54" t="s">
        <v>292</v>
      </c>
      <c r="D244" s="54" t="s">
        <v>293</v>
      </c>
      <c r="E244" s="88" t="s">
        <v>1130</v>
      </c>
      <c r="F244" s="63">
        <v>2131</v>
      </c>
      <c r="G244" s="136">
        <v>122</v>
      </c>
      <c r="H244" s="64">
        <v>57.37</v>
      </c>
      <c r="I244" s="64">
        <v>50.65</v>
      </c>
      <c r="J244" s="124">
        <v>302112</v>
      </c>
      <c r="K244" s="124">
        <v>375718</v>
      </c>
    </row>
    <row r="245" spans="2:11" s="54" customFormat="1" ht="12.75" outlineLevel="1" x14ac:dyDescent="0.2">
      <c r="B245" s="54" t="s">
        <v>249</v>
      </c>
      <c r="C245" s="54" t="s">
        <v>292</v>
      </c>
      <c r="D245" s="54" t="s">
        <v>295</v>
      </c>
      <c r="E245" s="88" t="s">
        <v>1130</v>
      </c>
      <c r="F245" s="63">
        <v>2130</v>
      </c>
      <c r="G245" s="136">
        <v>122</v>
      </c>
      <c r="H245" s="136">
        <v>62.1</v>
      </c>
      <c r="I245" s="64">
        <v>48.77</v>
      </c>
      <c r="J245" s="124">
        <v>315276</v>
      </c>
      <c r="K245" s="124">
        <v>385429</v>
      </c>
    </row>
    <row r="246" spans="2:11" s="54" customFormat="1" ht="12.75" outlineLevel="1" x14ac:dyDescent="0.2">
      <c r="B246" s="54" t="s">
        <v>249</v>
      </c>
      <c r="C246" s="54" t="s">
        <v>292</v>
      </c>
      <c r="D246" s="54" t="s">
        <v>296</v>
      </c>
      <c r="E246" s="88" t="s">
        <v>1130</v>
      </c>
      <c r="F246" s="63">
        <v>2251</v>
      </c>
      <c r="G246" s="136">
        <v>126</v>
      </c>
      <c r="H246" s="64">
        <v>68.38</v>
      </c>
      <c r="I246" s="64">
        <v>55.45</v>
      </c>
      <c r="J246" s="124">
        <v>320494</v>
      </c>
      <c r="K246" s="124">
        <v>392424</v>
      </c>
    </row>
    <row r="247" spans="2:11" s="54" customFormat="1" ht="12.75" outlineLevel="1" x14ac:dyDescent="0.2">
      <c r="B247" s="54" t="s">
        <v>249</v>
      </c>
      <c r="C247" s="54" t="s">
        <v>292</v>
      </c>
      <c r="D247" s="54" t="s">
        <v>1129</v>
      </c>
      <c r="E247" s="88" t="s">
        <v>1130</v>
      </c>
      <c r="F247" s="63">
        <v>1657</v>
      </c>
      <c r="G247" s="136">
        <v>122</v>
      </c>
      <c r="H247" s="136">
        <v>79.510000000000005</v>
      </c>
      <c r="I247" s="64">
        <v>55.98</v>
      </c>
      <c r="J247" s="124">
        <v>173953</v>
      </c>
      <c r="K247" s="124">
        <v>270305</v>
      </c>
    </row>
    <row r="248" spans="2:11" s="54" customFormat="1" ht="12.75" outlineLevel="1" x14ac:dyDescent="0.2">
      <c r="B248" s="54" t="s">
        <v>249</v>
      </c>
      <c r="C248" s="54" t="s">
        <v>292</v>
      </c>
      <c r="D248" s="54" t="s">
        <v>298</v>
      </c>
      <c r="E248" s="88" t="s">
        <v>1130</v>
      </c>
      <c r="F248" s="63">
        <v>1930</v>
      </c>
      <c r="G248" s="136">
        <v>122</v>
      </c>
      <c r="H248" s="64">
        <v>80.010000000000005</v>
      </c>
      <c r="I248" s="64">
        <v>49.56</v>
      </c>
      <c r="J248" s="124">
        <v>200247</v>
      </c>
      <c r="K248" s="124">
        <v>345461</v>
      </c>
    </row>
    <row r="249" spans="2:11" s="54" customFormat="1" ht="12.75" outlineLevel="1" x14ac:dyDescent="0.2">
      <c r="B249" s="54" t="s">
        <v>249</v>
      </c>
      <c r="C249" s="54" t="s">
        <v>304</v>
      </c>
      <c r="D249" s="54" t="s">
        <v>1129</v>
      </c>
      <c r="E249" s="88" t="s">
        <v>1130</v>
      </c>
      <c r="F249" s="63">
        <v>1383</v>
      </c>
      <c r="G249" s="136">
        <v>133</v>
      </c>
      <c r="H249" s="64">
        <v>85.47</v>
      </c>
      <c r="I249" s="64">
        <v>53.37</v>
      </c>
      <c r="J249" s="124">
        <v>162415</v>
      </c>
      <c r="K249" s="124">
        <v>272144</v>
      </c>
    </row>
    <row r="250" spans="2:11" s="54" customFormat="1" ht="12.75" outlineLevel="1" x14ac:dyDescent="0.2">
      <c r="B250" s="54" t="s">
        <v>249</v>
      </c>
      <c r="C250" s="54" t="s">
        <v>304</v>
      </c>
      <c r="D250" s="54" t="s">
        <v>306</v>
      </c>
      <c r="E250" s="88" t="s">
        <v>1130</v>
      </c>
      <c r="F250" s="63">
        <v>1011</v>
      </c>
      <c r="G250" s="136">
        <v>135</v>
      </c>
      <c r="H250" s="64">
        <v>125.57</v>
      </c>
      <c r="I250" s="64">
        <v>79.27</v>
      </c>
      <c r="J250" s="124">
        <v>23551</v>
      </c>
      <c r="K250" s="124">
        <v>139225</v>
      </c>
    </row>
    <row r="251" spans="2:11" s="54" customFormat="1" ht="12.75" outlineLevel="1" x14ac:dyDescent="0.2">
      <c r="B251" s="54" t="s">
        <v>249</v>
      </c>
      <c r="C251" s="54" t="s">
        <v>304</v>
      </c>
      <c r="D251" s="54" t="s">
        <v>305</v>
      </c>
      <c r="E251" s="88" t="s">
        <v>1130</v>
      </c>
      <c r="F251" s="63">
        <v>1567</v>
      </c>
      <c r="G251" s="136">
        <v>126</v>
      </c>
      <c r="H251" s="136">
        <v>81.400000000000006</v>
      </c>
      <c r="I251" s="136">
        <v>56.71</v>
      </c>
      <c r="J251" s="124">
        <v>172689</v>
      </c>
      <c r="K251" s="124">
        <v>268291</v>
      </c>
    </row>
    <row r="252" spans="2:11" s="54" customFormat="1" ht="15" customHeight="1" outlineLevel="1" x14ac:dyDescent="0.2">
      <c r="B252" s="324" t="s">
        <v>307</v>
      </c>
      <c r="C252" s="324"/>
      <c r="D252" s="324"/>
      <c r="E252" s="324"/>
      <c r="F252" s="324"/>
      <c r="G252" s="324"/>
      <c r="H252" s="324"/>
      <c r="I252" s="324"/>
      <c r="J252" s="324"/>
      <c r="K252" s="324"/>
    </row>
    <row r="253" spans="2:11" s="54" customFormat="1" ht="12.75" outlineLevel="1" x14ac:dyDescent="0.2">
      <c r="B253" s="54" t="s">
        <v>249</v>
      </c>
      <c r="C253" s="54" t="s">
        <v>292</v>
      </c>
      <c r="D253" s="54" t="s">
        <v>990</v>
      </c>
      <c r="E253" s="88" t="s">
        <v>1130</v>
      </c>
      <c r="F253" s="63">
        <v>1988</v>
      </c>
      <c r="G253" s="136">
        <v>124</v>
      </c>
      <c r="H253" s="64">
        <v>67.849999999999994</v>
      </c>
      <c r="I253" s="136">
        <v>54.18</v>
      </c>
      <c r="J253" s="124">
        <v>275706</v>
      </c>
      <c r="K253" s="124">
        <v>342836</v>
      </c>
    </row>
    <row r="254" spans="2:11" s="54" customFormat="1" ht="12.75" outlineLevel="1" x14ac:dyDescent="0.2">
      <c r="B254" s="54" t="s">
        <v>249</v>
      </c>
      <c r="C254" s="54" t="s">
        <v>304</v>
      </c>
      <c r="D254" s="54" t="s">
        <v>990</v>
      </c>
      <c r="E254" s="88" t="s">
        <v>1130</v>
      </c>
      <c r="F254" s="63">
        <v>1286</v>
      </c>
      <c r="G254" s="136">
        <v>114</v>
      </c>
      <c r="H254" s="64">
        <v>94.16</v>
      </c>
      <c r="I254" s="64">
        <v>66.180000000000007</v>
      </c>
      <c r="J254" s="124">
        <v>63046</v>
      </c>
      <c r="K254" s="124">
        <v>151945</v>
      </c>
    </row>
    <row r="255" spans="2:11" s="54" customFormat="1" ht="12.75" outlineLevel="1" x14ac:dyDescent="0.2">
      <c r="E255" s="88"/>
      <c r="F255" s="63"/>
      <c r="G255" s="136"/>
      <c r="H255" s="64"/>
      <c r="I255" s="64"/>
      <c r="J255" s="66"/>
      <c r="K255" s="66"/>
    </row>
    <row r="256" spans="2:11" s="54" customFormat="1" ht="12.75" outlineLevel="1" x14ac:dyDescent="0.2">
      <c r="B256" s="54" t="s">
        <v>276</v>
      </c>
      <c r="C256" s="54" t="s">
        <v>304</v>
      </c>
      <c r="D256" s="54" t="s">
        <v>295</v>
      </c>
      <c r="E256" s="88" t="s">
        <v>1130</v>
      </c>
      <c r="F256" s="63">
        <v>1994</v>
      </c>
      <c r="G256" s="136">
        <v>124</v>
      </c>
      <c r="H256" s="64">
        <v>66.87</v>
      </c>
      <c r="I256" s="64">
        <v>50.68</v>
      </c>
      <c r="J256" s="124">
        <v>281501</v>
      </c>
      <c r="K256" s="124">
        <v>361258</v>
      </c>
    </row>
    <row r="257" spans="2:11" s="54" customFormat="1" ht="12.75" outlineLevel="1" x14ac:dyDescent="0.2">
      <c r="B257" s="54" t="s">
        <v>276</v>
      </c>
      <c r="C257" s="54" t="s">
        <v>304</v>
      </c>
      <c r="D257" s="54" t="s">
        <v>327</v>
      </c>
      <c r="E257" s="88" t="s">
        <v>1130</v>
      </c>
      <c r="F257" s="63">
        <v>1592</v>
      </c>
      <c r="G257" s="136">
        <v>146</v>
      </c>
      <c r="H257" s="64">
        <v>76.66</v>
      </c>
      <c r="I257" s="64">
        <v>67.37</v>
      </c>
      <c r="J257" s="124">
        <v>272774</v>
      </c>
      <c r="K257" s="124">
        <v>309305</v>
      </c>
    </row>
    <row r="258" spans="2:11" s="54" customFormat="1" ht="12.75" outlineLevel="1" x14ac:dyDescent="0.2">
      <c r="B258" s="54" t="s">
        <v>328</v>
      </c>
      <c r="C258" s="54" t="s">
        <v>304</v>
      </c>
      <c r="D258" s="54" t="s">
        <v>329</v>
      </c>
      <c r="E258" s="88" t="s">
        <v>1130</v>
      </c>
      <c r="F258" s="63">
        <v>221</v>
      </c>
      <c r="G258" s="136">
        <v>375</v>
      </c>
      <c r="H258" s="136">
        <v>363.7</v>
      </c>
      <c r="I258" s="64">
        <v>291.83</v>
      </c>
      <c r="J258" s="124">
        <v>6170</v>
      </c>
      <c r="K258" s="124">
        <v>45417</v>
      </c>
    </row>
    <row r="259" spans="2:11" s="54" customFormat="1" ht="12.75" outlineLevel="1" x14ac:dyDescent="0.2">
      <c r="B259" s="54" t="s">
        <v>330</v>
      </c>
      <c r="C259" s="54" t="s">
        <v>304</v>
      </c>
      <c r="D259" s="54" t="s">
        <v>296</v>
      </c>
      <c r="E259" s="88" t="s">
        <v>1130</v>
      </c>
      <c r="F259" s="63">
        <v>285</v>
      </c>
      <c r="G259" s="136">
        <v>469</v>
      </c>
      <c r="H259" s="64">
        <v>397.86</v>
      </c>
      <c r="I259" s="64">
        <v>357.04</v>
      </c>
      <c r="J259" s="124">
        <v>50102</v>
      </c>
      <c r="K259" s="124">
        <v>78845</v>
      </c>
    </row>
    <row r="260" spans="2:11" outlineLevel="1" x14ac:dyDescent="0.25">
      <c r="B260" s="54" t="s">
        <v>792</v>
      </c>
      <c r="C260" s="54" t="s">
        <v>304</v>
      </c>
      <c r="D260" s="54" t="s">
        <v>295</v>
      </c>
      <c r="E260" s="88" t="s">
        <v>1130</v>
      </c>
      <c r="F260" s="63">
        <v>5962</v>
      </c>
      <c r="G260" s="136">
        <v>398</v>
      </c>
      <c r="H260" s="64">
        <v>66.58</v>
      </c>
      <c r="I260" s="64">
        <v>40.270000000000003</v>
      </c>
      <c r="J260" s="124">
        <v>4882449</v>
      </c>
      <c r="K260" s="124">
        <v>2570149</v>
      </c>
    </row>
    <row r="261" spans="2:11" outlineLevel="1" x14ac:dyDescent="0.25">
      <c r="B261" s="54" t="s">
        <v>793</v>
      </c>
      <c r="C261" s="54" t="s">
        <v>292</v>
      </c>
      <c r="D261" s="54" t="s">
        <v>363</v>
      </c>
      <c r="E261" s="88" t="s">
        <v>1130</v>
      </c>
      <c r="F261" s="63">
        <v>3571</v>
      </c>
      <c r="G261" s="136">
        <v>205</v>
      </c>
      <c r="H261" s="136">
        <v>175</v>
      </c>
      <c r="I261" s="136">
        <v>163</v>
      </c>
      <c r="J261" s="124">
        <v>269035</v>
      </c>
      <c r="K261" s="124">
        <v>372231</v>
      </c>
    </row>
    <row r="262" spans="2:11" outlineLevel="1" x14ac:dyDescent="0.25">
      <c r="B262" s="54" t="s">
        <v>317</v>
      </c>
      <c r="C262" s="54" t="s">
        <v>292</v>
      </c>
      <c r="D262" s="54" t="s">
        <v>308</v>
      </c>
      <c r="E262" s="88" t="s">
        <v>1130</v>
      </c>
      <c r="F262" s="63">
        <v>4995</v>
      </c>
      <c r="G262" s="136">
        <v>223</v>
      </c>
      <c r="H262" s="64">
        <v>177.21</v>
      </c>
      <c r="I262" s="64">
        <v>143.18</v>
      </c>
      <c r="J262" s="124">
        <v>535842</v>
      </c>
      <c r="K262" s="124">
        <v>985203</v>
      </c>
    </row>
    <row r="263" spans="2:11" outlineLevel="1" x14ac:dyDescent="0.25">
      <c r="B263" s="54" t="s">
        <v>317</v>
      </c>
      <c r="C263" s="54" t="s">
        <v>292</v>
      </c>
      <c r="D263" s="54" t="s">
        <v>318</v>
      </c>
      <c r="E263" s="88" t="s">
        <v>1130</v>
      </c>
      <c r="F263" s="63">
        <v>6273</v>
      </c>
      <c r="G263" s="136">
        <v>229</v>
      </c>
      <c r="H263" s="54">
        <v>160.04</v>
      </c>
      <c r="I263" s="54">
        <v>124.32</v>
      </c>
      <c r="J263" s="124">
        <v>1068876</v>
      </c>
      <c r="K263" s="124">
        <v>1622585</v>
      </c>
    </row>
    <row r="264" spans="2:11" outlineLevel="1" x14ac:dyDescent="0.25">
      <c r="B264" s="54"/>
      <c r="C264" s="54"/>
      <c r="D264" s="54"/>
      <c r="E264" s="88"/>
      <c r="F264" s="54"/>
      <c r="G264" s="54"/>
      <c r="H264" s="54"/>
      <c r="I264" s="54"/>
      <c r="J264" s="54"/>
      <c r="K264" s="54"/>
    </row>
    <row r="265" spans="2:11" outlineLevel="1" x14ac:dyDescent="0.25">
      <c r="B265" s="54" t="s">
        <v>249</v>
      </c>
      <c r="C265" s="54" t="s">
        <v>292</v>
      </c>
      <c r="D265" s="54" t="s">
        <v>1124</v>
      </c>
      <c r="E265" s="88" t="s">
        <v>1131</v>
      </c>
      <c r="F265" s="63">
        <v>6481.1439610091738</v>
      </c>
      <c r="G265" s="136">
        <v>105.31416219317298</v>
      </c>
      <c r="H265" s="136">
        <v>57.074218876385238</v>
      </c>
      <c r="I265" s="136">
        <v>48.154947678216722</v>
      </c>
      <c r="J265" s="124">
        <v>312650</v>
      </c>
      <c r="K265" s="124">
        <v>370457</v>
      </c>
    </row>
    <row r="266" spans="2:11" outlineLevel="1" x14ac:dyDescent="0.25">
      <c r="B266" s="54" t="s">
        <v>249</v>
      </c>
      <c r="C266" s="54" t="s">
        <v>292</v>
      </c>
      <c r="D266" s="54" t="s">
        <v>296</v>
      </c>
      <c r="E266" s="88" t="s">
        <v>1131</v>
      </c>
      <c r="F266" s="63">
        <v>6546.5558064516135</v>
      </c>
      <c r="G266" s="136">
        <v>107.62414658947063</v>
      </c>
      <c r="H266" s="136">
        <v>59.86778278339218</v>
      </c>
      <c r="I266" s="136">
        <v>45.442725733126515</v>
      </c>
      <c r="J266" s="124">
        <v>312640</v>
      </c>
      <c r="K266" s="124">
        <v>407074</v>
      </c>
    </row>
    <row r="267" spans="2:11" outlineLevel="1" x14ac:dyDescent="0.25">
      <c r="B267" s="54" t="s">
        <v>249</v>
      </c>
      <c r="C267" s="54" t="s">
        <v>292</v>
      </c>
      <c r="D267" s="54" t="s">
        <v>297</v>
      </c>
      <c r="E267" s="88" t="s">
        <v>1131</v>
      </c>
      <c r="F267" s="63">
        <v>4289.1472647058827</v>
      </c>
      <c r="G267" s="136">
        <v>136.35345876481182</v>
      </c>
      <c r="H267" s="136">
        <v>81.915820865174439</v>
      </c>
      <c r="I267" s="136">
        <v>48.91844023401557</v>
      </c>
      <c r="J267" s="124">
        <v>237356</v>
      </c>
      <c r="K267" s="124">
        <v>372579</v>
      </c>
    </row>
    <row r="268" spans="2:11" outlineLevel="1" x14ac:dyDescent="0.25">
      <c r="B268" s="54" t="s">
        <v>249</v>
      </c>
      <c r="C268" s="54" t="s">
        <v>292</v>
      </c>
      <c r="D268" s="54" t="s">
        <v>298</v>
      </c>
      <c r="E268" s="88" t="s">
        <v>1131</v>
      </c>
      <c r="F268" s="63">
        <v>5323.6817843627005</v>
      </c>
      <c r="G268" s="136">
        <v>112.84838135564586</v>
      </c>
      <c r="H268" s="136">
        <v>66.721783384661336</v>
      </c>
      <c r="I268" s="136">
        <v>41.835688594486868</v>
      </c>
      <c r="J268" s="124">
        <v>245563</v>
      </c>
      <c r="K268" s="124">
        <v>378049</v>
      </c>
    </row>
    <row r="269" spans="2:11" outlineLevel="1" x14ac:dyDescent="0.25">
      <c r="B269" s="54" t="s">
        <v>249</v>
      </c>
      <c r="C269" s="54" t="s">
        <v>292</v>
      </c>
      <c r="D269" s="54" t="s">
        <v>299</v>
      </c>
      <c r="E269" s="88" t="s">
        <v>1131</v>
      </c>
      <c r="F269" s="63">
        <v>5033.5303498098856</v>
      </c>
      <c r="G269" s="136">
        <v>123.42607499490524</v>
      </c>
      <c r="H269" s="136">
        <v>77.588490355432285</v>
      </c>
      <c r="I269" s="136">
        <v>47.978796776711043</v>
      </c>
      <c r="J269" s="124">
        <v>230725</v>
      </c>
      <c r="K269" s="124">
        <v>379766</v>
      </c>
    </row>
    <row r="270" spans="2:11" outlineLevel="1" x14ac:dyDescent="0.25">
      <c r="B270" s="54" t="s">
        <v>249</v>
      </c>
      <c r="C270" s="54" t="s">
        <v>292</v>
      </c>
      <c r="D270" s="54" t="s">
        <v>1126</v>
      </c>
      <c r="E270" s="88" t="s">
        <v>1131</v>
      </c>
      <c r="F270" s="63">
        <v>4783.996146268657</v>
      </c>
      <c r="G270" s="136">
        <v>116.05512807777539</v>
      </c>
      <c r="H270" s="136">
        <v>82.084372142792162</v>
      </c>
      <c r="I270" s="136">
        <v>62.008266461777126</v>
      </c>
      <c r="J270" s="124">
        <v>162516</v>
      </c>
      <c r="K270" s="124">
        <v>258560</v>
      </c>
    </row>
    <row r="271" spans="2:11" outlineLevel="1" x14ac:dyDescent="0.25">
      <c r="B271" s="54" t="s">
        <v>249</v>
      </c>
      <c r="C271" s="54" t="s">
        <v>292</v>
      </c>
      <c r="D271" s="54" t="s">
        <v>303</v>
      </c>
      <c r="E271" s="88" t="s">
        <v>1131</v>
      </c>
      <c r="F271" s="63">
        <v>5267.9</v>
      </c>
      <c r="G271" s="136">
        <v>106</v>
      </c>
      <c r="H271" s="136">
        <v>59.49</v>
      </c>
      <c r="I271" s="136">
        <v>47.51</v>
      </c>
      <c r="J271" s="124">
        <v>246499</v>
      </c>
      <c r="K271" s="124">
        <v>309589</v>
      </c>
    </row>
    <row r="272" spans="2:11" outlineLevel="1" x14ac:dyDescent="0.25">
      <c r="B272" s="54" t="s">
        <v>249</v>
      </c>
      <c r="C272" s="54" t="s">
        <v>304</v>
      </c>
      <c r="D272" s="54" t="s">
        <v>305</v>
      </c>
      <c r="E272" s="88" t="s">
        <v>1131</v>
      </c>
      <c r="F272" s="63">
        <v>3363</v>
      </c>
      <c r="G272" s="136">
        <v>113</v>
      </c>
      <c r="H272" s="136">
        <v>109</v>
      </c>
      <c r="I272" s="136">
        <v>78</v>
      </c>
      <c r="J272" s="124">
        <v>13299</v>
      </c>
      <c r="K272" s="124">
        <v>118712</v>
      </c>
    </row>
    <row r="273" spans="2:11" outlineLevel="1" x14ac:dyDescent="0.25">
      <c r="B273" s="54" t="s">
        <v>249</v>
      </c>
      <c r="C273" s="54" t="s">
        <v>304</v>
      </c>
      <c r="D273" s="54" t="s">
        <v>306</v>
      </c>
      <c r="E273" s="88" t="s">
        <v>1131</v>
      </c>
      <c r="F273" s="63">
        <v>3000</v>
      </c>
      <c r="G273" s="136">
        <v>123</v>
      </c>
      <c r="H273" s="136">
        <v>108</v>
      </c>
      <c r="I273" s="136">
        <v>77</v>
      </c>
      <c r="J273" s="124">
        <v>45408</v>
      </c>
      <c r="K273" s="124">
        <v>137466</v>
      </c>
    </row>
    <row r="274" spans="2:11" outlineLevel="1" x14ac:dyDescent="0.25">
      <c r="B274" s="54" t="s">
        <v>249</v>
      </c>
      <c r="C274" s="54" t="s">
        <v>304</v>
      </c>
      <c r="D274" s="54" t="s">
        <v>297</v>
      </c>
      <c r="E274" s="88" t="s">
        <v>1131</v>
      </c>
      <c r="F274" s="63">
        <v>3477</v>
      </c>
      <c r="G274" s="136">
        <v>111</v>
      </c>
      <c r="H274" s="136">
        <v>90</v>
      </c>
      <c r="I274" s="136">
        <v>68</v>
      </c>
      <c r="J274" s="124">
        <v>73105</v>
      </c>
      <c r="K274" s="124">
        <v>149031</v>
      </c>
    </row>
    <row r="275" spans="2:11" outlineLevel="1" x14ac:dyDescent="0.25">
      <c r="B275" s="324" t="s">
        <v>307</v>
      </c>
      <c r="C275" s="324"/>
      <c r="D275" s="324"/>
      <c r="E275" s="324"/>
      <c r="F275" s="324"/>
      <c r="G275" s="324"/>
      <c r="H275" s="324"/>
      <c r="I275" s="324"/>
      <c r="J275" s="324"/>
      <c r="K275" s="324"/>
    </row>
    <row r="276" spans="2:11" outlineLevel="1" x14ac:dyDescent="0.25">
      <c r="B276" s="54" t="s">
        <v>249</v>
      </c>
      <c r="C276" s="54" t="s">
        <v>292</v>
      </c>
      <c r="D276" s="54" t="s">
        <v>990</v>
      </c>
      <c r="E276" s="88" t="s">
        <v>1131</v>
      </c>
      <c r="F276" s="63">
        <v>4775</v>
      </c>
      <c r="G276" s="136">
        <v>129</v>
      </c>
      <c r="H276" s="136">
        <v>71</v>
      </c>
      <c r="I276" s="64" t="s">
        <v>172</v>
      </c>
      <c r="J276" s="124">
        <v>275109</v>
      </c>
      <c r="K276" s="64" t="s">
        <v>172</v>
      </c>
    </row>
    <row r="277" spans="2:11" outlineLevel="1" x14ac:dyDescent="0.25">
      <c r="B277" s="54" t="s">
        <v>249</v>
      </c>
      <c r="C277" s="54" t="s">
        <v>304</v>
      </c>
      <c r="D277" s="54" t="s">
        <v>990</v>
      </c>
      <c r="E277" s="88" t="s">
        <v>1131</v>
      </c>
      <c r="F277" s="63">
        <v>3086</v>
      </c>
      <c r="G277" s="136">
        <v>127</v>
      </c>
      <c r="H277" s="136">
        <v>101</v>
      </c>
      <c r="I277" s="64" t="s">
        <v>172</v>
      </c>
      <c r="J277" s="124">
        <v>81391</v>
      </c>
      <c r="K277" s="64" t="s">
        <v>172</v>
      </c>
    </row>
    <row r="278" spans="2:11" outlineLevel="1" x14ac:dyDescent="0.25">
      <c r="B278" s="54"/>
      <c r="C278" s="54"/>
      <c r="D278" s="54"/>
      <c r="E278" s="88"/>
      <c r="F278" s="64"/>
      <c r="G278" s="124"/>
      <c r="H278" s="64"/>
      <c r="I278" s="64"/>
      <c r="J278" s="124"/>
      <c r="K278" s="124"/>
    </row>
    <row r="279" spans="2:11" outlineLevel="1" x14ac:dyDescent="0.25">
      <c r="B279" s="54" t="s">
        <v>276</v>
      </c>
      <c r="C279" s="54" t="s">
        <v>292</v>
      </c>
      <c r="D279" s="54" t="s">
        <v>308</v>
      </c>
      <c r="E279" s="88" t="s">
        <v>1131</v>
      </c>
      <c r="F279" s="63">
        <v>3840</v>
      </c>
      <c r="G279" s="136">
        <v>158</v>
      </c>
      <c r="H279" s="136">
        <v>137</v>
      </c>
      <c r="I279" s="64" t="s">
        <v>172</v>
      </c>
      <c r="J279" s="124">
        <v>79939</v>
      </c>
      <c r="K279" s="64" t="s">
        <v>172</v>
      </c>
    </row>
    <row r="280" spans="2:11" outlineLevel="1" x14ac:dyDescent="0.25">
      <c r="B280" s="54" t="s">
        <v>310</v>
      </c>
      <c r="C280" s="54" t="s">
        <v>292</v>
      </c>
      <c r="D280" s="54" t="s">
        <v>311</v>
      </c>
      <c r="E280" s="88" t="s">
        <v>1131</v>
      </c>
      <c r="F280" s="63">
        <v>19000</v>
      </c>
      <c r="G280" s="136">
        <v>130</v>
      </c>
      <c r="H280" s="136">
        <v>87</v>
      </c>
      <c r="I280" s="64" t="s">
        <v>172</v>
      </c>
      <c r="J280" s="124">
        <v>811027</v>
      </c>
      <c r="K280" s="64" t="s">
        <v>172</v>
      </c>
    </row>
    <row r="281" spans="2:11" outlineLevel="1" x14ac:dyDescent="0.25">
      <c r="B281" s="54" t="s">
        <v>312</v>
      </c>
      <c r="C281" s="54" t="s">
        <v>292</v>
      </c>
      <c r="D281" s="54" t="s">
        <v>295</v>
      </c>
      <c r="E281" s="88" t="s">
        <v>1131</v>
      </c>
      <c r="F281" s="63">
        <v>16000</v>
      </c>
      <c r="G281" s="136">
        <v>244</v>
      </c>
      <c r="H281" s="136">
        <v>103</v>
      </c>
      <c r="I281" s="64" t="s">
        <v>172</v>
      </c>
      <c r="J281" s="124">
        <v>2251046</v>
      </c>
      <c r="K281" s="64" t="s">
        <v>172</v>
      </c>
    </row>
    <row r="282" spans="2:11" outlineLevel="1" x14ac:dyDescent="0.25">
      <c r="B282" s="54" t="s">
        <v>1128</v>
      </c>
      <c r="C282" s="54" t="s">
        <v>292</v>
      </c>
      <c r="D282" s="54" t="s">
        <v>314</v>
      </c>
      <c r="E282" s="88" t="s">
        <v>1131</v>
      </c>
      <c r="F282" s="63">
        <v>11910</v>
      </c>
      <c r="G282" s="136">
        <v>225</v>
      </c>
      <c r="H282" s="136">
        <v>121</v>
      </c>
      <c r="I282" s="64" t="s">
        <v>172</v>
      </c>
      <c r="J282" s="124">
        <v>1236712</v>
      </c>
      <c r="K282" s="64" t="s">
        <v>172</v>
      </c>
    </row>
    <row r="283" spans="2:11" outlineLevel="1" x14ac:dyDescent="0.25">
      <c r="B283" s="54" t="s">
        <v>272</v>
      </c>
      <c r="C283" s="54" t="s">
        <v>304</v>
      </c>
      <c r="D283" s="54" t="s">
        <v>295</v>
      </c>
      <c r="E283" s="88" t="s">
        <v>1131</v>
      </c>
      <c r="F283" s="63">
        <v>790</v>
      </c>
      <c r="G283" s="136">
        <v>500</v>
      </c>
      <c r="H283" s="136">
        <v>134</v>
      </c>
      <c r="I283" s="64" t="s">
        <v>172</v>
      </c>
      <c r="J283" s="124">
        <v>289399</v>
      </c>
      <c r="K283" s="64" t="s">
        <v>172</v>
      </c>
    </row>
    <row r="284" spans="2:11" outlineLevel="1" x14ac:dyDescent="0.25">
      <c r="B284" s="54" t="s">
        <v>315</v>
      </c>
      <c r="C284" s="54" t="s">
        <v>292</v>
      </c>
      <c r="D284" s="54" t="s">
        <v>295</v>
      </c>
      <c r="E284" s="88" t="s">
        <v>1131</v>
      </c>
      <c r="F284" s="63">
        <v>1996</v>
      </c>
      <c r="G284" s="136">
        <v>240</v>
      </c>
      <c r="H284" s="136">
        <v>216</v>
      </c>
      <c r="I284" s="64" t="s">
        <v>172</v>
      </c>
      <c r="J284" s="124">
        <v>46776</v>
      </c>
      <c r="K284" s="64" t="s">
        <v>172</v>
      </c>
    </row>
    <row r="285" spans="2:11" outlineLevel="1" x14ac:dyDescent="0.25">
      <c r="B285" s="54" t="s">
        <v>317</v>
      </c>
      <c r="C285" s="54" t="s">
        <v>292</v>
      </c>
      <c r="D285" s="54" t="s">
        <v>308</v>
      </c>
      <c r="E285" s="88" t="s">
        <v>1131</v>
      </c>
      <c r="F285" s="63">
        <v>17000</v>
      </c>
      <c r="G285" s="136">
        <v>210</v>
      </c>
      <c r="H285" s="136">
        <v>130</v>
      </c>
      <c r="I285" s="64" t="s">
        <v>172</v>
      </c>
      <c r="J285" s="124">
        <v>1366569</v>
      </c>
      <c r="K285" s="64" t="s">
        <v>172</v>
      </c>
    </row>
    <row r="286" spans="2:11" outlineLevel="1" x14ac:dyDescent="0.25">
      <c r="B286" s="54" t="s">
        <v>317</v>
      </c>
      <c r="C286" s="54" t="s">
        <v>292</v>
      </c>
      <c r="D286" s="54" t="s">
        <v>318</v>
      </c>
      <c r="E286" s="88" t="s">
        <v>1131</v>
      </c>
      <c r="F286" s="63">
        <v>18999</v>
      </c>
      <c r="G286" s="136">
        <v>230</v>
      </c>
      <c r="H286" s="136">
        <v>122</v>
      </c>
      <c r="I286" s="64" t="s">
        <v>172</v>
      </c>
      <c r="J286" s="124">
        <v>2059682</v>
      </c>
      <c r="K286" s="64" t="s">
        <v>172</v>
      </c>
    </row>
    <row r="289" spans="1:2" x14ac:dyDescent="0.25">
      <c r="A289" s="54" t="s">
        <v>839</v>
      </c>
      <c r="B289" s="54" t="s">
        <v>843</v>
      </c>
    </row>
    <row r="290" spans="1:2" x14ac:dyDescent="0.25">
      <c r="A290" s="54" t="s">
        <v>841</v>
      </c>
      <c r="B290" s="54" t="s">
        <v>863</v>
      </c>
    </row>
    <row r="291" spans="1:2" x14ac:dyDescent="0.25">
      <c r="A291" s="54" t="s">
        <v>237</v>
      </c>
      <c r="B291" s="54" t="s">
        <v>1133</v>
      </c>
    </row>
    <row r="292" spans="1:2" x14ac:dyDescent="0.25">
      <c r="A292" s="54" t="s">
        <v>935</v>
      </c>
      <c r="B292" s="54"/>
    </row>
    <row r="293" spans="1:2" x14ac:dyDescent="0.25">
      <c r="A293" s="54"/>
      <c r="B293" s="54"/>
    </row>
    <row r="294" spans="1:2" x14ac:dyDescent="0.25">
      <c r="A294" s="37" t="s">
        <v>940</v>
      </c>
      <c r="B294" s="54"/>
    </row>
    <row r="295" spans="1:2" x14ac:dyDescent="0.25">
      <c r="A295" s="37" t="s">
        <v>956</v>
      </c>
      <c r="B295" s="54"/>
    </row>
    <row r="438" spans="1:3" x14ac:dyDescent="0.25">
      <c r="A438" s="54" t="s">
        <v>839</v>
      </c>
      <c r="B438" s="54" t="s">
        <v>843</v>
      </c>
      <c r="C438" s="54"/>
    </row>
    <row r="439" spans="1:3" x14ac:dyDescent="0.25">
      <c r="A439" s="54" t="s">
        <v>841</v>
      </c>
      <c r="B439" s="54" t="s">
        <v>863</v>
      </c>
      <c r="C439" s="54"/>
    </row>
    <row r="440" spans="1:3" x14ac:dyDescent="0.25">
      <c r="A440" s="54" t="s">
        <v>237</v>
      </c>
      <c r="B440" s="54" t="s">
        <v>864</v>
      </c>
      <c r="C440" s="54"/>
    </row>
    <row r="441" spans="1:3" x14ac:dyDescent="0.25">
      <c r="A441" s="54" t="s">
        <v>238</v>
      </c>
      <c r="B441" s="54" t="s">
        <v>865</v>
      </c>
      <c r="C441" s="54"/>
    </row>
    <row r="442" spans="1:3" x14ac:dyDescent="0.25">
      <c r="A442" s="54" t="s">
        <v>935</v>
      </c>
      <c r="B442" s="54"/>
      <c r="C442" s="54"/>
    </row>
    <row r="443" spans="1:3" x14ac:dyDescent="0.25">
      <c r="A443" s="54"/>
      <c r="B443" s="54"/>
      <c r="C443" s="54"/>
    </row>
    <row r="444" spans="1:3" x14ac:dyDescent="0.25">
      <c r="A444" s="37" t="s">
        <v>940</v>
      </c>
      <c r="B444" s="54"/>
      <c r="C444" s="54"/>
    </row>
    <row r="445" spans="1:3" x14ac:dyDescent="0.25">
      <c r="A445" s="54" t="s">
        <v>956</v>
      </c>
      <c r="B445" s="54"/>
      <c r="C445" s="54"/>
    </row>
  </sheetData>
  <mergeCells count="19">
    <mergeCell ref="B2:K2"/>
    <mergeCell ref="G3:G4"/>
    <mergeCell ref="F3:F4"/>
    <mergeCell ref="E3:E4"/>
    <mergeCell ref="D3:D4"/>
    <mergeCell ref="C3:C4"/>
    <mergeCell ref="B3:B4"/>
    <mergeCell ref="B84:K84"/>
    <mergeCell ref="B21:K21"/>
    <mergeCell ref="B60:K60"/>
    <mergeCell ref="H3:I3"/>
    <mergeCell ref="J3:K3"/>
    <mergeCell ref="B5:K5"/>
    <mergeCell ref="B243:K243"/>
    <mergeCell ref="B275:K275"/>
    <mergeCell ref="B162:K162"/>
    <mergeCell ref="B221:K221"/>
    <mergeCell ref="B141:K141"/>
    <mergeCell ref="B252:K252"/>
  </mergeCells>
  <phoneticPr fontId="4" type="noConversion"/>
  <pageMargins left="0.75" right="0.75" top="1" bottom="1" header="0.5" footer="0.5"/>
  <pageSetup paperSize="8" orientation="landscape" r:id="rId1"/>
  <headerFooter>
    <oddHeader>&amp;L&amp;"Calibri"&amp;10&amp;K000000 [Limited Sharing]&amp;1#_x000D_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3">
    <tabColor rgb="FF4F6228"/>
  </sheetPr>
  <dimension ref="A1:Q50"/>
  <sheetViews>
    <sheetView workbookViewId="0">
      <pane xSplit="2" ySplit="3" topLeftCell="C17" activePane="bottomRight" state="frozen"/>
      <selection activeCell="K47" sqref="K47"/>
      <selection pane="topRight" activeCell="K47" sqref="K47"/>
      <selection pane="bottomLeft" activeCell="K47" sqref="K47"/>
      <selection pane="bottomRight" activeCell="B19" sqref="B19"/>
    </sheetView>
  </sheetViews>
  <sheetFormatPr defaultRowHeight="15" x14ac:dyDescent="0.25"/>
  <cols>
    <col min="1" max="1" width="3.5703125" customWidth="1"/>
    <col min="2" max="2" width="36.28515625" customWidth="1"/>
    <col min="3" max="14" width="10.7109375" customWidth="1"/>
    <col min="15" max="15" width="10.42578125" customWidth="1"/>
  </cols>
  <sheetData>
    <row r="1" spans="1:17" s="51" customFormat="1" ht="40.5" customHeight="1" x14ac:dyDescent="0.25">
      <c r="B1" s="52" t="s">
        <v>894</v>
      </c>
      <c r="C1" s="53"/>
      <c r="D1" s="53"/>
      <c r="E1" s="53"/>
      <c r="F1" s="53"/>
      <c r="G1" s="53"/>
      <c r="H1" s="53"/>
      <c r="I1" s="53"/>
      <c r="J1" s="53"/>
      <c r="K1" s="53"/>
      <c r="L1" s="53"/>
      <c r="M1" s="61"/>
      <c r="N1" s="61"/>
      <c r="O1" s="61" t="s">
        <v>912</v>
      </c>
    </row>
    <row r="2" spans="1:17" x14ac:dyDescent="0.25">
      <c r="B2" s="294" t="s">
        <v>671</v>
      </c>
      <c r="C2" s="294"/>
      <c r="D2" s="294"/>
      <c r="E2" s="294"/>
      <c r="F2" s="294"/>
      <c r="G2" s="294"/>
      <c r="H2" s="294"/>
      <c r="I2" s="294"/>
      <c r="J2" s="294"/>
      <c r="K2" s="294"/>
      <c r="L2" s="294"/>
      <c r="M2" s="294"/>
      <c r="N2" s="294"/>
      <c r="O2" s="294"/>
    </row>
    <row r="3" spans="1:17" s="14" customFormat="1" ht="17.25" x14ac:dyDescent="0.25">
      <c r="B3" s="15" t="s">
        <v>0</v>
      </c>
      <c r="C3" s="15">
        <v>2013</v>
      </c>
      <c r="D3" s="15">
        <v>2014</v>
      </c>
      <c r="E3" s="15">
        <v>2015</v>
      </c>
      <c r="F3" s="15">
        <v>2016</v>
      </c>
      <c r="G3" s="15">
        <v>2017</v>
      </c>
      <c r="H3" s="15">
        <v>2018</v>
      </c>
      <c r="I3" s="15">
        <v>2019</v>
      </c>
      <c r="J3" s="15">
        <v>2020</v>
      </c>
      <c r="K3" s="15">
        <v>2021</v>
      </c>
      <c r="L3" s="15">
        <v>2022</v>
      </c>
      <c r="M3" s="15">
        <v>2023</v>
      </c>
      <c r="N3" s="15" t="s">
        <v>1087</v>
      </c>
      <c r="O3" s="15" t="s">
        <v>1083</v>
      </c>
    </row>
    <row r="4" spans="1:17" s="54" customFormat="1" ht="12.75" x14ac:dyDescent="0.2">
      <c r="B4" s="91" t="s">
        <v>332</v>
      </c>
      <c r="C4" s="63">
        <v>512840</v>
      </c>
      <c r="D4" s="63">
        <v>535050</v>
      </c>
      <c r="E4" s="63">
        <v>520190</v>
      </c>
      <c r="F4" s="63">
        <v>530920</v>
      </c>
      <c r="G4" s="63">
        <v>531310</v>
      </c>
      <c r="H4" s="63">
        <v>527060</v>
      </c>
      <c r="I4" s="63">
        <v>505830</v>
      </c>
      <c r="J4" s="63">
        <v>428740</v>
      </c>
      <c r="K4" s="63">
        <v>435910</v>
      </c>
      <c r="L4" s="63">
        <v>397230</v>
      </c>
      <c r="M4" s="63">
        <v>407070</v>
      </c>
      <c r="N4" s="63">
        <v>410760</v>
      </c>
      <c r="O4" s="63">
        <v>364190</v>
      </c>
    </row>
    <row r="5" spans="1:17" s="54" customFormat="1" ht="12.75" x14ac:dyDescent="0.2">
      <c r="B5" s="106" t="s">
        <v>333</v>
      </c>
      <c r="C5" s="63">
        <v>267980</v>
      </c>
      <c r="D5" s="63">
        <v>278850</v>
      </c>
      <c r="E5" s="63">
        <v>269020</v>
      </c>
      <c r="F5" s="63">
        <v>274160</v>
      </c>
      <c r="G5" s="63">
        <v>259720</v>
      </c>
      <c r="H5" s="63">
        <v>249020</v>
      </c>
      <c r="I5" s="63">
        <v>242580</v>
      </c>
      <c r="J5" s="63">
        <v>182560</v>
      </c>
      <c r="K5" s="63">
        <v>178260</v>
      </c>
      <c r="L5" s="63">
        <v>149440</v>
      </c>
      <c r="M5" s="63">
        <v>164995</v>
      </c>
      <c r="N5" s="63">
        <v>165040</v>
      </c>
      <c r="O5" s="63">
        <v>166190</v>
      </c>
    </row>
    <row r="6" spans="1:17" s="54" customFormat="1" ht="12.75" x14ac:dyDescent="0.2">
      <c r="B6" s="106" t="s">
        <v>334</v>
      </c>
      <c r="C6" s="63">
        <v>177950</v>
      </c>
      <c r="D6" s="63">
        <v>180450</v>
      </c>
      <c r="E6" s="63">
        <v>183870</v>
      </c>
      <c r="F6" s="63">
        <v>182830</v>
      </c>
      <c r="G6" s="63">
        <v>189720</v>
      </c>
      <c r="H6" s="63">
        <v>190350</v>
      </c>
      <c r="I6" s="63">
        <v>172910</v>
      </c>
      <c r="J6" s="63">
        <v>144370</v>
      </c>
      <c r="K6" s="63">
        <v>153415</v>
      </c>
      <c r="L6" s="63">
        <v>131170</v>
      </c>
      <c r="M6" s="63">
        <v>128950</v>
      </c>
      <c r="N6" s="63">
        <v>143390</v>
      </c>
      <c r="O6" s="63">
        <v>142015</v>
      </c>
    </row>
    <row r="7" spans="1:17" s="54" customFormat="1" ht="12.75" x14ac:dyDescent="0.2">
      <c r="B7" s="106" t="s">
        <v>335</v>
      </c>
      <c r="C7" s="63">
        <v>66910</v>
      </c>
      <c r="D7" s="63">
        <v>75750</v>
      </c>
      <c r="E7" s="63">
        <v>67300</v>
      </c>
      <c r="F7" s="63">
        <v>73930</v>
      </c>
      <c r="G7" s="63">
        <v>81870</v>
      </c>
      <c r="H7" s="63">
        <v>87690</v>
      </c>
      <c r="I7" s="63">
        <v>90340</v>
      </c>
      <c r="J7" s="63">
        <v>101810</v>
      </c>
      <c r="K7" s="63">
        <v>104235</v>
      </c>
      <c r="L7" s="63">
        <v>116620</v>
      </c>
      <c r="M7" s="63">
        <v>113125</v>
      </c>
      <c r="N7" s="63">
        <v>102330</v>
      </c>
      <c r="O7" s="63">
        <v>55985</v>
      </c>
    </row>
    <row r="8" spans="1:17" s="54" customFormat="1" ht="12.75" x14ac:dyDescent="0.2">
      <c r="B8" s="91" t="s">
        <v>336</v>
      </c>
      <c r="C8" s="64"/>
      <c r="D8" s="64"/>
      <c r="E8" s="64"/>
      <c r="F8" s="64"/>
      <c r="G8" s="64"/>
      <c r="H8" s="64"/>
      <c r="I8" s="64"/>
      <c r="J8" s="64"/>
      <c r="K8" s="64"/>
      <c r="L8" s="64"/>
      <c r="M8" s="64"/>
    </row>
    <row r="9" spans="1:17" s="54" customFormat="1" ht="12.75" x14ac:dyDescent="0.2">
      <c r="B9" s="106" t="s">
        <v>1052</v>
      </c>
      <c r="C9" s="64">
        <v>39</v>
      </c>
      <c r="D9" s="64">
        <v>36</v>
      </c>
      <c r="E9" s="64">
        <v>35</v>
      </c>
      <c r="F9" s="64">
        <v>37</v>
      </c>
      <c r="G9" s="64">
        <v>35</v>
      </c>
      <c r="H9" s="64">
        <v>35</v>
      </c>
      <c r="I9" s="64">
        <v>38</v>
      </c>
      <c r="J9" s="64">
        <v>45</v>
      </c>
      <c r="K9" s="64">
        <v>35</v>
      </c>
      <c r="L9" s="64">
        <v>32</v>
      </c>
      <c r="M9" s="64">
        <v>31</v>
      </c>
      <c r="N9" s="64">
        <v>37</v>
      </c>
      <c r="O9" s="143">
        <v>34.741917000000001</v>
      </c>
    </row>
    <row r="10" spans="1:17" s="54" customFormat="1" ht="12.75" x14ac:dyDescent="0.2">
      <c r="B10" s="149" t="s">
        <v>1180</v>
      </c>
      <c r="C10" s="64">
        <v>40</v>
      </c>
      <c r="D10" s="64">
        <v>43</v>
      </c>
      <c r="E10" s="64">
        <v>85</v>
      </c>
      <c r="F10" s="64">
        <v>78</v>
      </c>
      <c r="G10" s="64">
        <v>71</v>
      </c>
      <c r="H10" s="64">
        <v>49</v>
      </c>
      <c r="I10" s="64">
        <v>58</v>
      </c>
      <c r="J10" s="64">
        <v>40</v>
      </c>
      <c r="K10" s="64">
        <v>21</v>
      </c>
      <c r="L10" s="64">
        <v>10</v>
      </c>
      <c r="M10" s="64">
        <v>17</v>
      </c>
      <c r="N10" s="64">
        <v>21</v>
      </c>
      <c r="O10" s="143">
        <v>27.685103000000002</v>
      </c>
    </row>
    <row r="11" spans="1:17" s="54" customFormat="1" ht="12.75" x14ac:dyDescent="0.2">
      <c r="B11" s="106" t="s">
        <v>1053</v>
      </c>
      <c r="C11" s="63">
        <v>11251</v>
      </c>
      <c r="D11" s="63">
        <v>8918</v>
      </c>
      <c r="E11" s="63">
        <v>11103</v>
      </c>
      <c r="F11" s="63">
        <v>14356</v>
      </c>
      <c r="G11" s="63">
        <v>14465</v>
      </c>
      <c r="H11" s="63">
        <v>15181</v>
      </c>
      <c r="I11" s="63">
        <v>16477</v>
      </c>
      <c r="J11" s="63">
        <v>19215</v>
      </c>
      <c r="K11" s="63">
        <v>15467</v>
      </c>
      <c r="L11" s="63">
        <v>14481</v>
      </c>
      <c r="M11" s="63">
        <v>13524</v>
      </c>
      <c r="N11" s="63">
        <v>21432</v>
      </c>
      <c r="O11" s="63">
        <v>19838.144580999997</v>
      </c>
    </row>
    <row r="12" spans="1:17" s="54" customFormat="1" x14ac:dyDescent="0.25">
      <c r="A12" s="54" t="s">
        <v>1181</v>
      </c>
      <c r="B12" s="149" t="s">
        <v>1182</v>
      </c>
      <c r="C12" s="63">
        <v>9939</v>
      </c>
      <c r="D12" s="63">
        <v>9895</v>
      </c>
      <c r="E12" s="63">
        <v>19095</v>
      </c>
      <c r="F12" s="63">
        <v>20184</v>
      </c>
      <c r="G12" s="63">
        <v>18697</v>
      </c>
      <c r="H12" s="63">
        <v>16766</v>
      </c>
      <c r="I12" s="63">
        <v>21862</v>
      </c>
      <c r="J12" s="63">
        <v>15844</v>
      </c>
      <c r="K12" s="63">
        <v>8871</v>
      </c>
      <c r="L12" s="63">
        <v>5903</v>
      </c>
      <c r="M12" s="63">
        <v>12271</v>
      </c>
      <c r="N12" s="63">
        <v>14395</v>
      </c>
      <c r="O12" s="63">
        <v>20984.297522999997</v>
      </c>
    </row>
    <row r="13" spans="1:17" s="54" customFormat="1" ht="12.75" x14ac:dyDescent="0.2">
      <c r="B13" s="91" t="s">
        <v>337</v>
      </c>
      <c r="C13" s="64"/>
      <c r="D13" s="64"/>
      <c r="E13" s="64"/>
      <c r="F13" s="64"/>
      <c r="G13" s="64"/>
      <c r="H13" s="64"/>
      <c r="I13" s="64"/>
      <c r="J13" s="64"/>
      <c r="K13" s="64"/>
      <c r="L13" s="64"/>
      <c r="M13" s="64"/>
      <c r="N13" s="64"/>
      <c r="O13" s="64"/>
    </row>
    <row r="14" spans="1:17" s="54" customFormat="1" ht="12.75" x14ac:dyDescent="0.2">
      <c r="B14" s="106" t="s">
        <v>338</v>
      </c>
      <c r="C14" s="63">
        <v>1169</v>
      </c>
      <c r="D14" s="63">
        <v>1106</v>
      </c>
      <c r="E14" s="63">
        <v>1088</v>
      </c>
      <c r="F14" s="64">
        <v>945</v>
      </c>
      <c r="G14" s="63">
        <v>1001</v>
      </c>
      <c r="H14" s="63">
        <v>1111</v>
      </c>
      <c r="I14" s="63">
        <v>1086</v>
      </c>
      <c r="J14" s="63">
        <v>1104</v>
      </c>
      <c r="K14" s="63">
        <v>1131</v>
      </c>
      <c r="L14" s="63">
        <v>1128</v>
      </c>
      <c r="M14" s="63">
        <v>1122</v>
      </c>
      <c r="N14" s="63">
        <v>1125</v>
      </c>
      <c r="O14" s="63">
        <v>1128</v>
      </c>
    </row>
    <row r="15" spans="1:17" s="54" customFormat="1" x14ac:dyDescent="0.2">
      <c r="B15" s="106" t="s">
        <v>957</v>
      </c>
      <c r="C15" s="64">
        <v>170</v>
      </c>
      <c r="D15" s="64">
        <v>151</v>
      </c>
      <c r="E15" s="64">
        <v>167</v>
      </c>
      <c r="F15" s="64">
        <v>168</v>
      </c>
      <c r="G15" s="64">
        <v>156</v>
      </c>
      <c r="H15" s="64">
        <v>158</v>
      </c>
      <c r="I15" s="64">
        <v>159</v>
      </c>
      <c r="J15" s="64">
        <v>162</v>
      </c>
      <c r="K15" s="64">
        <v>152</v>
      </c>
      <c r="L15" s="64">
        <v>148</v>
      </c>
      <c r="M15" s="64">
        <v>146</v>
      </c>
      <c r="N15" s="143">
        <v>164.17699999999999</v>
      </c>
      <c r="O15" s="143">
        <v>156</v>
      </c>
      <c r="Q15" s="64"/>
    </row>
    <row r="16" spans="1:17" s="54" customFormat="1" ht="12.75" x14ac:dyDescent="0.2">
      <c r="B16" s="106" t="s">
        <v>339</v>
      </c>
      <c r="C16" s="64">
        <v>265</v>
      </c>
      <c r="D16" s="64">
        <v>273</v>
      </c>
      <c r="E16" s="64">
        <v>305</v>
      </c>
      <c r="F16" s="64">
        <v>318</v>
      </c>
      <c r="G16" s="64">
        <v>329</v>
      </c>
      <c r="H16" s="64">
        <v>392</v>
      </c>
      <c r="I16" s="64">
        <v>374</v>
      </c>
      <c r="J16" s="64">
        <v>414</v>
      </c>
      <c r="K16" s="64">
        <v>425</v>
      </c>
      <c r="L16" s="64">
        <v>419</v>
      </c>
      <c r="M16" s="64">
        <v>411</v>
      </c>
      <c r="N16" s="64">
        <v>430</v>
      </c>
      <c r="O16" s="64">
        <v>432</v>
      </c>
      <c r="Q16" s="64"/>
    </row>
    <row r="17" spans="2:17" s="54" customFormat="1" ht="12.75" x14ac:dyDescent="0.2">
      <c r="B17" s="91" t="s">
        <v>340</v>
      </c>
      <c r="C17" s="64"/>
      <c r="D17" s="64"/>
      <c r="E17" s="64"/>
      <c r="F17" s="64"/>
      <c r="G17" s="64"/>
      <c r="H17" s="64"/>
      <c r="I17" s="64"/>
      <c r="J17" s="64"/>
      <c r="K17" s="64"/>
      <c r="L17" s="64"/>
      <c r="M17" s="64"/>
      <c r="N17" s="64"/>
      <c r="O17" s="64"/>
      <c r="Q17" s="63"/>
    </row>
    <row r="18" spans="2:17" s="54" customFormat="1" ht="12.75" x14ac:dyDescent="0.2">
      <c r="B18" s="106" t="s">
        <v>338</v>
      </c>
      <c r="C18" s="64">
        <v>381</v>
      </c>
      <c r="D18" s="64">
        <v>321</v>
      </c>
      <c r="E18" s="64">
        <v>323</v>
      </c>
      <c r="F18" s="64">
        <v>267</v>
      </c>
      <c r="G18" s="64">
        <v>284</v>
      </c>
      <c r="H18" s="64">
        <v>309</v>
      </c>
      <c r="I18" s="64">
        <v>298</v>
      </c>
      <c r="J18" s="64">
        <v>323</v>
      </c>
      <c r="K18" s="64">
        <v>333</v>
      </c>
      <c r="L18" s="64">
        <v>325</v>
      </c>
      <c r="M18" s="64">
        <v>327</v>
      </c>
      <c r="N18" s="64">
        <v>337</v>
      </c>
      <c r="O18" s="64">
        <v>337</v>
      </c>
      <c r="P18" s="64"/>
      <c r="Q18" s="63"/>
    </row>
    <row r="19" spans="2:17" s="54" customFormat="1" ht="12.75" x14ac:dyDescent="0.2">
      <c r="B19" s="106" t="s">
        <v>339</v>
      </c>
      <c r="C19" s="64">
        <v>64</v>
      </c>
      <c r="D19" s="64">
        <v>61</v>
      </c>
      <c r="E19" s="64">
        <v>69</v>
      </c>
      <c r="F19" s="64">
        <v>66</v>
      </c>
      <c r="G19" s="64">
        <v>69</v>
      </c>
      <c r="H19" s="64">
        <v>76</v>
      </c>
      <c r="I19" s="64">
        <v>74</v>
      </c>
      <c r="J19" s="64">
        <v>78</v>
      </c>
      <c r="K19" s="64">
        <v>88</v>
      </c>
      <c r="L19" s="64">
        <v>87</v>
      </c>
      <c r="M19" s="64">
        <v>93</v>
      </c>
      <c r="N19" s="64">
        <v>92</v>
      </c>
      <c r="O19" s="64">
        <v>93</v>
      </c>
      <c r="Q19" s="64"/>
    </row>
    <row r="20" spans="2:17" s="54" customFormat="1" ht="12.75" x14ac:dyDescent="0.2">
      <c r="B20" s="91" t="s">
        <v>341</v>
      </c>
      <c r="C20" s="64"/>
      <c r="D20" s="64"/>
      <c r="E20" s="64"/>
      <c r="F20" s="64"/>
      <c r="G20" s="64"/>
      <c r="H20" s="64"/>
      <c r="I20" s="64"/>
      <c r="J20" s="64"/>
      <c r="K20" s="64"/>
      <c r="L20" s="64"/>
      <c r="M20" s="64"/>
      <c r="N20" s="64"/>
      <c r="O20" s="64"/>
      <c r="Q20" s="63"/>
    </row>
    <row r="21" spans="2:17" s="54" customFormat="1" ht="12.75" x14ac:dyDescent="0.2">
      <c r="B21" s="106" t="s">
        <v>338</v>
      </c>
      <c r="C21" s="64">
        <v>341</v>
      </c>
      <c r="D21" s="64">
        <v>307</v>
      </c>
      <c r="E21" s="64">
        <v>317</v>
      </c>
      <c r="F21" s="64">
        <v>275</v>
      </c>
      <c r="G21" s="64">
        <v>297</v>
      </c>
      <c r="H21" s="64">
        <v>326</v>
      </c>
      <c r="I21" s="64">
        <v>325</v>
      </c>
      <c r="J21" s="64">
        <v>346</v>
      </c>
      <c r="K21" s="64">
        <v>374</v>
      </c>
      <c r="L21" s="64">
        <v>378</v>
      </c>
      <c r="M21" s="64">
        <v>363</v>
      </c>
      <c r="N21" s="64">
        <v>369</v>
      </c>
      <c r="O21" s="64">
        <v>378</v>
      </c>
      <c r="Q21" s="64"/>
    </row>
    <row r="22" spans="2:17" s="54" customFormat="1" ht="12.75" x14ac:dyDescent="0.2">
      <c r="B22" s="149" t="s">
        <v>342</v>
      </c>
      <c r="C22" s="64">
        <v>10</v>
      </c>
      <c r="D22" s="64">
        <v>8</v>
      </c>
      <c r="E22" s="64">
        <v>8</v>
      </c>
      <c r="F22" s="64">
        <v>8</v>
      </c>
      <c r="G22" s="64">
        <v>10</v>
      </c>
      <c r="H22" s="64">
        <v>11</v>
      </c>
      <c r="I22" s="64">
        <v>12</v>
      </c>
      <c r="J22" s="64">
        <v>11</v>
      </c>
      <c r="K22" s="64">
        <v>12</v>
      </c>
      <c r="L22" s="64">
        <v>12</v>
      </c>
      <c r="M22" s="64">
        <v>13</v>
      </c>
      <c r="N22" s="64">
        <v>17.82</v>
      </c>
      <c r="O22" s="64">
        <v>18</v>
      </c>
      <c r="Q22" s="64"/>
    </row>
    <row r="23" spans="2:17" s="54" customFormat="1" ht="12.75" x14ac:dyDescent="0.2">
      <c r="B23" s="149" t="s">
        <v>343</v>
      </c>
      <c r="C23" s="64">
        <v>331</v>
      </c>
      <c r="D23" s="64">
        <v>299</v>
      </c>
      <c r="E23" s="64">
        <v>309</v>
      </c>
      <c r="F23" s="64">
        <v>267</v>
      </c>
      <c r="G23" s="64">
        <v>287</v>
      </c>
      <c r="H23" s="64">
        <v>315</v>
      </c>
      <c r="I23" s="64">
        <v>314</v>
      </c>
      <c r="J23" s="64">
        <v>334</v>
      </c>
      <c r="K23" s="64">
        <v>362</v>
      </c>
      <c r="L23" s="64">
        <v>366</v>
      </c>
      <c r="M23" s="64">
        <v>351</v>
      </c>
      <c r="N23" s="64">
        <v>351.45</v>
      </c>
      <c r="O23" s="64">
        <v>360</v>
      </c>
      <c r="Q23" s="64"/>
    </row>
    <row r="24" spans="2:17" s="54" customFormat="1" x14ac:dyDescent="0.2">
      <c r="B24" s="106" t="s">
        <v>957</v>
      </c>
      <c r="C24" s="64">
        <v>65</v>
      </c>
      <c r="D24" s="64">
        <v>56</v>
      </c>
      <c r="E24" s="64">
        <v>51</v>
      </c>
      <c r="F24" s="64">
        <v>52</v>
      </c>
      <c r="G24" s="64">
        <v>43</v>
      </c>
      <c r="H24" s="64">
        <v>44</v>
      </c>
      <c r="I24" s="64">
        <v>48</v>
      </c>
      <c r="J24" s="64">
        <v>34</v>
      </c>
      <c r="K24" s="64">
        <v>38</v>
      </c>
      <c r="L24" s="64">
        <v>44</v>
      </c>
      <c r="M24" s="64">
        <v>51</v>
      </c>
      <c r="N24" s="143">
        <v>47.151000000000003</v>
      </c>
      <c r="O24" s="143">
        <v>45</v>
      </c>
      <c r="Q24" s="64"/>
    </row>
    <row r="25" spans="2:17" s="54" customFormat="1" ht="12.75" x14ac:dyDescent="0.2">
      <c r="B25" s="91" t="s">
        <v>344</v>
      </c>
      <c r="C25" s="64"/>
      <c r="D25" s="64"/>
      <c r="E25" s="64"/>
      <c r="F25" s="64"/>
      <c r="G25" s="64"/>
      <c r="H25" s="64"/>
      <c r="I25" s="64"/>
      <c r="J25" s="64"/>
      <c r="K25" s="64"/>
      <c r="L25" s="64"/>
      <c r="M25" s="64"/>
      <c r="N25" s="64"/>
      <c r="O25" s="64"/>
      <c r="Q25" s="64"/>
    </row>
    <row r="26" spans="2:17" s="54" customFormat="1" ht="12.75" x14ac:dyDescent="0.2">
      <c r="B26" s="106" t="s">
        <v>338</v>
      </c>
      <c r="C26" s="64">
        <v>81</v>
      </c>
      <c r="D26" s="64">
        <v>108</v>
      </c>
      <c r="E26" s="64">
        <v>70</v>
      </c>
      <c r="F26" s="64">
        <v>81</v>
      </c>
      <c r="G26" s="64">
        <v>95</v>
      </c>
      <c r="H26" s="64">
        <v>98</v>
      </c>
      <c r="I26" s="64">
        <v>91</v>
      </c>
      <c r="J26" s="64">
        <v>93</v>
      </c>
      <c r="K26" s="64">
        <v>99</v>
      </c>
      <c r="L26" s="64">
        <v>100</v>
      </c>
      <c r="M26" s="64">
        <v>102</v>
      </c>
      <c r="N26" s="143">
        <v>109.66</v>
      </c>
      <c r="O26" s="143">
        <v>65</v>
      </c>
      <c r="Q26" s="64"/>
    </row>
    <row r="27" spans="2:17" s="54" customFormat="1" x14ac:dyDescent="0.2">
      <c r="B27" s="106" t="s">
        <v>957</v>
      </c>
      <c r="C27" s="64">
        <v>30</v>
      </c>
      <c r="D27" s="64">
        <v>24</v>
      </c>
      <c r="E27" s="64">
        <v>23</v>
      </c>
      <c r="F27" s="64">
        <v>21</v>
      </c>
      <c r="G27" s="64">
        <v>18</v>
      </c>
      <c r="H27" s="64">
        <v>19</v>
      </c>
      <c r="I27" s="64">
        <v>18</v>
      </c>
      <c r="J27" s="64">
        <v>21</v>
      </c>
      <c r="K27" s="64">
        <v>33</v>
      </c>
      <c r="L27" s="64">
        <v>18</v>
      </c>
      <c r="M27" s="64">
        <v>13</v>
      </c>
      <c r="N27" s="143">
        <v>12.765000000000001</v>
      </c>
      <c r="O27" s="143">
        <v>4</v>
      </c>
      <c r="Q27" s="64"/>
    </row>
    <row r="28" spans="2:17" s="54" customFormat="1" ht="12.75" x14ac:dyDescent="0.2">
      <c r="B28" s="91" t="s">
        <v>345</v>
      </c>
      <c r="C28" s="64"/>
      <c r="D28" s="64"/>
      <c r="E28" s="64"/>
      <c r="F28" s="64"/>
      <c r="G28" s="64"/>
      <c r="H28" s="64"/>
      <c r="I28" s="64"/>
      <c r="J28" s="64"/>
      <c r="K28" s="64"/>
      <c r="L28" s="64"/>
      <c r="M28" s="64"/>
      <c r="N28" s="64"/>
      <c r="O28" s="64"/>
      <c r="Q28" s="64"/>
    </row>
    <row r="29" spans="2:17" s="54" customFormat="1" ht="12.75" x14ac:dyDescent="0.2">
      <c r="B29" s="106" t="s">
        <v>338</v>
      </c>
      <c r="C29" s="63">
        <v>16673</v>
      </c>
      <c r="D29" s="63">
        <v>16654</v>
      </c>
      <c r="E29" s="63">
        <v>16756</v>
      </c>
      <c r="F29" s="63">
        <v>21068</v>
      </c>
      <c r="G29" s="63">
        <v>21287</v>
      </c>
      <c r="H29" s="63">
        <v>20543</v>
      </c>
      <c r="I29" s="63">
        <v>20423</v>
      </c>
      <c r="J29" s="63">
        <v>24292</v>
      </c>
      <c r="K29" s="63">
        <v>24331</v>
      </c>
      <c r="L29" s="63">
        <v>22780</v>
      </c>
      <c r="M29" s="63">
        <v>18080</v>
      </c>
      <c r="N29" s="63">
        <v>18732</v>
      </c>
      <c r="O29" s="63">
        <v>19006</v>
      </c>
      <c r="Q29" s="64"/>
    </row>
    <row r="30" spans="2:17" s="54" customFormat="1" ht="12.75" x14ac:dyDescent="0.2">
      <c r="B30" s="149" t="s">
        <v>346</v>
      </c>
      <c r="C30" s="64">
        <v>13</v>
      </c>
      <c r="D30" s="64">
        <v>12</v>
      </c>
      <c r="E30" s="64">
        <v>12</v>
      </c>
      <c r="F30" s="64">
        <v>12</v>
      </c>
      <c r="G30" s="64">
        <v>11</v>
      </c>
      <c r="H30" s="64">
        <v>12</v>
      </c>
      <c r="I30" s="64">
        <v>12</v>
      </c>
      <c r="J30" s="64">
        <v>14</v>
      </c>
      <c r="K30" s="64">
        <v>20</v>
      </c>
      <c r="L30" s="64">
        <v>13</v>
      </c>
      <c r="M30" s="64">
        <v>15</v>
      </c>
      <c r="N30" s="64">
        <v>16</v>
      </c>
      <c r="O30" s="64">
        <v>15</v>
      </c>
      <c r="Q30" s="64"/>
    </row>
    <row r="31" spans="2:17" s="54" customFormat="1" ht="12.75" x14ac:dyDescent="0.2">
      <c r="B31" s="149" t="s">
        <v>347</v>
      </c>
      <c r="C31" s="63">
        <v>16660</v>
      </c>
      <c r="D31" s="63">
        <v>16642</v>
      </c>
      <c r="E31" s="63">
        <v>16744</v>
      </c>
      <c r="F31" s="63">
        <v>21056</v>
      </c>
      <c r="G31" s="63">
        <v>21276</v>
      </c>
      <c r="H31" s="63">
        <v>20531</v>
      </c>
      <c r="I31" s="63">
        <v>20411</v>
      </c>
      <c r="J31" s="63">
        <v>24278</v>
      </c>
      <c r="K31" s="63">
        <v>24311</v>
      </c>
      <c r="L31" s="63">
        <v>22767</v>
      </c>
      <c r="M31" s="63">
        <v>18065</v>
      </c>
      <c r="N31" s="63">
        <v>18716</v>
      </c>
      <c r="O31" s="63">
        <v>18991</v>
      </c>
      <c r="Q31" s="64"/>
    </row>
    <row r="32" spans="2:17" s="54" customFormat="1" ht="12.75" x14ac:dyDescent="0.2">
      <c r="B32" s="133" t="s">
        <v>348</v>
      </c>
      <c r="C32" s="144">
        <v>1636844</v>
      </c>
      <c r="D32" s="144">
        <v>1741366</v>
      </c>
      <c r="E32" s="144">
        <v>1898856</v>
      </c>
      <c r="F32" s="144">
        <v>2059653</v>
      </c>
      <c r="G32" s="144">
        <v>2072870</v>
      </c>
      <c r="H32" s="144">
        <v>1972212</v>
      </c>
      <c r="I32" s="144">
        <v>2084211</v>
      </c>
      <c r="J32" s="144">
        <v>1869694</v>
      </c>
      <c r="K32" s="144">
        <v>1953712</v>
      </c>
      <c r="L32" s="144">
        <v>1848598</v>
      </c>
      <c r="M32" s="144">
        <v>1603901</v>
      </c>
      <c r="N32" s="144">
        <v>1692613.8</v>
      </c>
      <c r="O32" s="144">
        <v>1753700</v>
      </c>
      <c r="Q32" s="64"/>
    </row>
    <row r="33" spans="1:17" s="54" customFormat="1" ht="12.75" x14ac:dyDescent="0.2">
      <c r="C33" s="64"/>
      <c r="D33" s="64"/>
      <c r="E33" s="64"/>
      <c r="F33" s="64"/>
      <c r="G33" s="64"/>
      <c r="H33" s="64"/>
      <c r="I33" s="64"/>
      <c r="J33" s="64"/>
      <c r="K33" s="64"/>
      <c r="L33" s="64"/>
      <c r="M33" s="64"/>
      <c r="Q33" s="64"/>
    </row>
    <row r="34" spans="1:17" s="54" customFormat="1" ht="12.75" x14ac:dyDescent="0.2">
      <c r="A34" s="54" t="s">
        <v>839</v>
      </c>
      <c r="B34" s="114" t="s">
        <v>842</v>
      </c>
      <c r="C34" s="64"/>
      <c r="D34" s="64"/>
      <c r="E34" s="64"/>
      <c r="F34" s="64"/>
      <c r="G34" s="64"/>
      <c r="H34" s="64"/>
      <c r="I34" s="64"/>
      <c r="J34" s="64"/>
      <c r="K34" s="64"/>
      <c r="L34" s="64"/>
      <c r="M34" s="64"/>
      <c r="Q34" s="64"/>
    </row>
    <row r="35" spans="1:17" s="54" customFormat="1" ht="12.75" x14ac:dyDescent="0.2">
      <c r="A35" s="54" t="s">
        <v>841</v>
      </c>
      <c r="B35" s="114" t="s">
        <v>843</v>
      </c>
      <c r="C35" s="64"/>
      <c r="D35" s="64"/>
      <c r="E35" s="64"/>
      <c r="F35" s="64"/>
      <c r="G35" s="64"/>
      <c r="H35" s="64"/>
      <c r="I35" s="64"/>
      <c r="J35" s="64"/>
      <c r="K35" s="64"/>
      <c r="L35" s="64"/>
      <c r="M35" s="64"/>
      <c r="Q35" s="63"/>
    </row>
    <row r="36" spans="1:17" s="54" customFormat="1" ht="12.75" x14ac:dyDescent="0.2">
      <c r="A36" s="54" t="s">
        <v>237</v>
      </c>
      <c r="B36" s="114" t="s">
        <v>866</v>
      </c>
      <c r="C36" s="64"/>
      <c r="D36" s="64"/>
      <c r="E36" s="64"/>
      <c r="F36" s="64"/>
      <c r="G36" s="64"/>
      <c r="H36" s="64"/>
      <c r="I36" s="64"/>
      <c r="J36" s="64"/>
      <c r="K36" s="64"/>
      <c r="L36" s="64"/>
      <c r="M36" s="64"/>
      <c r="Q36" s="64"/>
    </row>
    <row r="37" spans="1:17" s="54" customFormat="1" ht="12.75" x14ac:dyDescent="0.2">
      <c r="B37" s="64"/>
      <c r="C37" s="64"/>
      <c r="D37" s="64"/>
      <c r="E37" s="64"/>
      <c r="F37" s="64"/>
      <c r="G37" s="64"/>
      <c r="H37" s="64"/>
      <c r="I37" s="64"/>
      <c r="J37" s="64"/>
      <c r="K37" s="64"/>
      <c r="L37" s="64"/>
      <c r="M37" s="64"/>
      <c r="Q37" s="63"/>
    </row>
    <row r="38" spans="1:17" s="54" customFormat="1" ht="12.75" x14ac:dyDescent="0.2">
      <c r="A38" s="37" t="s">
        <v>937</v>
      </c>
      <c r="B38" s="64"/>
      <c r="C38" s="64"/>
      <c r="D38" s="64"/>
      <c r="E38" s="64"/>
      <c r="F38" s="64"/>
      <c r="G38" s="64"/>
      <c r="H38" s="64"/>
      <c r="I38" s="64"/>
      <c r="J38" s="64"/>
      <c r="K38" s="64"/>
      <c r="L38" s="64"/>
      <c r="M38" s="64"/>
      <c r="Q38" s="63"/>
    </row>
    <row r="39" spans="1:17" s="54" customFormat="1" ht="12.75" x14ac:dyDescent="0.2">
      <c r="A39" s="54" t="s">
        <v>742</v>
      </c>
      <c r="B39" s="64"/>
      <c r="C39" s="64"/>
      <c r="D39" s="64"/>
      <c r="E39" s="64"/>
      <c r="F39" s="64"/>
      <c r="G39" s="64"/>
      <c r="H39" s="64"/>
      <c r="I39" s="64"/>
      <c r="J39" s="64"/>
      <c r="K39" s="64"/>
      <c r="L39" s="64"/>
      <c r="M39" s="64"/>
    </row>
    <row r="40" spans="1:17" s="54" customFormat="1" ht="12.75" x14ac:dyDescent="0.2">
      <c r="A40" s="54" t="s">
        <v>757</v>
      </c>
      <c r="B40" s="64"/>
      <c r="C40" s="64"/>
      <c r="D40" s="64"/>
      <c r="E40" s="64"/>
      <c r="F40" s="64"/>
      <c r="G40" s="64"/>
      <c r="H40" s="64"/>
      <c r="I40" s="64"/>
      <c r="J40" s="64"/>
      <c r="K40" s="64"/>
      <c r="L40" s="64"/>
      <c r="M40" s="64"/>
    </row>
    <row r="41" spans="1:17" s="54" customFormat="1" ht="12.75" x14ac:dyDescent="0.2">
      <c r="A41" s="54" t="s">
        <v>749</v>
      </c>
      <c r="B41" s="64"/>
      <c r="C41" s="64"/>
      <c r="D41" s="64"/>
      <c r="E41" s="64"/>
      <c r="F41" s="64"/>
      <c r="G41" s="64"/>
      <c r="H41" s="64"/>
      <c r="I41" s="64"/>
      <c r="J41" s="64"/>
      <c r="K41" s="64"/>
      <c r="L41" s="64"/>
      <c r="M41" s="64"/>
    </row>
    <row r="42" spans="1:17" s="54" customFormat="1" ht="12.75" x14ac:dyDescent="0.2">
      <c r="A42" s="54" t="s">
        <v>741</v>
      </c>
      <c r="B42" s="64"/>
      <c r="C42" s="64"/>
      <c r="D42" s="64"/>
      <c r="E42" s="64"/>
      <c r="F42" s="64"/>
      <c r="G42" s="64"/>
      <c r="H42" s="64"/>
      <c r="I42" s="64"/>
      <c r="J42" s="64"/>
      <c r="K42" s="64"/>
      <c r="L42" s="64"/>
      <c r="M42" s="64"/>
    </row>
    <row r="43" spans="1:17" s="54" customFormat="1" ht="12.75" x14ac:dyDescent="0.2"/>
    <row r="44" spans="1:17" s="54" customFormat="1" ht="12.75" x14ac:dyDescent="0.2"/>
    <row r="45" spans="1:17" s="54" customFormat="1" ht="12.75" x14ac:dyDescent="0.2"/>
    <row r="46" spans="1:17" s="54" customFormat="1" ht="12.75" x14ac:dyDescent="0.2"/>
    <row r="47" spans="1:17" s="54" customFormat="1" ht="12.75" x14ac:dyDescent="0.2"/>
    <row r="48" spans="1:17" s="54" customFormat="1" ht="12.75" x14ac:dyDescent="0.2"/>
    <row r="49" s="54" customFormat="1" ht="12.75" x14ac:dyDescent="0.2"/>
    <row r="50" s="54" customFormat="1" ht="12.75" x14ac:dyDescent="0.2"/>
  </sheetData>
  <mergeCells count="1">
    <mergeCell ref="B2:O2"/>
  </mergeCells>
  <pageMargins left="0.75" right="0.75" top="1" bottom="1" header="0.5" footer="0.5"/>
  <pageSetup paperSize="8" orientation="landscape" r:id="rId1"/>
  <headerFooter>
    <oddHeader>&amp;L&amp;"Calibri"&amp;10&amp;K000000 [Limited Sharing]&amp;1#_x000D_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4">
    <tabColor rgb="FF4F6228"/>
  </sheetPr>
  <dimension ref="A1:P120"/>
  <sheetViews>
    <sheetView workbookViewId="0">
      <pane ySplit="4" topLeftCell="A96" activePane="bottomLeft" state="frozen"/>
      <selection activeCell="K47" sqref="K47"/>
      <selection pane="bottomLeft" activeCell="A71" sqref="A71:XFD71"/>
    </sheetView>
  </sheetViews>
  <sheetFormatPr defaultRowHeight="15" outlineLevelRow="1" x14ac:dyDescent="0.25"/>
  <cols>
    <col min="1" max="1" width="3.140625" customWidth="1"/>
    <col min="2" max="2" width="20.42578125" customWidth="1"/>
    <col min="3" max="3" width="19.140625" customWidth="1"/>
    <col min="10" max="10" width="10.140625" bestFit="1" customWidth="1"/>
  </cols>
  <sheetData>
    <row r="1" spans="2:16" s="51" customFormat="1" ht="40.5" customHeight="1" x14ac:dyDescent="0.25">
      <c r="B1" s="52" t="s">
        <v>894</v>
      </c>
      <c r="C1" s="53"/>
      <c r="D1" s="53"/>
      <c r="E1" s="53"/>
      <c r="F1" s="53"/>
      <c r="G1" s="53"/>
      <c r="H1" s="53"/>
      <c r="I1" s="53"/>
      <c r="J1" s="53"/>
      <c r="K1" s="53"/>
      <c r="L1" s="53"/>
      <c r="M1" s="53"/>
      <c r="N1" s="61" t="s">
        <v>913</v>
      </c>
    </row>
    <row r="2" spans="2:16" s="14" customFormat="1" x14ac:dyDescent="0.25">
      <c r="B2" s="294" t="s">
        <v>811</v>
      </c>
      <c r="C2" s="294"/>
      <c r="D2" s="294"/>
      <c r="E2" s="294"/>
      <c r="F2" s="294"/>
      <c r="G2" s="294"/>
      <c r="H2" s="294"/>
      <c r="I2" s="294"/>
      <c r="J2" s="294"/>
      <c r="K2" s="294"/>
      <c r="L2" s="294"/>
      <c r="M2" s="294"/>
      <c r="N2" s="294"/>
    </row>
    <row r="3" spans="2:16" s="14" customFormat="1" ht="30" x14ac:dyDescent="0.25">
      <c r="B3" s="342" t="s">
        <v>349</v>
      </c>
      <c r="C3" s="342" t="s">
        <v>350</v>
      </c>
      <c r="D3" s="339" t="s">
        <v>337</v>
      </c>
      <c r="E3" s="339"/>
      <c r="F3" s="340"/>
      <c r="G3" s="341" t="s">
        <v>340</v>
      </c>
      <c r="H3" s="339"/>
      <c r="I3" s="340"/>
      <c r="J3" s="339" t="s">
        <v>345</v>
      </c>
      <c r="K3" s="339"/>
      <c r="L3" s="340"/>
      <c r="M3" s="33" t="s">
        <v>344</v>
      </c>
      <c r="N3" s="20" t="s">
        <v>672</v>
      </c>
    </row>
    <row r="4" spans="2:16" s="14" customFormat="1" ht="75" x14ac:dyDescent="0.25">
      <c r="B4" s="343"/>
      <c r="C4" s="343"/>
      <c r="D4" s="20" t="s">
        <v>673</v>
      </c>
      <c r="E4" s="20" t="s">
        <v>674</v>
      </c>
      <c r="F4" s="31" t="s">
        <v>675</v>
      </c>
      <c r="G4" s="32" t="s">
        <v>676</v>
      </c>
      <c r="H4" s="20" t="s">
        <v>674</v>
      </c>
      <c r="I4" s="31" t="s">
        <v>677</v>
      </c>
      <c r="J4" s="20" t="s">
        <v>678</v>
      </c>
      <c r="K4" s="20" t="s">
        <v>679</v>
      </c>
      <c r="L4" s="31" t="s">
        <v>680</v>
      </c>
      <c r="M4" s="33" t="s">
        <v>681</v>
      </c>
      <c r="N4" s="20" t="s">
        <v>682</v>
      </c>
    </row>
    <row r="5" spans="2:16" s="88" customFormat="1" ht="15" customHeight="1" x14ac:dyDescent="0.2">
      <c r="B5" s="333">
        <v>2022</v>
      </c>
      <c r="C5" s="325"/>
      <c r="D5" s="325"/>
      <c r="E5" s="325"/>
      <c r="F5" s="325"/>
      <c r="G5" s="325"/>
      <c r="H5" s="325"/>
      <c r="I5" s="325"/>
      <c r="J5" s="325"/>
      <c r="K5" s="325"/>
      <c r="L5" s="325"/>
      <c r="M5" s="325"/>
      <c r="N5" s="334"/>
    </row>
    <row r="6" spans="2:16" s="54" customFormat="1" ht="12.75" hidden="1" outlineLevel="1" x14ac:dyDescent="0.2">
      <c r="B6" s="337" t="s">
        <v>133</v>
      </c>
      <c r="C6" s="54" t="s">
        <v>353</v>
      </c>
      <c r="D6" s="56">
        <v>6860</v>
      </c>
      <c r="E6" s="56">
        <v>2170</v>
      </c>
      <c r="F6" s="56">
        <v>4234.5</v>
      </c>
      <c r="G6" s="56">
        <v>3860</v>
      </c>
      <c r="H6" s="56">
        <v>1170</v>
      </c>
      <c r="I6" s="56">
        <v>2592.375</v>
      </c>
      <c r="J6" s="56">
        <v>3296650</v>
      </c>
      <c r="K6" s="56">
        <v>8068.17</v>
      </c>
      <c r="L6" s="54">
        <v>525</v>
      </c>
      <c r="M6" s="56">
        <v>10020</v>
      </c>
      <c r="N6" s="56">
        <v>2600</v>
      </c>
      <c r="P6" s="38"/>
    </row>
    <row r="7" spans="2:16" s="54" customFormat="1" ht="12.75" hidden="1" outlineLevel="1" x14ac:dyDescent="0.2">
      <c r="B7" s="338"/>
      <c r="C7" s="54" t="s">
        <v>305</v>
      </c>
      <c r="D7" s="56">
        <v>25220</v>
      </c>
      <c r="E7" s="56">
        <v>7140</v>
      </c>
      <c r="F7" s="56">
        <v>15711</v>
      </c>
      <c r="G7" s="56">
        <v>4170</v>
      </c>
      <c r="H7" s="56">
        <v>1020</v>
      </c>
      <c r="I7" s="56">
        <v>2160.5</v>
      </c>
      <c r="J7" s="56">
        <v>2101650</v>
      </c>
      <c r="K7" s="56">
        <v>7094.94</v>
      </c>
      <c r="L7" s="56">
        <v>1345</v>
      </c>
      <c r="M7" s="56">
        <v>23520</v>
      </c>
      <c r="N7" s="56">
        <v>8500</v>
      </c>
      <c r="P7" s="38"/>
    </row>
    <row r="8" spans="2:16" s="54" customFormat="1" ht="12.75" hidden="1" outlineLevel="1" x14ac:dyDescent="0.2">
      <c r="B8" s="338"/>
      <c r="C8" s="54" t="s">
        <v>306</v>
      </c>
      <c r="D8" s="56">
        <v>13010</v>
      </c>
      <c r="E8" s="56">
        <v>3870</v>
      </c>
      <c r="F8" s="56">
        <v>5861.9</v>
      </c>
      <c r="G8" s="56">
        <v>8750</v>
      </c>
      <c r="H8" s="56">
        <v>2690</v>
      </c>
      <c r="I8" s="56">
        <v>5013.7</v>
      </c>
      <c r="J8" s="56">
        <v>1420900</v>
      </c>
      <c r="K8" s="56">
        <v>3406.2</v>
      </c>
      <c r="L8" s="54">
        <v>440</v>
      </c>
      <c r="M8" s="56">
        <v>6220</v>
      </c>
      <c r="N8" s="56">
        <v>6800</v>
      </c>
      <c r="P8" s="38"/>
    </row>
    <row r="9" spans="2:16" s="54" customFormat="1" ht="12.75" hidden="1" outlineLevel="1" x14ac:dyDescent="0.2">
      <c r="B9" s="338" t="s">
        <v>134</v>
      </c>
      <c r="C9" s="54" t="s">
        <v>326</v>
      </c>
      <c r="D9" s="56">
        <v>18560</v>
      </c>
      <c r="E9" s="56">
        <v>7720</v>
      </c>
      <c r="F9" s="56">
        <v>28390</v>
      </c>
      <c r="G9" s="56">
        <v>2060</v>
      </c>
      <c r="H9" s="54">
        <v>30</v>
      </c>
      <c r="I9" s="54">
        <v>72.5</v>
      </c>
      <c r="J9" s="56">
        <v>748300</v>
      </c>
      <c r="K9" s="56">
        <v>5488.65</v>
      </c>
      <c r="L9" s="54">
        <v>620</v>
      </c>
      <c r="M9" s="56">
        <v>880</v>
      </c>
      <c r="N9" s="56">
        <v>18110</v>
      </c>
      <c r="P9" s="38"/>
    </row>
    <row r="10" spans="2:16" s="54" customFormat="1" ht="12.75" hidden="1" outlineLevel="1" x14ac:dyDescent="0.2">
      <c r="B10" s="338"/>
      <c r="C10" s="54" t="s">
        <v>311</v>
      </c>
      <c r="D10" s="56">
        <v>20140</v>
      </c>
      <c r="E10" s="56">
        <v>7320</v>
      </c>
      <c r="F10" s="56">
        <v>22547</v>
      </c>
      <c r="G10" s="56">
        <v>3000</v>
      </c>
      <c r="H10" s="54">
        <v>150</v>
      </c>
      <c r="I10" s="54">
        <v>226</v>
      </c>
      <c r="J10" s="56">
        <v>640490</v>
      </c>
      <c r="K10" s="56">
        <v>3067.83</v>
      </c>
      <c r="L10" s="54">
        <v>265</v>
      </c>
      <c r="M10" s="56">
        <v>9790</v>
      </c>
      <c r="N10" s="56">
        <v>6620</v>
      </c>
      <c r="P10" s="38"/>
    </row>
    <row r="11" spans="2:16" s="54" customFormat="1" ht="12.75" hidden="1" outlineLevel="1" x14ac:dyDescent="0.2">
      <c r="B11" s="338"/>
      <c r="C11" s="54" t="s">
        <v>354</v>
      </c>
      <c r="D11" s="56">
        <v>31830</v>
      </c>
      <c r="E11" s="56">
        <v>14430</v>
      </c>
      <c r="F11" s="56">
        <v>79815</v>
      </c>
      <c r="G11" s="56">
        <v>1350</v>
      </c>
      <c r="H11" s="54">
        <v>10</v>
      </c>
      <c r="I11" s="54">
        <v>26.5</v>
      </c>
      <c r="J11" s="56">
        <v>332760</v>
      </c>
      <c r="K11" s="56">
        <v>3806.64</v>
      </c>
      <c r="L11" s="54">
        <v>300</v>
      </c>
      <c r="M11" s="54">
        <v>350</v>
      </c>
      <c r="N11" s="56">
        <v>10730</v>
      </c>
      <c r="P11" s="38"/>
    </row>
    <row r="12" spans="2:16" s="54" customFormat="1" ht="12.75" hidden="1" outlineLevel="1" x14ac:dyDescent="0.2">
      <c r="B12" s="338" t="s">
        <v>141</v>
      </c>
      <c r="C12" s="54" t="s">
        <v>355</v>
      </c>
      <c r="D12" s="56">
        <v>11630</v>
      </c>
      <c r="E12" s="56">
        <v>3840</v>
      </c>
      <c r="F12" s="56">
        <v>5448</v>
      </c>
      <c r="G12" s="56">
        <v>8690</v>
      </c>
      <c r="H12" s="56">
        <v>2900</v>
      </c>
      <c r="I12" s="56">
        <v>4089</v>
      </c>
      <c r="J12" s="56">
        <v>224050</v>
      </c>
      <c r="K12" s="56">
        <v>2721.09</v>
      </c>
      <c r="L12" s="54">
        <v>310</v>
      </c>
      <c r="M12" s="56">
        <v>720</v>
      </c>
      <c r="N12" s="56">
        <v>4590</v>
      </c>
      <c r="P12" s="38"/>
    </row>
    <row r="13" spans="2:16" s="54" customFormat="1" ht="12.75" hidden="1" outlineLevel="1" x14ac:dyDescent="0.2">
      <c r="B13" s="338"/>
      <c r="C13" s="54" t="s">
        <v>356</v>
      </c>
      <c r="D13" s="56">
        <v>8890</v>
      </c>
      <c r="E13" s="56">
        <v>2830</v>
      </c>
      <c r="F13" s="56">
        <v>3621</v>
      </c>
      <c r="G13" s="56">
        <v>6330</v>
      </c>
      <c r="H13" s="56">
        <v>2110</v>
      </c>
      <c r="I13" s="56">
        <v>2844.5</v>
      </c>
      <c r="J13" s="56">
        <v>102200</v>
      </c>
      <c r="K13" s="56">
        <v>959.64</v>
      </c>
      <c r="L13" s="54">
        <v>75</v>
      </c>
      <c r="M13" s="54">
        <v>270</v>
      </c>
      <c r="N13" s="56">
        <v>2140</v>
      </c>
      <c r="P13" s="38"/>
    </row>
    <row r="14" spans="2:16" s="54" customFormat="1" ht="12.75" hidden="1" outlineLevel="1" x14ac:dyDescent="0.2">
      <c r="B14" s="338"/>
      <c r="C14" s="54" t="s">
        <v>296</v>
      </c>
      <c r="D14" s="56">
        <v>30550</v>
      </c>
      <c r="E14" s="56">
        <v>10720</v>
      </c>
      <c r="F14" s="56">
        <v>8510.75</v>
      </c>
      <c r="G14" s="56">
        <v>39520</v>
      </c>
      <c r="H14" s="56">
        <v>14110</v>
      </c>
      <c r="I14" s="56">
        <v>13302.5</v>
      </c>
      <c r="J14" s="56">
        <v>133900</v>
      </c>
      <c r="K14" s="56">
        <v>1494.18</v>
      </c>
      <c r="L14" s="54">
        <v>120</v>
      </c>
      <c r="M14" s="54">
        <v>660</v>
      </c>
      <c r="N14" s="56">
        <v>2650</v>
      </c>
      <c r="P14" s="38"/>
    </row>
    <row r="15" spans="2:16" s="54" customFormat="1" ht="12.75" hidden="1" outlineLevel="1" x14ac:dyDescent="0.2">
      <c r="B15" s="338" t="s">
        <v>142</v>
      </c>
      <c r="C15" s="54" t="s">
        <v>357</v>
      </c>
      <c r="D15" s="56">
        <v>55320</v>
      </c>
      <c r="E15" s="56">
        <v>17650</v>
      </c>
      <c r="F15" s="56">
        <v>23677</v>
      </c>
      <c r="G15" s="54">
        <v>0</v>
      </c>
      <c r="H15" s="54">
        <v>0</v>
      </c>
      <c r="I15" s="54">
        <v>0</v>
      </c>
      <c r="J15" s="56">
        <v>342430</v>
      </c>
      <c r="K15" s="56">
        <v>2738.52</v>
      </c>
      <c r="L15" s="54">
        <v>290</v>
      </c>
      <c r="M15" s="54">
        <v>170</v>
      </c>
      <c r="N15" s="56">
        <v>50360</v>
      </c>
      <c r="P15" s="38"/>
    </row>
    <row r="16" spans="2:16" s="54" customFormat="1" ht="12.75" hidden="1" outlineLevel="1" x14ac:dyDescent="0.2">
      <c r="B16" s="338"/>
      <c r="C16" s="54" t="s">
        <v>358</v>
      </c>
      <c r="D16" s="56">
        <v>67240</v>
      </c>
      <c r="E16" s="56">
        <v>16180</v>
      </c>
      <c r="F16" s="56">
        <v>15901.5</v>
      </c>
      <c r="G16" s="56">
        <v>1390</v>
      </c>
      <c r="H16" s="54">
        <v>350</v>
      </c>
      <c r="I16" s="54">
        <v>493</v>
      </c>
      <c r="J16" s="56">
        <v>164280</v>
      </c>
      <c r="K16" s="56">
        <v>1438.59</v>
      </c>
      <c r="L16" s="54">
        <v>425</v>
      </c>
      <c r="M16" s="54">
        <v>210</v>
      </c>
      <c r="N16" s="56">
        <v>16730</v>
      </c>
      <c r="P16" s="38"/>
    </row>
    <row r="17" spans="2:16" s="54" customFormat="1" ht="12.75" hidden="1" outlineLevel="1" x14ac:dyDescent="0.2">
      <c r="B17" s="338"/>
      <c r="C17" s="54" t="s">
        <v>359</v>
      </c>
      <c r="D17" s="56">
        <v>69150</v>
      </c>
      <c r="E17" s="56">
        <v>17760</v>
      </c>
      <c r="F17" s="56">
        <v>10339.75</v>
      </c>
      <c r="G17" s="56">
        <v>2390</v>
      </c>
      <c r="H17" s="54">
        <v>700</v>
      </c>
      <c r="I17" s="54">
        <v>592</v>
      </c>
      <c r="J17" s="56">
        <v>117330</v>
      </c>
      <c r="K17" s="56">
        <v>1138.5</v>
      </c>
      <c r="L17" s="56">
        <v>1290</v>
      </c>
      <c r="M17" s="54">
        <v>720</v>
      </c>
      <c r="N17" s="56">
        <v>19390</v>
      </c>
      <c r="P17" s="38"/>
    </row>
    <row r="18" spans="2:16" s="54" customFormat="1" ht="12.75" hidden="1" outlineLevel="1" x14ac:dyDescent="0.2">
      <c r="B18" s="338"/>
      <c r="C18" s="54" t="s">
        <v>329</v>
      </c>
      <c r="D18" s="56">
        <v>65760</v>
      </c>
      <c r="E18" s="56">
        <v>22760</v>
      </c>
      <c r="F18" s="56">
        <v>22475.5</v>
      </c>
      <c r="G18" s="56">
        <v>4610</v>
      </c>
      <c r="H18" s="56">
        <v>1350</v>
      </c>
      <c r="I18" s="56">
        <v>1054</v>
      </c>
      <c r="J18" s="56">
        <v>97530</v>
      </c>
      <c r="K18" s="56">
        <v>1090.71</v>
      </c>
      <c r="L18" s="54">
        <v>0</v>
      </c>
      <c r="M18" s="54">
        <v>860</v>
      </c>
      <c r="N18" s="56">
        <v>11030</v>
      </c>
      <c r="P18" s="38"/>
    </row>
    <row r="19" spans="2:16" s="54" customFormat="1" ht="12.75" hidden="1" outlineLevel="1" x14ac:dyDescent="0.2">
      <c r="B19" s="338"/>
      <c r="C19" s="54" t="s">
        <v>789</v>
      </c>
      <c r="D19" s="56">
        <v>55480</v>
      </c>
      <c r="E19" s="56">
        <v>16290</v>
      </c>
      <c r="F19" s="56">
        <v>12598</v>
      </c>
      <c r="G19" s="56">
        <v>12520</v>
      </c>
      <c r="H19" s="56">
        <v>3820</v>
      </c>
      <c r="I19" s="56">
        <v>6033.5</v>
      </c>
      <c r="J19" s="56">
        <v>147170</v>
      </c>
      <c r="K19" s="56">
        <v>1128.24</v>
      </c>
      <c r="L19" s="54">
        <v>190</v>
      </c>
      <c r="M19" s="54">
        <v>490</v>
      </c>
      <c r="N19" s="56">
        <v>13360</v>
      </c>
      <c r="P19" s="38"/>
    </row>
    <row r="20" spans="2:16" s="54" customFormat="1" ht="12.75" hidden="1" outlineLevel="1" x14ac:dyDescent="0.2">
      <c r="B20" s="338" t="s">
        <v>130</v>
      </c>
      <c r="C20" s="54" t="s">
        <v>361</v>
      </c>
      <c r="D20" s="56">
        <v>95930</v>
      </c>
      <c r="E20" s="56">
        <v>30110</v>
      </c>
      <c r="F20" s="56">
        <v>24225.5</v>
      </c>
      <c r="G20" s="56">
        <v>35680</v>
      </c>
      <c r="H20" s="56">
        <v>11250</v>
      </c>
      <c r="I20" s="56">
        <v>11148.5</v>
      </c>
      <c r="J20" s="56">
        <v>272530</v>
      </c>
      <c r="K20" s="56">
        <v>2833.4670000000001</v>
      </c>
      <c r="L20" s="54">
        <v>940</v>
      </c>
      <c r="M20" s="54">
        <v>170</v>
      </c>
      <c r="N20" s="56">
        <v>30230</v>
      </c>
      <c r="P20" s="38"/>
    </row>
    <row r="21" spans="2:16" s="54" customFormat="1" ht="12.75" hidden="1" outlineLevel="1" x14ac:dyDescent="0.2">
      <c r="B21" s="338"/>
      <c r="C21" s="54" t="s">
        <v>309</v>
      </c>
      <c r="D21" s="56">
        <v>72710</v>
      </c>
      <c r="E21" s="56">
        <v>21920</v>
      </c>
      <c r="F21" s="56">
        <v>26711.5</v>
      </c>
      <c r="G21" s="56">
        <v>21710</v>
      </c>
      <c r="H21" s="56">
        <v>7330</v>
      </c>
      <c r="I21" s="56">
        <v>9179.5</v>
      </c>
      <c r="J21" s="56">
        <v>320840</v>
      </c>
      <c r="K21" s="56">
        <v>2393.61</v>
      </c>
      <c r="L21" s="56">
        <v>1595</v>
      </c>
      <c r="M21" s="54">
        <v>90</v>
      </c>
      <c r="N21" s="56">
        <v>17390</v>
      </c>
      <c r="P21" s="38"/>
    </row>
    <row r="22" spans="2:16" s="54" customFormat="1" ht="12.75" hidden="1" outlineLevel="1" x14ac:dyDescent="0.2">
      <c r="B22" s="338"/>
      <c r="C22" s="54" t="s">
        <v>303</v>
      </c>
      <c r="D22" s="56">
        <v>54000</v>
      </c>
      <c r="E22" s="56">
        <v>18760</v>
      </c>
      <c r="F22" s="56">
        <v>14902.5</v>
      </c>
      <c r="G22" s="56">
        <v>37910</v>
      </c>
      <c r="H22" s="56">
        <v>14820</v>
      </c>
      <c r="I22" s="56">
        <v>12649.5</v>
      </c>
      <c r="J22" s="56">
        <v>182440</v>
      </c>
      <c r="K22" s="56">
        <v>2162.2199999999998</v>
      </c>
      <c r="L22" s="54">
        <v>1030</v>
      </c>
      <c r="M22" s="54">
        <v>250</v>
      </c>
      <c r="N22" s="56">
        <v>21970</v>
      </c>
      <c r="P22" s="38"/>
    </row>
    <row r="23" spans="2:16" s="54" customFormat="1" ht="12.75" hidden="1" outlineLevel="1" x14ac:dyDescent="0.2">
      <c r="B23" s="338" t="s">
        <v>362</v>
      </c>
      <c r="C23" s="54" t="s">
        <v>297</v>
      </c>
      <c r="D23" s="56">
        <v>125770</v>
      </c>
      <c r="E23" s="56">
        <v>37760</v>
      </c>
      <c r="F23" s="56">
        <v>88432.5</v>
      </c>
      <c r="G23" s="56">
        <v>17910</v>
      </c>
      <c r="H23" s="56">
        <v>3580</v>
      </c>
      <c r="I23" s="56">
        <v>6257.5</v>
      </c>
      <c r="J23" s="56">
        <v>6299510</v>
      </c>
      <c r="K23" s="56">
        <v>76869.539999999994</v>
      </c>
      <c r="L23" s="56">
        <v>1115</v>
      </c>
      <c r="M23" s="56">
        <v>14880</v>
      </c>
      <c r="N23" s="56">
        <v>32750</v>
      </c>
      <c r="P23" s="38"/>
    </row>
    <row r="24" spans="2:16" s="54" customFormat="1" ht="12.75" hidden="1" outlineLevel="1" x14ac:dyDescent="0.2">
      <c r="B24" s="338"/>
      <c r="C24" s="54" t="s">
        <v>363</v>
      </c>
      <c r="D24" s="56">
        <v>54840</v>
      </c>
      <c r="E24" s="56">
        <v>13560</v>
      </c>
      <c r="F24" s="56">
        <v>27536.5</v>
      </c>
      <c r="G24" s="56">
        <v>6580</v>
      </c>
      <c r="H24" s="56">
        <v>1650</v>
      </c>
      <c r="I24" s="56">
        <v>3207.5</v>
      </c>
      <c r="J24" s="56">
        <v>3954940</v>
      </c>
      <c r="K24" s="56">
        <v>17655.12</v>
      </c>
      <c r="L24" s="56">
        <v>580</v>
      </c>
      <c r="M24" s="56">
        <v>20920</v>
      </c>
      <c r="N24" s="56">
        <v>30150</v>
      </c>
      <c r="P24" s="38"/>
    </row>
    <row r="25" spans="2:16" s="54" customFormat="1" ht="12.75" hidden="1" outlineLevel="1" x14ac:dyDescent="0.2">
      <c r="B25" s="338" t="s">
        <v>282</v>
      </c>
      <c r="C25" s="54" t="s">
        <v>295</v>
      </c>
      <c r="D25" s="56">
        <v>101430</v>
      </c>
      <c r="E25" s="56">
        <v>30830</v>
      </c>
      <c r="F25" s="56">
        <v>56222</v>
      </c>
      <c r="G25" s="56">
        <v>26680</v>
      </c>
      <c r="H25" s="56">
        <v>8020</v>
      </c>
      <c r="I25" s="56">
        <v>11426</v>
      </c>
      <c r="J25" s="56">
        <v>456390</v>
      </c>
      <c r="K25" s="56">
        <v>2155.23</v>
      </c>
      <c r="L25" s="56">
        <v>805</v>
      </c>
      <c r="M25" s="56">
        <v>3120</v>
      </c>
      <c r="N25" s="56">
        <v>35600</v>
      </c>
      <c r="P25" s="38"/>
    </row>
    <row r="26" spans="2:16" s="54" customFormat="1" ht="12.75" hidden="1" outlineLevel="1" x14ac:dyDescent="0.2">
      <c r="B26" s="338"/>
      <c r="C26" s="54" t="s">
        <v>298</v>
      </c>
      <c r="D26" s="56">
        <v>47920</v>
      </c>
      <c r="E26" s="56">
        <v>15980</v>
      </c>
      <c r="F26" s="56">
        <v>25344.5</v>
      </c>
      <c r="G26" s="56">
        <v>26030</v>
      </c>
      <c r="H26" s="56">
        <v>8230</v>
      </c>
      <c r="I26" s="56">
        <v>8348.5</v>
      </c>
      <c r="J26" s="56">
        <v>341120</v>
      </c>
      <c r="K26" s="56">
        <v>2013.69</v>
      </c>
      <c r="L26" s="54">
        <v>165</v>
      </c>
      <c r="M26" s="56">
        <v>2250</v>
      </c>
      <c r="N26" s="56">
        <v>12240</v>
      </c>
      <c r="P26" s="38"/>
    </row>
    <row r="27" spans="2:16" s="54" customFormat="1" ht="12.75" hidden="1" outlineLevel="1" x14ac:dyDescent="0.2">
      <c r="B27" s="338" t="s">
        <v>131</v>
      </c>
      <c r="C27" s="54" t="s">
        <v>308</v>
      </c>
      <c r="D27" s="56">
        <v>36600</v>
      </c>
      <c r="E27" s="56">
        <v>11810</v>
      </c>
      <c r="F27" s="56">
        <v>35681.5</v>
      </c>
      <c r="G27" s="56">
        <v>2580</v>
      </c>
      <c r="H27" s="56">
        <v>960</v>
      </c>
      <c r="I27" s="56">
        <v>2033.5</v>
      </c>
      <c r="J27" s="56">
        <v>165250</v>
      </c>
      <c r="K27" s="56">
        <v>1410.24</v>
      </c>
      <c r="L27" s="56">
        <v>155</v>
      </c>
      <c r="M27" s="54">
        <v>180</v>
      </c>
      <c r="N27" s="56">
        <v>9680</v>
      </c>
      <c r="P27" s="38"/>
    </row>
    <row r="28" spans="2:16" s="54" customFormat="1" ht="12.75" hidden="1" outlineLevel="1" x14ac:dyDescent="0.2">
      <c r="B28" s="338"/>
      <c r="C28" s="54" t="s">
        <v>364</v>
      </c>
      <c r="D28" s="56">
        <v>39730</v>
      </c>
      <c r="E28" s="56">
        <v>11120</v>
      </c>
      <c r="F28" s="56">
        <v>14462</v>
      </c>
      <c r="G28" s="56">
        <v>41680</v>
      </c>
      <c r="H28" s="56">
        <v>13220</v>
      </c>
      <c r="I28" s="56">
        <v>15083</v>
      </c>
      <c r="J28" s="56">
        <v>226730</v>
      </c>
      <c r="K28" s="56">
        <v>1198.3499999999999</v>
      </c>
      <c r="L28" s="54">
        <v>305</v>
      </c>
      <c r="M28" s="56">
        <v>2430</v>
      </c>
      <c r="N28" s="56">
        <v>3190</v>
      </c>
      <c r="P28" s="38"/>
    </row>
    <row r="29" spans="2:16" s="54" customFormat="1" ht="12.75" hidden="1" outlineLevel="1" x14ac:dyDescent="0.2">
      <c r="B29" s="338" t="s">
        <v>366</v>
      </c>
      <c r="C29" s="54" t="s">
        <v>365</v>
      </c>
      <c r="D29" s="56">
        <v>12190</v>
      </c>
      <c r="E29" s="56">
        <v>3560</v>
      </c>
      <c r="F29" s="56">
        <v>5746.75</v>
      </c>
      <c r="G29" s="56">
        <v>8210</v>
      </c>
      <c r="H29" s="56">
        <v>2420</v>
      </c>
      <c r="I29" s="56">
        <v>3292</v>
      </c>
      <c r="J29" s="56">
        <v>340600</v>
      </c>
      <c r="K29" s="54">
        <v>883.32</v>
      </c>
      <c r="L29" s="54">
        <v>190</v>
      </c>
      <c r="M29" s="54">
        <v>620</v>
      </c>
      <c r="N29" s="56">
        <v>5820</v>
      </c>
      <c r="P29" s="38"/>
    </row>
    <row r="30" spans="2:16" s="54" customFormat="1" ht="12.75" hidden="1" outlineLevel="1" x14ac:dyDescent="0.2">
      <c r="B30" s="338"/>
      <c r="C30" s="54" t="s">
        <v>367</v>
      </c>
      <c r="D30" s="56">
        <v>6870</v>
      </c>
      <c r="E30" s="56">
        <v>2290</v>
      </c>
      <c r="F30" s="56">
        <v>3821.5</v>
      </c>
      <c r="G30" s="56">
        <v>1260</v>
      </c>
      <c r="H30" s="54">
        <v>40</v>
      </c>
      <c r="I30" s="54">
        <v>59</v>
      </c>
      <c r="J30" s="56">
        <v>336760</v>
      </c>
      <c r="K30" s="54">
        <v>833.13</v>
      </c>
      <c r="L30" s="54">
        <v>200</v>
      </c>
      <c r="M30" s="54">
        <v>460</v>
      </c>
      <c r="N30" s="56">
        <v>5360</v>
      </c>
      <c r="P30" s="38"/>
    </row>
    <row r="31" spans="2:16" s="54" customFormat="1" ht="15" customHeight="1" collapsed="1" x14ac:dyDescent="0.2">
      <c r="B31" s="91" t="s">
        <v>183</v>
      </c>
      <c r="C31" s="91"/>
      <c r="D31" s="100">
        <v>1127630</v>
      </c>
      <c r="E31" s="100">
        <v>348380</v>
      </c>
      <c r="F31" s="100">
        <v>582217.65</v>
      </c>
      <c r="G31" s="100">
        <v>324870</v>
      </c>
      <c r="H31" s="100">
        <v>101930</v>
      </c>
      <c r="I31" s="100">
        <v>121184.575</v>
      </c>
      <c r="J31" s="100">
        <v>22766750</v>
      </c>
      <c r="K31" s="100">
        <v>154049.81700000001</v>
      </c>
      <c r="L31" s="100">
        <v>13275</v>
      </c>
      <c r="M31" s="100">
        <v>100250</v>
      </c>
      <c r="N31" s="100">
        <v>377990</v>
      </c>
    </row>
    <row r="32" spans="2:16" s="54" customFormat="1" ht="12.75" x14ac:dyDescent="0.2"/>
    <row r="33" spans="2:14" s="54" customFormat="1" ht="15" customHeight="1" x14ac:dyDescent="0.2">
      <c r="B33" s="333">
        <v>2023</v>
      </c>
      <c r="C33" s="325"/>
      <c r="D33" s="325"/>
      <c r="E33" s="325"/>
      <c r="F33" s="325"/>
      <c r="G33" s="325"/>
      <c r="H33" s="325"/>
      <c r="I33" s="325"/>
      <c r="J33" s="325"/>
      <c r="K33" s="325"/>
      <c r="L33" s="325"/>
      <c r="M33" s="325"/>
      <c r="N33" s="334"/>
    </row>
    <row r="34" spans="2:14" s="54" customFormat="1" ht="12.75" hidden="1" outlineLevel="1" x14ac:dyDescent="0.2">
      <c r="B34" s="337" t="s">
        <v>133</v>
      </c>
      <c r="C34" s="54" t="s">
        <v>353</v>
      </c>
      <c r="D34" s="56">
        <v>6060</v>
      </c>
      <c r="E34" s="56">
        <v>1850</v>
      </c>
      <c r="F34" s="56">
        <v>3098.5</v>
      </c>
      <c r="G34" s="56">
        <v>3560</v>
      </c>
      <c r="H34" s="56">
        <v>1110</v>
      </c>
      <c r="I34" s="56">
        <v>2092.5</v>
      </c>
      <c r="J34" s="56">
        <v>2356300</v>
      </c>
      <c r="K34" s="56">
        <v>11156.07</v>
      </c>
      <c r="L34" s="54">
        <v>285</v>
      </c>
      <c r="M34" s="56">
        <v>10370</v>
      </c>
      <c r="N34" s="56">
        <v>1760</v>
      </c>
    </row>
    <row r="35" spans="2:14" s="54" customFormat="1" ht="12.75" hidden="1" outlineLevel="1" x14ac:dyDescent="0.2">
      <c r="B35" s="338"/>
      <c r="C35" s="54" t="s">
        <v>305</v>
      </c>
      <c r="D35" s="56">
        <v>24170</v>
      </c>
      <c r="E35" s="56">
        <v>7060</v>
      </c>
      <c r="F35" s="56">
        <v>13903</v>
      </c>
      <c r="G35" s="56">
        <v>3420</v>
      </c>
      <c r="H35" s="56">
        <v>860</v>
      </c>
      <c r="I35" s="56">
        <v>1983</v>
      </c>
      <c r="J35" s="56">
        <v>2818830</v>
      </c>
      <c r="K35" s="56">
        <v>4055.49</v>
      </c>
      <c r="L35" s="56">
        <v>800</v>
      </c>
      <c r="M35" s="56">
        <v>22710</v>
      </c>
      <c r="N35" s="56">
        <v>7700</v>
      </c>
    </row>
    <row r="36" spans="2:14" s="54" customFormat="1" ht="12.75" hidden="1" outlineLevel="1" x14ac:dyDescent="0.2">
      <c r="B36" s="338"/>
      <c r="C36" s="54" t="s">
        <v>306</v>
      </c>
      <c r="D36" s="56">
        <v>11970</v>
      </c>
      <c r="E36" s="56">
        <v>3550</v>
      </c>
      <c r="F36" s="56">
        <v>5175</v>
      </c>
      <c r="G36" s="56">
        <v>8280</v>
      </c>
      <c r="H36" s="56">
        <v>2450</v>
      </c>
      <c r="I36" s="56">
        <v>4176</v>
      </c>
      <c r="J36" s="56">
        <v>817770</v>
      </c>
      <c r="K36" s="56">
        <v>3019.83</v>
      </c>
      <c r="L36" s="54">
        <v>375</v>
      </c>
      <c r="M36" s="56">
        <v>6630</v>
      </c>
      <c r="N36" s="56">
        <v>6400</v>
      </c>
    </row>
    <row r="37" spans="2:14" s="54" customFormat="1" ht="12.75" hidden="1" outlineLevel="1" x14ac:dyDescent="0.2">
      <c r="B37" s="338" t="s">
        <v>134</v>
      </c>
      <c r="C37" s="54" t="s">
        <v>326</v>
      </c>
      <c r="D37" s="56">
        <v>17760</v>
      </c>
      <c r="E37" s="56">
        <v>7650</v>
      </c>
      <c r="F37" s="56">
        <v>25481</v>
      </c>
      <c r="G37" s="56">
        <v>1480</v>
      </c>
      <c r="H37" s="54">
        <v>20</v>
      </c>
      <c r="I37" s="54">
        <v>58.5</v>
      </c>
      <c r="J37" s="56">
        <v>592710</v>
      </c>
      <c r="K37" s="56">
        <v>4107.0600000000004</v>
      </c>
      <c r="L37" s="54">
        <v>455</v>
      </c>
      <c r="M37" s="54">
        <v>1510</v>
      </c>
      <c r="N37" s="56">
        <v>16060</v>
      </c>
    </row>
    <row r="38" spans="2:14" s="54" customFormat="1" ht="12.75" hidden="1" outlineLevel="1" x14ac:dyDescent="0.2">
      <c r="B38" s="338"/>
      <c r="C38" s="54" t="s">
        <v>311</v>
      </c>
      <c r="D38" s="56">
        <v>18160</v>
      </c>
      <c r="E38" s="56">
        <v>6470</v>
      </c>
      <c r="F38" s="56">
        <v>19031</v>
      </c>
      <c r="G38" s="56">
        <v>2560</v>
      </c>
      <c r="H38" s="54">
        <v>240</v>
      </c>
      <c r="I38" s="54">
        <v>505.5</v>
      </c>
      <c r="J38" s="56">
        <v>405300</v>
      </c>
      <c r="K38" s="56">
        <v>3474.75</v>
      </c>
      <c r="L38" s="54">
        <v>450</v>
      </c>
      <c r="M38" s="56">
        <v>8540</v>
      </c>
      <c r="N38" s="56">
        <v>5700</v>
      </c>
    </row>
    <row r="39" spans="2:14" s="54" customFormat="1" ht="12.75" hidden="1" outlineLevel="1" x14ac:dyDescent="0.2">
      <c r="B39" s="338"/>
      <c r="C39" s="54" t="s">
        <v>354</v>
      </c>
      <c r="D39" s="56">
        <v>31110</v>
      </c>
      <c r="E39" s="56">
        <v>13570</v>
      </c>
      <c r="F39" s="56">
        <v>74526</v>
      </c>
      <c r="G39" s="56">
        <v>1090</v>
      </c>
      <c r="H39" s="54">
        <v>10</v>
      </c>
      <c r="I39" s="54">
        <v>12</v>
      </c>
      <c r="J39" s="56">
        <v>492030</v>
      </c>
      <c r="K39" s="56">
        <v>5955.75</v>
      </c>
      <c r="L39" s="54">
        <v>630</v>
      </c>
      <c r="M39" s="54">
        <v>750</v>
      </c>
      <c r="N39" s="56">
        <v>8330</v>
      </c>
    </row>
    <row r="40" spans="2:14" s="54" customFormat="1" ht="12.75" hidden="1" outlineLevel="1" x14ac:dyDescent="0.2">
      <c r="B40" s="338" t="s">
        <v>141</v>
      </c>
      <c r="C40" s="54" t="s">
        <v>355</v>
      </c>
      <c r="D40" s="56">
        <v>10300</v>
      </c>
      <c r="E40" s="56">
        <v>3190</v>
      </c>
      <c r="F40" s="56">
        <v>4755.25</v>
      </c>
      <c r="G40" s="56">
        <v>7360</v>
      </c>
      <c r="H40" s="56">
        <v>2350</v>
      </c>
      <c r="I40" s="56">
        <v>3658.8</v>
      </c>
      <c r="J40" s="56">
        <v>173520</v>
      </c>
      <c r="K40" s="56">
        <v>2093.7600000000002</v>
      </c>
      <c r="L40" s="54">
        <v>165</v>
      </c>
      <c r="M40" s="54">
        <v>770</v>
      </c>
      <c r="N40" s="56">
        <v>3650</v>
      </c>
    </row>
    <row r="41" spans="2:14" s="54" customFormat="1" ht="12.75" hidden="1" outlineLevel="1" x14ac:dyDescent="0.2">
      <c r="B41" s="338"/>
      <c r="C41" s="54" t="s">
        <v>356</v>
      </c>
      <c r="D41" s="56">
        <v>7690</v>
      </c>
      <c r="E41" s="56">
        <v>2410</v>
      </c>
      <c r="F41" s="56">
        <v>3189</v>
      </c>
      <c r="G41" s="56">
        <v>5330</v>
      </c>
      <c r="H41" s="56">
        <v>1820</v>
      </c>
      <c r="I41" s="56">
        <v>2308.75</v>
      </c>
      <c r="J41" s="56">
        <v>263250</v>
      </c>
      <c r="K41" s="54">
        <v>3140.76</v>
      </c>
      <c r="L41" s="54">
        <v>255</v>
      </c>
      <c r="M41" s="54">
        <v>1160</v>
      </c>
      <c r="N41" s="56">
        <v>5990</v>
      </c>
    </row>
    <row r="42" spans="2:14" s="54" customFormat="1" ht="12.75" hidden="1" outlineLevel="1" x14ac:dyDescent="0.2">
      <c r="B42" s="338"/>
      <c r="C42" s="54" t="s">
        <v>296</v>
      </c>
      <c r="D42" s="56">
        <v>29150</v>
      </c>
      <c r="E42" s="56">
        <v>10230</v>
      </c>
      <c r="F42" s="56">
        <v>9508.25</v>
      </c>
      <c r="G42" s="56">
        <v>38870</v>
      </c>
      <c r="H42" s="56">
        <v>14400</v>
      </c>
      <c r="I42" s="56">
        <v>12900.5</v>
      </c>
      <c r="J42" s="56">
        <v>84830</v>
      </c>
      <c r="K42" s="56">
        <v>893.52</v>
      </c>
      <c r="L42" s="54">
        <v>150</v>
      </c>
      <c r="M42" s="54">
        <v>800</v>
      </c>
      <c r="N42" s="56">
        <v>3120</v>
      </c>
    </row>
    <row r="43" spans="2:14" s="54" customFormat="1" ht="12.75" hidden="1" outlineLevel="1" x14ac:dyDescent="0.2">
      <c r="B43" s="338" t="s">
        <v>142</v>
      </c>
      <c r="C43" s="54" t="s">
        <v>357</v>
      </c>
      <c r="D43" s="56">
        <v>68720</v>
      </c>
      <c r="E43" s="56">
        <v>19460</v>
      </c>
      <c r="F43" s="56">
        <v>23908</v>
      </c>
      <c r="G43" s="54">
        <v>0</v>
      </c>
      <c r="H43" s="54">
        <v>0</v>
      </c>
      <c r="I43" s="54">
        <v>0</v>
      </c>
      <c r="J43" s="56">
        <v>293850</v>
      </c>
      <c r="K43" s="56">
        <v>2421.06</v>
      </c>
      <c r="L43" s="54">
        <v>485</v>
      </c>
      <c r="M43" s="54">
        <v>240</v>
      </c>
      <c r="N43" s="56">
        <v>52790</v>
      </c>
    </row>
    <row r="44" spans="2:14" s="54" customFormat="1" ht="12.75" hidden="1" outlineLevel="1" x14ac:dyDescent="0.2">
      <c r="B44" s="338"/>
      <c r="C44" s="54" t="s">
        <v>358</v>
      </c>
      <c r="D44" s="56">
        <v>65010</v>
      </c>
      <c r="E44" s="56">
        <v>16580</v>
      </c>
      <c r="F44" s="56">
        <v>16900</v>
      </c>
      <c r="G44" s="56">
        <v>1290</v>
      </c>
      <c r="H44" s="54">
        <v>320</v>
      </c>
      <c r="I44" s="54">
        <v>869</v>
      </c>
      <c r="J44" s="56">
        <v>151780</v>
      </c>
      <c r="K44" s="56">
        <v>1417.26</v>
      </c>
      <c r="L44" s="54">
        <v>410</v>
      </c>
      <c r="M44" s="54">
        <v>380</v>
      </c>
      <c r="N44" s="56">
        <v>17220</v>
      </c>
    </row>
    <row r="45" spans="2:14" s="54" customFormat="1" ht="12.75" hidden="1" outlineLevel="1" x14ac:dyDescent="0.2">
      <c r="B45" s="338"/>
      <c r="C45" s="54" t="s">
        <v>359</v>
      </c>
      <c r="D45" s="56">
        <v>65530</v>
      </c>
      <c r="E45" s="56">
        <v>17460</v>
      </c>
      <c r="F45" s="56">
        <v>9658.5</v>
      </c>
      <c r="G45" s="56">
        <v>2080</v>
      </c>
      <c r="H45" s="54">
        <v>510</v>
      </c>
      <c r="I45" s="54">
        <v>479.5</v>
      </c>
      <c r="J45" s="56">
        <v>120220</v>
      </c>
      <c r="K45" s="56">
        <v>1030.8599999999999</v>
      </c>
      <c r="L45" s="56">
        <v>1255</v>
      </c>
      <c r="M45" s="54">
        <v>860</v>
      </c>
      <c r="N45" s="56">
        <v>18840</v>
      </c>
    </row>
    <row r="46" spans="2:14" s="54" customFormat="1" ht="12.75" hidden="1" outlineLevel="1" x14ac:dyDescent="0.2">
      <c r="B46" s="338"/>
      <c r="C46" s="54" t="s">
        <v>329</v>
      </c>
      <c r="D46" s="56">
        <v>70330</v>
      </c>
      <c r="E46" s="56">
        <v>22240</v>
      </c>
      <c r="F46" s="56">
        <v>14877.5</v>
      </c>
      <c r="G46" s="56">
        <v>3010</v>
      </c>
      <c r="H46" s="56">
        <v>830</v>
      </c>
      <c r="I46" s="56">
        <v>1134</v>
      </c>
      <c r="J46" s="56">
        <v>88010</v>
      </c>
      <c r="K46" s="56">
        <v>743.61</v>
      </c>
      <c r="L46" s="54">
        <v>495</v>
      </c>
      <c r="M46" s="54">
        <v>680</v>
      </c>
      <c r="N46" s="56">
        <v>12590</v>
      </c>
    </row>
    <row r="47" spans="2:14" s="54" customFormat="1" ht="12.75" hidden="1" outlineLevel="1" x14ac:dyDescent="0.2">
      <c r="B47" s="338"/>
      <c r="C47" s="54" t="s">
        <v>360</v>
      </c>
      <c r="D47" s="56">
        <v>45740</v>
      </c>
      <c r="E47" s="56">
        <v>13690</v>
      </c>
      <c r="F47" s="56">
        <v>15249.5</v>
      </c>
      <c r="G47" s="56">
        <v>11580</v>
      </c>
      <c r="H47" s="56">
        <v>3640</v>
      </c>
      <c r="I47" s="56">
        <v>5768</v>
      </c>
      <c r="J47" s="56">
        <v>100260</v>
      </c>
      <c r="K47" s="56">
        <v>897.57</v>
      </c>
      <c r="L47" s="54">
        <v>265</v>
      </c>
      <c r="M47" s="54">
        <v>720</v>
      </c>
      <c r="N47" s="56">
        <v>12790</v>
      </c>
    </row>
    <row r="48" spans="2:14" s="54" customFormat="1" ht="12.75" hidden="1" outlineLevel="1" x14ac:dyDescent="0.2">
      <c r="B48" s="338" t="s">
        <v>130</v>
      </c>
      <c r="C48" s="54" t="s">
        <v>361</v>
      </c>
      <c r="D48" s="56">
        <v>96090</v>
      </c>
      <c r="E48" s="56">
        <v>29920</v>
      </c>
      <c r="F48" s="56">
        <v>23793.5</v>
      </c>
      <c r="G48" s="56">
        <v>37910</v>
      </c>
      <c r="H48" s="56">
        <v>11660</v>
      </c>
      <c r="I48" s="56">
        <v>11546.1</v>
      </c>
      <c r="J48" s="56">
        <v>249690</v>
      </c>
      <c r="K48" s="56">
        <v>2200.44</v>
      </c>
      <c r="L48" s="54">
        <v>1345</v>
      </c>
      <c r="M48" s="54">
        <v>450</v>
      </c>
      <c r="N48" s="56">
        <v>34420</v>
      </c>
    </row>
    <row r="49" spans="2:14" s="54" customFormat="1" ht="12.75" hidden="1" outlineLevel="1" x14ac:dyDescent="0.2">
      <c r="B49" s="338"/>
      <c r="C49" s="54" t="s">
        <v>309</v>
      </c>
      <c r="D49" s="56">
        <v>80480</v>
      </c>
      <c r="E49" s="56">
        <v>23970</v>
      </c>
      <c r="F49" s="56">
        <v>24449.5</v>
      </c>
      <c r="G49" s="56">
        <v>30240</v>
      </c>
      <c r="H49" s="56">
        <v>10410</v>
      </c>
      <c r="I49" s="56">
        <v>13800</v>
      </c>
      <c r="J49" s="56">
        <v>313600</v>
      </c>
      <c r="K49" s="56">
        <v>2640.12</v>
      </c>
      <c r="L49" s="56">
        <v>1540</v>
      </c>
      <c r="M49" s="54">
        <v>340</v>
      </c>
      <c r="N49" s="56">
        <v>18660</v>
      </c>
    </row>
    <row r="50" spans="2:14" s="54" customFormat="1" ht="12.75" hidden="1" outlineLevel="1" x14ac:dyDescent="0.2">
      <c r="B50" s="338"/>
      <c r="C50" s="54" t="s">
        <v>303</v>
      </c>
      <c r="D50" s="56">
        <v>62290</v>
      </c>
      <c r="E50" s="56">
        <v>21600</v>
      </c>
      <c r="F50" s="56">
        <v>17023</v>
      </c>
      <c r="G50" s="56">
        <v>40800</v>
      </c>
      <c r="H50" s="56">
        <v>16140</v>
      </c>
      <c r="I50" s="56">
        <v>11905</v>
      </c>
      <c r="J50" s="56">
        <v>196660</v>
      </c>
      <c r="K50" s="56">
        <v>2042.76</v>
      </c>
      <c r="L50" s="56">
        <v>1140</v>
      </c>
      <c r="M50" s="54">
        <v>280</v>
      </c>
      <c r="N50" s="56">
        <v>22810</v>
      </c>
    </row>
    <row r="51" spans="2:14" s="54" customFormat="1" ht="12.75" hidden="1" outlineLevel="1" x14ac:dyDescent="0.2">
      <c r="B51" s="338" t="s">
        <v>362</v>
      </c>
      <c r="C51" s="54" t="s">
        <v>297</v>
      </c>
      <c r="D51" s="56">
        <v>104310</v>
      </c>
      <c r="E51" s="56">
        <v>31480</v>
      </c>
      <c r="F51" s="56">
        <v>76815</v>
      </c>
      <c r="G51" s="56">
        <v>16570</v>
      </c>
      <c r="H51" s="56">
        <v>3280</v>
      </c>
      <c r="I51" s="56">
        <v>5153.5</v>
      </c>
      <c r="J51" s="56">
        <v>5827910</v>
      </c>
      <c r="K51" s="56">
        <v>63477.39</v>
      </c>
      <c r="L51" s="56">
        <v>2160</v>
      </c>
      <c r="M51" s="56">
        <v>11900</v>
      </c>
      <c r="N51" s="56">
        <v>24830</v>
      </c>
    </row>
    <row r="52" spans="2:14" s="54" customFormat="1" ht="12.75" hidden="1" outlineLevel="1" x14ac:dyDescent="0.2">
      <c r="B52" s="338"/>
      <c r="C52" s="54" t="s">
        <v>363</v>
      </c>
      <c r="D52" s="56">
        <v>55030</v>
      </c>
      <c r="E52" s="56">
        <v>13850</v>
      </c>
      <c r="F52" s="56">
        <v>28725</v>
      </c>
      <c r="G52" s="56">
        <v>5940</v>
      </c>
      <c r="H52" s="56">
        <v>1530</v>
      </c>
      <c r="I52" s="56">
        <v>2830.5</v>
      </c>
      <c r="J52" s="56">
        <v>1421560</v>
      </c>
      <c r="K52" s="56">
        <v>10990.11</v>
      </c>
      <c r="L52" s="54">
        <v>1215</v>
      </c>
      <c r="M52" s="56">
        <v>21960</v>
      </c>
      <c r="N52" s="56">
        <v>27510</v>
      </c>
    </row>
    <row r="53" spans="2:14" s="54" customFormat="1" ht="12.75" hidden="1" outlineLevel="1" x14ac:dyDescent="0.2">
      <c r="B53" s="338" t="s">
        <v>282</v>
      </c>
      <c r="C53" s="54" t="s">
        <v>295</v>
      </c>
      <c r="D53" s="56">
        <v>118520</v>
      </c>
      <c r="E53" s="56">
        <v>36310</v>
      </c>
      <c r="F53" s="56">
        <v>75873</v>
      </c>
      <c r="G53" s="56">
        <v>29330</v>
      </c>
      <c r="H53" s="56">
        <v>8830</v>
      </c>
      <c r="I53" s="56">
        <v>16108.5</v>
      </c>
      <c r="J53" s="56">
        <v>267060</v>
      </c>
      <c r="K53" s="56">
        <v>2080.4699999999998</v>
      </c>
      <c r="L53" s="54">
        <v>460</v>
      </c>
      <c r="M53" s="56">
        <v>5290</v>
      </c>
      <c r="N53" s="56">
        <v>25450</v>
      </c>
    </row>
    <row r="54" spans="2:14" s="54" customFormat="1" ht="12.75" hidden="1" outlineLevel="1" x14ac:dyDescent="0.2">
      <c r="B54" s="338"/>
      <c r="C54" s="54" t="s">
        <v>298</v>
      </c>
      <c r="D54" s="56">
        <v>43740</v>
      </c>
      <c r="E54" s="56">
        <v>15830</v>
      </c>
      <c r="F54" s="56">
        <v>25032</v>
      </c>
      <c r="G54" s="56">
        <v>21990</v>
      </c>
      <c r="H54" s="56">
        <v>7690</v>
      </c>
      <c r="I54" s="56">
        <v>8437.5</v>
      </c>
      <c r="J54" s="56">
        <v>288760</v>
      </c>
      <c r="K54" s="56">
        <v>2097.1799999999998</v>
      </c>
      <c r="L54" s="54">
        <v>155</v>
      </c>
      <c r="M54" s="56">
        <v>2400</v>
      </c>
      <c r="N54" s="56">
        <v>11300</v>
      </c>
    </row>
    <row r="55" spans="2:14" s="54" customFormat="1" ht="12.75" hidden="1" outlineLevel="1" x14ac:dyDescent="0.2">
      <c r="B55" s="338" t="s">
        <v>131</v>
      </c>
      <c r="C55" s="54" t="s">
        <v>308</v>
      </c>
      <c r="D55" s="56">
        <v>35320</v>
      </c>
      <c r="E55" s="56">
        <v>9200</v>
      </c>
      <c r="F55" s="56">
        <v>37861</v>
      </c>
      <c r="G55" s="56">
        <v>6010</v>
      </c>
      <c r="H55" s="54">
        <v>2850</v>
      </c>
      <c r="I55" s="56">
        <v>3282.5</v>
      </c>
      <c r="J55" s="56">
        <v>169230</v>
      </c>
      <c r="K55" s="56">
        <v>1423.5</v>
      </c>
      <c r="L55" s="54">
        <v>185</v>
      </c>
      <c r="M55" s="54">
        <v>160</v>
      </c>
      <c r="N55" s="56">
        <v>11280</v>
      </c>
    </row>
    <row r="56" spans="2:14" s="54" customFormat="1" ht="12.75" hidden="1" outlineLevel="1" x14ac:dyDescent="0.2">
      <c r="B56" s="338"/>
      <c r="C56" s="54" t="s">
        <v>364</v>
      </c>
      <c r="D56" s="56">
        <v>36060</v>
      </c>
      <c r="E56" s="56">
        <v>10310</v>
      </c>
      <c r="F56" s="56">
        <v>13224</v>
      </c>
      <c r="G56" s="56">
        <v>39110</v>
      </c>
      <c r="H56" s="56">
        <v>15580</v>
      </c>
      <c r="I56" s="56">
        <v>16988</v>
      </c>
      <c r="J56" s="56">
        <v>106220</v>
      </c>
      <c r="K56" s="56">
        <v>1045.6500000000001</v>
      </c>
      <c r="L56" s="54">
        <v>165</v>
      </c>
      <c r="M56" s="56">
        <v>2280</v>
      </c>
      <c r="N56" s="56">
        <v>3510</v>
      </c>
    </row>
    <row r="57" spans="2:14" s="54" customFormat="1" ht="12.75" hidden="1" outlineLevel="1" x14ac:dyDescent="0.2">
      <c r="B57" s="338" t="s">
        <v>366</v>
      </c>
      <c r="C57" s="54" t="s">
        <v>365</v>
      </c>
      <c r="D57" s="56">
        <v>12060</v>
      </c>
      <c r="E57" s="56">
        <v>3440</v>
      </c>
      <c r="F57" s="56">
        <v>5006.3999999999996</v>
      </c>
      <c r="G57" s="56">
        <v>7580</v>
      </c>
      <c r="H57" s="56">
        <v>2470</v>
      </c>
      <c r="I57" s="56">
        <v>3177.5</v>
      </c>
      <c r="J57" s="56">
        <v>230060</v>
      </c>
      <c r="K57" s="54">
        <v>645.48</v>
      </c>
      <c r="L57" s="54">
        <v>215</v>
      </c>
      <c r="M57" s="54">
        <v>350</v>
      </c>
      <c r="N57" s="56">
        <v>5040</v>
      </c>
    </row>
    <row r="58" spans="2:14" s="54" customFormat="1" ht="12.75" hidden="1" outlineLevel="1" x14ac:dyDescent="0.2">
      <c r="B58" s="338"/>
      <c r="C58" s="54" t="s">
        <v>367</v>
      </c>
      <c r="D58" s="56">
        <v>6770</v>
      </c>
      <c r="E58" s="56">
        <v>2030</v>
      </c>
      <c r="F58" s="56">
        <v>3907.45</v>
      </c>
      <c r="G58" s="56">
        <v>1620</v>
      </c>
      <c r="H58" s="54">
        <v>50</v>
      </c>
      <c r="I58" s="54">
        <v>67.5</v>
      </c>
      <c r="J58" s="56">
        <v>235690</v>
      </c>
      <c r="K58" s="54">
        <v>607.98</v>
      </c>
      <c r="L58" s="54">
        <v>145</v>
      </c>
      <c r="M58" s="54">
        <v>440</v>
      </c>
      <c r="N58" s="56">
        <v>5680</v>
      </c>
    </row>
    <row r="59" spans="2:14" s="54" customFormat="1" ht="12.75" collapsed="1" x14ac:dyDescent="0.2">
      <c r="B59" s="91" t="s">
        <v>183</v>
      </c>
      <c r="C59" s="109"/>
      <c r="D59" s="100">
        <v>1122370</v>
      </c>
      <c r="E59" s="100">
        <v>343350</v>
      </c>
      <c r="F59" s="100">
        <v>570970.35</v>
      </c>
      <c r="G59" s="100">
        <v>327010</v>
      </c>
      <c r="H59" s="100">
        <v>109050</v>
      </c>
      <c r="I59" s="100">
        <v>129242.65</v>
      </c>
      <c r="J59" s="100">
        <v>18065100</v>
      </c>
      <c r="K59" s="100">
        <v>133658.43</v>
      </c>
      <c r="L59" s="100">
        <v>15200</v>
      </c>
      <c r="M59" s="100">
        <v>101970</v>
      </c>
      <c r="N59" s="100">
        <v>363430</v>
      </c>
    </row>
    <row r="60" spans="2:14" s="54" customFormat="1" ht="12.75" x14ac:dyDescent="0.2">
      <c r="D60" s="98"/>
      <c r="E60" s="98"/>
      <c r="F60" s="98"/>
      <c r="G60" s="98"/>
      <c r="H60" s="98"/>
      <c r="I60" s="98"/>
      <c r="J60" s="98"/>
      <c r="K60" s="98"/>
      <c r="L60" s="98"/>
      <c r="M60" s="98"/>
      <c r="N60" s="98"/>
    </row>
    <row r="61" spans="2:14" s="54" customFormat="1" ht="15" customHeight="1" x14ac:dyDescent="0.2">
      <c r="B61" s="335">
        <v>2024</v>
      </c>
      <c r="C61" s="330"/>
      <c r="D61" s="330"/>
      <c r="E61" s="330"/>
      <c r="F61" s="330"/>
      <c r="G61" s="330"/>
      <c r="H61" s="330"/>
      <c r="I61" s="330"/>
      <c r="J61" s="330"/>
      <c r="K61" s="330"/>
      <c r="L61" s="330"/>
      <c r="M61" s="330"/>
      <c r="N61" s="336"/>
    </row>
    <row r="62" spans="2:14" s="54" customFormat="1" ht="12.75" hidden="1" outlineLevel="1" x14ac:dyDescent="0.2">
      <c r="B62" s="337" t="s">
        <v>133</v>
      </c>
      <c r="C62" s="54" t="s">
        <v>353</v>
      </c>
      <c r="D62" s="56">
        <v>5250</v>
      </c>
      <c r="E62" s="56">
        <v>1750</v>
      </c>
      <c r="F62" s="56">
        <v>3503.5</v>
      </c>
      <c r="G62" s="56">
        <v>3690</v>
      </c>
      <c r="H62" s="56">
        <v>1210</v>
      </c>
      <c r="I62" s="56">
        <v>1845</v>
      </c>
      <c r="J62" s="56">
        <v>2307720</v>
      </c>
      <c r="K62" s="56">
        <v>11646.78</v>
      </c>
      <c r="L62" s="54">
        <v>215</v>
      </c>
      <c r="M62" s="56">
        <v>12720</v>
      </c>
      <c r="N62" s="56">
        <v>1890</v>
      </c>
    </row>
    <row r="63" spans="2:14" s="54" customFormat="1" ht="12.75" hidden="1" outlineLevel="1" x14ac:dyDescent="0.2">
      <c r="B63" s="338"/>
      <c r="C63" s="54" t="s">
        <v>305</v>
      </c>
      <c r="D63" s="56">
        <v>24340</v>
      </c>
      <c r="E63" s="56">
        <v>7090</v>
      </c>
      <c r="F63" s="56">
        <v>13964</v>
      </c>
      <c r="G63" s="56">
        <v>3600</v>
      </c>
      <c r="H63" s="56">
        <v>950</v>
      </c>
      <c r="I63" s="56">
        <v>2085.5</v>
      </c>
      <c r="J63" s="56">
        <v>2625190</v>
      </c>
      <c r="K63" s="56">
        <v>4191.3599999999997</v>
      </c>
      <c r="L63" s="56">
        <v>820</v>
      </c>
      <c r="M63" s="56">
        <v>24830</v>
      </c>
      <c r="N63" s="56">
        <v>8100</v>
      </c>
    </row>
    <row r="64" spans="2:14" s="54" customFormat="1" ht="12.75" hidden="1" outlineLevel="1" x14ac:dyDescent="0.2">
      <c r="B64" s="338"/>
      <c r="C64" s="54" t="s">
        <v>306</v>
      </c>
      <c r="D64" s="56">
        <v>12170</v>
      </c>
      <c r="E64" s="56">
        <v>3680</v>
      </c>
      <c r="F64" s="56">
        <v>5291</v>
      </c>
      <c r="G64" s="56">
        <v>8350</v>
      </c>
      <c r="H64" s="56">
        <v>2510</v>
      </c>
      <c r="I64" s="56">
        <v>4006</v>
      </c>
      <c r="J64" s="56">
        <v>789000</v>
      </c>
      <c r="K64" s="56">
        <v>3167.76</v>
      </c>
      <c r="L64" s="54">
        <v>375</v>
      </c>
      <c r="M64" s="56">
        <v>6470</v>
      </c>
      <c r="N64" s="56">
        <v>6370</v>
      </c>
    </row>
    <row r="65" spans="2:14" s="54" customFormat="1" ht="12.75" hidden="1" outlineLevel="1" x14ac:dyDescent="0.2">
      <c r="B65" s="338" t="s">
        <v>134</v>
      </c>
      <c r="C65" s="54" t="s">
        <v>326</v>
      </c>
      <c r="D65" s="56">
        <v>16760</v>
      </c>
      <c r="E65" s="56">
        <v>7470</v>
      </c>
      <c r="F65" s="56">
        <v>25160</v>
      </c>
      <c r="G65" s="56">
        <v>1290</v>
      </c>
      <c r="H65" s="54">
        <v>50</v>
      </c>
      <c r="I65" s="54">
        <v>84.5</v>
      </c>
      <c r="J65" s="56">
        <v>433070</v>
      </c>
      <c r="K65" s="56">
        <v>2779.59</v>
      </c>
      <c r="L65" s="54">
        <v>575</v>
      </c>
      <c r="M65" s="54">
        <v>1640</v>
      </c>
      <c r="N65" s="56">
        <v>17300</v>
      </c>
    </row>
    <row r="66" spans="2:14" s="54" customFormat="1" ht="12.75" hidden="1" outlineLevel="1" x14ac:dyDescent="0.2">
      <c r="B66" s="338"/>
      <c r="C66" s="54" t="s">
        <v>311</v>
      </c>
      <c r="D66" s="56">
        <v>18020</v>
      </c>
      <c r="E66" s="56">
        <v>6690</v>
      </c>
      <c r="F66" s="56">
        <v>20384</v>
      </c>
      <c r="G66" s="56">
        <v>2790</v>
      </c>
      <c r="H66" s="54">
        <v>340</v>
      </c>
      <c r="I66" s="54">
        <v>584</v>
      </c>
      <c r="J66" s="56">
        <v>589980</v>
      </c>
      <c r="K66" s="56">
        <v>5188.5600000000004</v>
      </c>
      <c r="L66" s="54">
        <v>380</v>
      </c>
      <c r="M66" s="56">
        <v>13430</v>
      </c>
      <c r="N66" s="56">
        <v>6300</v>
      </c>
    </row>
    <row r="67" spans="2:14" s="54" customFormat="1" ht="12.75" hidden="1" outlineLevel="1" x14ac:dyDescent="0.2">
      <c r="B67" s="338"/>
      <c r="C67" s="54" t="s">
        <v>354</v>
      </c>
      <c r="D67" s="56">
        <v>31370</v>
      </c>
      <c r="E67" s="56">
        <v>13700</v>
      </c>
      <c r="F67" s="56">
        <v>107367</v>
      </c>
      <c r="G67" s="56">
        <v>1140</v>
      </c>
      <c r="H67" s="54">
        <v>10</v>
      </c>
      <c r="I67" s="54">
        <v>15.5</v>
      </c>
      <c r="J67" s="56">
        <v>491610</v>
      </c>
      <c r="K67" s="56">
        <v>6619.8</v>
      </c>
      <c r="L67" s="54">
        <v>595</v>
      </c>
      <c r="M67" s="54">
        <v>820</v>
      </c>
      <c r="N67" s="56">
        <v>8770</v>
      </c>
    </row>
    <row r="68" spans="2:14" s="54" customFormat="1" ht="12.75" hidden="1" outlineLevel="1" x14ac:dyDescent="0.2">
      <c r="B68" s="338" t="s">
        <v>141</v>
      </c>
      <c r="C68" s="54" t="s">
        <v>355</v>
      </c>
      <c r="D68" s="56">
        <v>10310</v>
      </c>
      <c r="E68" s="56">
        <v>3310</v>
      </c>
      <c r="F68" s="56">
        <v>4664.5</v>
      </c>
      <c r="G68" s="56">
        <v>7470</v>
      </c>
      <c r="H68" s="56">
        <v>2340</v>
      </c>
      <c r="I68" s="56">
        <v>3342</v>
      </c>
      <c r="J68" s="56">
        <v>158740</v>
      </c>
      <c r="K68" s="56">
        <v>2062.11</v>
      </c>
      <c r="L68" s="54">
        <v>180</v>
      </c>
      <c r="M68" s="54">
        <v>730</v>
      </c>
      <c r="N68" s="56">
        <v>3750</v>
      </c>
    </row>
    <row r="69" spans="2:14" s="54" customFormat="1" ht="12.75" hidden="1" outlineLevel="1" x14ac:dyDescent="0.2">
      <c r="B69" s="338"/>
      <c r="C69" s="54" t="s">
        <v>356</v>
      </c>
      <c r="D69" s="56">
        <v>7580</v>
      </c>
      <c r="E69" s="56">
        <v>2490</v>
      </c>
      <c r="F69" s="56">
        <v>2848.05</v>
      </c>
      <c r="G69" s="56">
        <v>5290</v>
      </c>
      <c r="H69" s="56">
        <v>1840</v>
      </c>
      <c r="I69" s="56">
        <v>2143.75</v>
      </c>
      <c r="J69" s="56">
        <v>99020</v>
      </c>
      <c r="K69" s="54">
        <v>1162.6199999999999</v>
      </c>
      <c r="L69" s="54">
        <v>1065</v>
      </c>
      <c r="M69" s="54">
        <v>40</v>
      </c>
      <c r="N69" s="56">
        <v>2420</v>
      </c>
    </row>
    <row r="70" spans="2:14" s="54" customFormat="1" ht="12.75" hidden="1" outlineLevel="1" x14ac:dyDescent="0.2">
      <c r="B70" s="338"/>
      <c r="C70" s="54" t="s">
        <v>296</v>
      </c>
      <c r="D70" s="56">
        <v>30320</v>
      </c>
      <c r="E70" s="56">
        <v>10580</v>
      </c>
      <c r="F70" s="56">
        <v>11124</v>
      </c>
      <c r="G70" s="56">
        <v>38630</v>
      </c>
      <c r="H70" s="56">
        <v>14140</v>
      </c>
      <c r="I70" s="56">
        <v>12898</v>
      </c>
      <c r="J70" s="56">
        <v>97760</v>
      </c>
      <c r="K70" s="56">
        <v>891.69</v>
      </c>
      <c r="L70" s="54">
        <v>150</v>
      </c>
      <c r="M70" s="54">
        <v>830</v>
      </c>
      <c r="N70" s="56">
        <v>3130</v>
      </c>
    </row>
    <row r="71" spans="2:14" s="54" customFormat="1" ht="12.75" hidden="1" outlineLevel="1" x14ac:dyDescent="0.2">
      <c r="B71" s="338" t="s">
        <v>142</v>
      </c>
      <c r="C71" s="54" t="s">
        <v>357</v>
      </c>
      <c r="D71" s="56">
        <v>68400</v>
      </c>
      <c r="E71" s="56">
        <v>20310</v>
      </c>
      <c r="F71" s="56">
        <v>23392.5</v>
      </c>
      <c r="G71" s="54">
        <v>0</v>
      </c>
      <c r="H71" s="54">
        <v>0</v>
      </c>
      <c r="I71" s="54">
        <v>0</v>
      </c>
      <c r="J71" s="56">
        <v>279370</v>
      </c>
      <c r="K71" s="56">
        <v>2041.74</v>
      </c>
      <c r="L71" s="54">
        <v>520</v>
      </c>
      <c r="M71" s="54">
        <v>340</v>
      </c>
      <c r="N71" s="56">
        <v>52620</v>
      </c>
    </row>
    <row r="72" spans="2:14" s="54" customFormat="1" ht="12.75" hidden="1" outlineLevel="1" x14ac:dyDescent="0.2">
      <c r="B72" s="338"/>
      <c r="C72" s="54" t="s">
        <v>358</v>
      </c>
      <c r="D72" s="56">
        <v>63510</v>
      </c>
      <c r="E72" s="56">
        <v>16430</v>
      </c>
      <c r="F72" s="56">
        <v>14737.5</v>
      </c>
      <c r="G72" s="56">
        <v>1310</v>
      </c>
      <c r="H72" s="54">
        <v>340</v>
      </c>
      <c r="I72" s="54">
        <v>669.5</v>
      </c>
      <c r="J72" s="56">
        <v>136770</v>
      </c>
      <c r="K72" s="56">
        <v>972.3</v>
      </c>
      <c r="L72" s="54">
        <v>420</v>
      </c>
      <c r="M72" s="54">
        <v>560</v>
      </c>
      <c r="N72" s="56">
        <v>16510</v>
      </c>
    </row>
    <row r="73" spans="2:14" s="54" customFormat="1" ht="12.75" hidden="1" outlineLevel="1" x14ac:dyDescent="0.2">
      <c r="B73" s="338"/>
      <c r="C73" s="54" t="s">
        <v>359</v>
      </c>
      <c r="D73" s="56">
        <v>62560</v>
      </c>
      <c r="E73" s="56">
        <v>15870</v>
      </c>
      <c r="F73" s="56">
        <v>11825</v>
      </c>
      <c r="G73" s="56">
        <v>3330</v>
      </c>
      <c r="H73" s="54">
        <v>600</v>
      </c>
      <c r="I73" s="54">
        <v>527.5</v>
      </c>
      <c r="J73" s="56">
        <v>113170</v>
      </c>
      <c r="K73" s="56">
        <v>933.93</v>
      </c>
      <c r="L73" s="56">
        <v>1835</v>
      </c>
      <c r="M73" s="54">
        <v>100</v>
      </c>
      <c r="N73" s="56">
        <v>13860</v>
      </c>
    </row>
    <row r="74" spans="2:14" s="54" customFormat="1" ht="12.75" hidden="1" outlineLevel="1" x14ac:dyDescent="0.2">
      <c r="B74" s="338"/>
      <c r="C74" s="54" t="s">
        <v>329</v>
      </c>
      <c r="D74" s="56">
        <v>74310</v>
      </c>
      <c r="E74" s="56">
        <v>22670</v>
      </c>
      <c r="F74" s="56">
        <v>16414</v>
      </c>
      <c r="G74" s="56">
        <v>2680</v>
      </c>
      <c r="H74" s="56">
        <v>770</v>
      </c>
      <c r="I74" s="56">
        <v>969.5</v>
      </c>
      <c r="J74" s="56">
        <v>88950</v>
      </c>
      <c r="K74" s="56">
        <v>790.8</v>
      </c>
      <c r="L74" s="54">
        <v>430</v>
      </c>
      <c r="M74" s="54">
        <v>600</v>
      </c>
      <c r="N74" s="56">
        <v>13800</v>
      </c>
    </row>
    <row r="75" spans="2:14" s="54" customFormat="1" ht="12.75" hidden="1" outlineLevel="1" x14ac:dyDescent="0.2">
      <c r="B75" s="338"/>
      <c r="C75" s="54" t="s">
        <v>360</v>
      </c>
      <c r="D75" s="56">
        <v>45360</v>
      </c>
      <c r="E75" s="56">
        <v>13590</v>
      </c>
      <c r="F75" s="56">
        <v>12132.5</v>
      </c>
      <c r="G75" s="56">
        <v>12140</v>
      </c>
      <c r="H75" s="56">
        <v>3690</v>
      </c>
      <c r="I75" s="56">
        <v>4176</v>
      </c>
      <c r="J75" s="56">
        <v>93500</v>
      </c>
      <c r="K75" s="56">
        <v>809.67</v>
      </c>
      <c r="L75" s="54">
        <v>220</v>
      </c>
      <c r="M75" s="54">
        <v>540</v>
      </c>
      <c r="N75" s="56">
        <v>12950</v>
      </c>
    </row>
    <row r="76" spans="2:14" s="54" customFormat="1" ht="12.75" hidden="1" outlineLevel="1" x14ac:dyDescent="0.2">
      <c r="B76" s="338" t="s">
        <v>130</v>
      </c>
      <c r="C76" s="54" t="s">
        <v>361</v>
      </c>
      <c r="D76" s="56">
        <v>99400</v>
      </c>
      <c r="E76" s="56">
        <v>31160</v>
      </c>
      <c r="F76" s="56">
        <v>22779.200000000001</v>
      </c>
      <c r="G76" s="56">
        <v>38830</v>
      </c>
      <c r="H76" s="56">
        <v>11910</v>
      </c>
      <c r="I76" s="56">
        <v>11476.25</v>
      </c>
      <c r="J76" s="56">
        <v>238020</v>
      </c>
      <c r="K76" s="56">
        <v>2246.64</v>
      </c>
      <c r="L76" s="56">
        <v>1360</v>
      </c>
      <c r="M76" s="54">
        <v>430</v>
      </c>
      <c r="N76" s="56">
        <v>35300</v>
      </c>
    </row>
    <row r="77" spans="2:14" s="54" customFormat="1" ht="12.75" hidden="1" outlineLevel="1" x14ac:dyDescent="0.2">
      <c r="B77" s="338"/>
      <c r="C77" s="54" t="s">
        <v>309</v>
      </c>
      <c r="D77" s="56">
        <v>75990</v>
      </c>
      <c r="E77" s="56">
        <v>22320</v>
      </c>
      <c r="F77" s="56">
        <v>23730.5</v>
      </c>
      <c r="G77" s="56">
        <v>27580</v>
      </c>
      <c r="H77" s="56">
        <v>9330</v>
      </c>
      <c r="I77" s="56">
        <v>12439</v>
      </c>
      <c r="J77" s="56">
        <v>304570</v>
      </c>
      <c r="K77" s="56">
        <v>2693.85</v>
      </c>
      <c r="L77" s="56">
        <v>1995</v>
      </c>
      <c r="M77" s="54">
        <v>190</v>
      </c>
      <c r="N77" s="56">
        <v>18540</v>
      </c>
    </row>
    <row r="78" spans="2:14" s="54" customFormat="1" ht="12.75" hidden="1" outlineLevel="1" x14ac:dyDescent="0.2">
      <c r="B78" s="338"/>
      <c r="C78" s="54" t="s">
        <v>303</v>
      </c>
      <c r="D78" s="56">
        <v>64530</v>
      </c>
      <c r="E78" s="56">
        <v>23150</v>
      </c>
      <c r="F78" s="56">
        <v>15549</v>
      </c>
      <c r="G78" s="56">
        <v>42180</v>
      </c>
      <c r="H78" s="56">
        <v>17210</v>
      </c>
      <c r="I78" s="56">
        <v>11553.5</v>
      </c>
      <c r="J78" s="56">
        <v>226320</v>
      </c>
      <c r="K78" s="56">
        <v>2271.69</v>
      </c>
      <c r="L78" s="56">
        <v>1090</v>
      </c>
      <c r="M78" s="54">
        <v>270</v>
      </c>
      <c r="N78" s="56">
        <v>23680</v>
      </c>
    </row>
    <row r="79" spans="2:14" s="54" customFormat="1" ht="12.75" hidden="1" outlineLevel="1" x14ac:dyDescent="0.2">
      <c r="B79" s="338" t="s">
        <v>362</v>
      </c>
      <c r="C79" s="54" t="s">
        <v>297</v>
      </c>
      <c r="D79" s="56">
        <v>103250</v>
      </c>
      <c r="E79" s="56">
        <v>31520</v>
      </c>
      <c r="F79" s="56">
        <v>76593.5</v>
      </c>
      <c r="G79" s="56">
        <v>17820</v>
      </c>
      <c r="H79" s="56">
        <v>3550</v>
      </c>
      <c r="I79" s="56">
        <v>5350</v>
      </c>
      <c r="J79" s="56">
        <v>6638150</v>
      </c>
      <c r="K79" s="56">
        <v>66679.53</v>
      </c>
      <c r="L79" s="56">
        <v>2075</v>
      </c>
      <c r="M79" s="56">
        <v>12510</v>
      </c>
      <c r="N79" s="56">
        <v>27910</v>
      </c>
    </row>
    <row r="80" spans="2:14" s="54" customFormat="1" ht="12.75" hidden="1" outlineLevel="1" x14ac:dyDescent="0.2">
      <c r="B80" s="338"/>
      <c r="C80" s="54" t="s">
        <v>363</v>
      </c>
      <c r="D80" s="56">
        <v>55040</v>
      </c>
      <c r="E80" s="56">
        <v>14850</v>
      </c>
      <c r="F80" s="56">
        <v>26573.5</v>
      </c>
      <c r="G80" s="56">
        <v>5850</v>
      </c>
      <c r="H80" s="56">
        <v>1400</v>
      </c>
      <c r="I80" s="56">
        <v>3210</v>
      </c>
      <c r="J80" s="56">
        <v>1641960</v>
      </c>
      <c r="K80" s="56">
        <v>15418.71</v>
      </c>
      <c r="L80" s="54">
        <v>680</v>
      </c>
      <c r="M80" s="56">
        <v>19800</v>
      </c>
      <c r="N80" s="56">
        <v>30810</v>
      </c>
    </row>
    <row r="81" spans="2:14" s="54" customFormat="1" ht="12.75" hidden="1" outlineLevel="1" x14ac:dyDescent="0.2">
      <c r="B81" s="338" t="s">
        <v>282</v>
      </c>
      <c r="C81" s="54" t="s">
        <v>295</v>
      </c>
      <c r="D81" s="56">
        <v>122150</v>
      </c>
      <c r="E81" s="56">
        <v>38850</v>
      </c>
      <c r="F81" s="56">
        <v>74415.5</v>
      </c>
      <c r="G81" s="56">
        <v>35800</v>
      </c>
      <c r="H81" s="56">
        <v>11580</v>
      </c>
      <c r="I81" s="56">
        <v>17941.5</v>
      </c>
      <c r="J81" s="56">
        <v>331020</v>
      </c>
      <c r="K81" s="56">
        <v>2475.15</v>
      </c>
      <c r="L81" s="54">
        <v>420</v>
      </c>
      <c r="M81" s="56">
        <v>7040</v>
      </c>
      <c r="N81" s="56">
        <v>25660</v>
      </c>
    </row>
    <row r="82" spans="2:14" s="54" customFormat="1" ht="12.75" hidden="1" outlineLevel="1" x14ac:dyDescent="0.2">
      <c r="B82" s="338"/>
      <c r="C82" s="54" t="s">
        <v>298</v>
      </c>
      <c r="D82" s="56">
        <v>46640</v>
      </c>
      <c r="E82" s="56">
        <v>15850</v>
      </c>
      <c r="F82" s="56">
        <v>24810</v>
      </c>
      <c r="G82" s="56">
        <v>25020</v>
      </c>
      <c r="H82" s="56">
        <v>8170</v>
      </c>
      <c r="I82" s="56">
        <v>8290</v>
      </c>
      <c r="J82" s="56">
        <v>285680</v>
      </c>
      <c r="K82" s="56">
        <v>1841.88</v>
      </c>
      <c r="L82" s="54">
        <v>120</v>
      </c>
      <c r="M82" s="56">
        <v>2540</v>
      </c>
      <c r="N82" s="56">
        <v>11800</v>
      </c>
    </row>
    <row r="83" spans="2:14" s="54" customFormat="1" ht="12.75" hidden="1" outlineLevel="1" x14ac:dyDescent="0.2">
      <c r="B83" s="338" t="s">
        <v>131</v>
      </c>
      <c r="C83" s="54" t="s">
        <v>308</v>
      </c>
      <c r="D83" s="56">
        <v>34550</v>
      </c>
      <c r="E83" s="56">
        <v>11520</v>
      </c>
      <c r="F83" s="56">
        <v>36881.5</v>
      </c>
      <c r="G83" s="56">
        <v>4990</v>
      </c>
      <c r="H83" s="54">
        <v>2200</v>
      </c>
      <c r="I83" s="56">
        <v>3294.5</v>
      </c>
      <c r="J83" s="56">
        <v>157410</v>
      </c>
      <c r="K83" s="56">
        <v>1724.37</v>
      </c>
      <c r="L83" s="54">
        <v>355</v>
      </c>
      <c r="M83" s="54">
        <v>230</v>
      </c>
      <c r="N83" s="56">
        <v>12430</v>
      </c>
    </row>
    <row r="84" spans="2:14" s="54" customFormat="1" ht="12.75" hidden="1" outlineLevel="1" x14ac:dyDescent="0.2">
      <c r="B84" s="338"/>
      <c r="C84" s="54" t="s">
        <v>364</v>
      </c>
      <c r="D84" s="56">
        <v>35440</v>
      </c>
      <c r="E84" s="56">
        <v>10520</v>
      </c>
      <c r="F84" s="56">
        <v>13851.5</v>
      </c>
      <c r="G84" s="56">
        <v>37500</v>
      </c>
      <c r="H84" s="56">
        <v>14630</v>
      </c>
      <c r="I84" s="56">
        <v>16768.5</v>
      </c>
      <c r="J84" s="56">
        <v>108190</v>
      </c>
      <c r="K84" s="56">
        <v>1005.21</v>
      </c>
      <c r="L84" s="54">
        <v>155</v>
      </c>
      <c r="M84" s="56">
        <v>2240</v>
      </c>
      <c r="N84" s="56">
        <v>3590</v>
      </c>
    </row>
    <row r="85" spans="2:14" s="54" customFormat="1" ht="12.75" hidden="1" outlineLevel="1" x14ac:dyDescent="0.2">
      <c r="B85" s="338" t="s">
        <v>366</v>
      </c>
      <c r="C85" s="54" t="s">
        <v>365</v>
      </c>
      <c r="D85" s="56">
        <v>11890</v>
      </c>
      <c r="E85" s="56">
        <v>3650</v>
      </c>
      <c r="F85" s="56">
        <v>5445.25</v>
      </c>
      <c r="G85" s="56">
        <v>7720</v>
      </c>
      <c r="H85" s="56">
        <v>2590</v>
      </c>
      <c r="I85" s="56">
        <v>3530.5</v>
      </c>
      <c r="J85" s="56">
        <v>210730</v>
      </c>
      <c r="K85" s="54">
        <v>680.7</v>
      </c>
      <c r="L85" s="54">
        <v>240</v>
      </c>
      <c r="M85" s="54">
        <v>330</v>
      </c>
      <c r="N85" s="56">
        <v>5200</v>
      </c>
    </row>
    <row r="86" spans="2:14" s="54" customFormat="1" ht="12.75" hidden="1" outlineLevel="1" x14ac:dyDescent="0.2">
      <c r="B86" s="338"/>
      <c r="C86" s="54" t="s">
        <v>367</v>
      </c>
      <c r="D86" s="56">
        <v>6310</v>
      </c>
      <c r="E86" s="56">
        <v>2130</v>
      </c>
      <c r="F86" s="56">
        <v>3788</v>
      </c>
      <c r="G86" s="56">
        <v>1540</v>
      </c>
      <c r="H86" s="54">
        <v>90</v>
      </c>
      <c r="I86" s="54">
        <v>167.5</v>
      </c>
      <c r="J86" s="56">
        <v>269720</v>
      </c>
      <c r="K86" s="54">
        <v>754.71</v>
      </c>
      <c r="L86" s="54">
        <v>160</v>
      </c>
      <c r="M86" s="54">
        <v>430</v>
      </c>
      <c r="N86" s="56">
        <v>6580</v>
      </c>
    </row>
    <row r="87" spans="2:14" s="54" customFormat="1" ht="12.75" collapsed="1" x14ac:dyDescent="0.2">
      <c r="B87" s="91" t="s">
        <v>183</v>
      </c>
      <c r="C87" s="109"/>
      <c r="D87" s="100">
        <v>1125450</v>
      </c>
      <c r="E87" s="100">
        <v>351150</v>
      </c>
      <c r="F87" s="100">
        <v>597225</v>
      </c>
      <c r="G87" s="100">
        <v>336540</v>
      </c>
      <c r="H87" s="100">
        <v>111450</v>
      </c>
      <c r="I87" s="100">
        <v>127368</v>
      </c>
      <c r="J87" s="100">
        <v>18715620</v>
      </c>
      <c r="K87" s="100">
        <v>141051.15</v>
      </c>
      <c r="L87" s="100">
        <v>16430</v>
      </c>
      <c r="M87" s="100">
        <v>109660</v>
      </c>
      <c r="N87" s="100">
        <v>369270</v>
      </c>
    </row>
    <row r="88" spans="2:14" s="54" customFormat="1" ht="12.75" x14ac:dyDescent="0.2">
      <c r="D88" s="98"/>
      <c r="E88" s="98"/>
      <c r="F88" s="98"/>
      <c r="G88" s="98"/>
      <c r="H88" s="98"/>
      <c r="I88" s="98"/>
      <c r="J88" s="98"/>
      <c r="K88" s="98"/>
      <c r="L88" s="98"/>
      <c r="M88" s="98"/>
      <c r="N88" s="98"/>
    </row>
    <row r="89" spans="2:14" s="54" customFormat="1" ht="15.75" customHeight="1" x14ac:dyDescent="0.2">
      <c r="B89" s="335" t="s">
        <v>1082</v>
      </c>
      <c r="C89" s="330"/>
      <c r="D89" s="330"/>
      <c r="E89" s="330"/>
      <c r="F89" s="330"/>
      <c r="G89" s="330"/>
      <c r="H89" s="330"/>
      <c r="I89" s="330"/>
      <c r="J89" s="330"/>
      <c r="K89" s="330"/>
      <c r="L89" s="330"/>
      <c r="M89" s="330"/>
      <c r="N89" s="336"/>
    </row>
    <row r="90" spans="2:14" s="54" customFormat="1" ht="12.75" outlineLevel="1" x14ac:dyDescent="0.2">
      <c r="B90" s="337" t="s">
        <v>133</v>
      </c>
      <c r="C90" s="54" t="s">
        <v>353</v>
      </c>
      <c r="D90" s="56">
        <v>5130</v>
      </c>
      <c r="E90" s="56">
        <v>1710</v>
      </c>
      <c r="F90" s="56">
        <v>3449.5</v>
      </c>
      <c r="G90" s="56">
        <v>3590</v>
      </c>
      <c r="H90" s="56">
        <v>1180</v>
      </c>
      <c r="I90" s="56">
        <v>2134.5</v>
      </c>
      <c r="J90" s="56">
        <v>2271920</v>
      </c>
      <c r="K90" s="56">
        <v>11149.68</v>
      </c>
      <c r="L90" s="54">
        <v>280</v>
      </c>
      <c r="M90" s="56">
        <v>630</v>
      </c>
      <c r="N90" s="56">
        <v>2120</v>
      </c>
    </row>
    <row r="91" spans="2:14" s="54" customFormat="1" ht="12.75" outlineLevel="1" x14ac:dyDescent="0.2">
      <c r="B91" s="338"/>
      <c r="C91" s="54" t="s">
        <v>305</v>
      </c>
      <c r="D91" s="56">
        <v>24030</v>
      </c>
      <c r="E91" s="56">
        <v>6900</v>
      </c>
      <c r="F91" s="56">
        <v>13817</v>
      </c>
      <c r="G91" s="56">
        <v>3480</v>
      </c>
      <c r="H91" s="56">
        <v>850</v>
      </c>
      <c r="I91" s="56">
        <v>1759.5</v>
      </c>
      <c r="J91" s="56">
        <v>2571540</v>
      </c>
      <c r="K91" s="56">
        <v>4239.6000000000004</v>
      </c>
      <c r="L91" s="56">
        <v>780</v>
      </c>
      <c r="M91" s="56">
        <v>6170</v>
      </c>
      <c r="N91" s="56">
        <v>8050</v>
      </c>
    </row>
    <row r="92" spans="2:14" s="54" customFormat="1" ht="12.75" outlineLevel="1" x14ac:dyDescent="0.2">
      <c r="B92" s="338"/>
      <c r="C92" s="54" t="s">
        <v>306</v>
      </c>
      <c r="D92" s="56">
        <v>11900</v>
      </c>
      <c r="E92" s="56">
        <v>3770</v>
      </c>
      <c r="F92" s="56">
        <v>4806.5</v>
      </c>
      <c r="G92" s="56">
        <v>7720</v>
      </c>
      <c r="H92" s="56">
        <v>2320</v>
      </c>
      <c r="I92" s="56">
        <v>3085.5</v>
      </c>
      <c r="J92" s="56">
        <v>802090</v>
      </c>
      <c r="K92" s="56">
        <v>3005.43</v>
      </c>
      <c r="L92" s="54">
        <v>750</v>
      </c>
      <c r="M92" s="56">
        <v>5780</v>
      </c>
      <c r="N92" s="56">
        <v>6700</v>
      </c>
    </row>
    <row r="93" spans="2:14" outlineLevel="1" x14ac:dyDescent="0.25">
      <c r="B93" s="338" t="s">
        <v>134</v>
      </c>
      <c r="C93" s="54" t="s">
        <v>326</v>
      </c>
      <c r="D93" s="56">
        <v>16760</v>
      </c>
      <c r="E93" s="56">
        <v>7360</v>
      </c>
      <c r="F93" s="56">
        <v>22373.5</v>
      </c>
      <c r="G93" s="56">
        <v>1240</v>
      </c>
      <c r="H93" s="54">
        <v>30</v>
      </c>
      <c r="I93" s="54">
        <v>69.5</v>
      </c>
      <c r="J93" s="56">
        <v>405090</v>
      </c>
      <c r="K93" s="56">
        <v>4965.3599999999997</v>
      </c>
      <c r="L93" s="54">
        <v>545</v>
      </c>
      <c r="M93" s="54">
        <v>610</v>
      </c>
      <c r="N93" s="56">
        <v>17390</v>
      </c>
    </row>
    <row r="94" spans="2:14" outlineLevel="1" x14ac:dyDescent="0.25">
      <c r="B94" s="338"/>
      <c r="C94" s="54" t="s">
        <v>311</v>
      </c>
      <c r="D94" s="56">
        <v>13930</v>
      </c>
      <c r="E94" s="56">
        <v>5330</v>
      </c>
      <c r="F94" s="56">
        <v>15015.5</v>
      </c>
      <c r="G94" s="56">
        <v>1940</v>
      </c>
      <c r="H94" s="54">
        <v>240</v>
      </c>
      <c r="I94" s="54">
        <v>316.5</v>
      </c>
      <c r="J94" s="56">
        <v>613080</v>
      </c>
      <c r="K94" s="56">
        <v>4832.88</v>
      </c>
      <c r="L94" s="54">
        <v>335</v>
      </c>
      <c r="M94" s="56">
        <v>2630</v>
      </c>
      <c r="N94" s="56">
        <v>6570</v>
      </c>
    </row>
    <row r="95" spans="2:14" outlineLevel="1" x14ac:dyDescent="0.25">
      <c r="B95" s="338"/>
      <c r="C95" s="54" t="s">
        <v>354</v>
      </c>
      <c r="D95" s="56">
        <v>30910</v>
      </c>
      <c r="E95" s="56">
        <v>13570</v>
      </c>
      <c r="F95" s="56">
        <v>111721.5</v>
      </c>
      <c r="G95" s="56">
        <v>1150</v>
      </c>
      <c r="H95" s="54">
        <v>40</v>
      </c>
      <c r="I95" s="54">
        <v>22.5</v>
      </c>
      <c r="J95" s="56">
        <v>676860</v>
      </c>
      <c r="K95" s="56">
        <v>6658.32</v>
      </c>
      <c r="L95" s="54">
        <v>180</v>
      </c>
      <c r="M95" s="54">
        <v>1490</v>
      </c>
      <c r="N95" s="56">
        <v>8920</v>
      </c>
    </row>
    <row r="96" spans="2:14" outlineLevel="1" x14ac:dyDescent="0.25">
      <c r="B96" s="338" t="s">
        <v>141</v>
      </c>
      <c r="C96" s="54" t="s">
        <v>355</v>
      </c>
      <c r="D96" s="56">
        <v>9170</v>
      </c>
      <c r="E96" s="56">
        <v>2950</v>
      </c>
      <c r="F96" s="56">
        <v>4038.5</v>
      </c>
      <c r="G96" s="56">
        <v>8900</v>
      </c>
      <c r="H96" s="56">
        <v>2980</v>
      </c>
      <c r="I96" s="56">
        <v>4739</v>
      </c>
      <c r="J96" s="56">
        <v>279250</v>
      </c>
      <c r="K96" s="56">
        <v>2769.69</v>
      </c>
      <c r="L96" s="54">
        <v>185</v>
      </c>
      <c r="M96" s="54">
        <v>720</v>
      </c>
      <c r="N96" s="56">
        <v>3410</v>
      </c>
    </row>
    <row r="97" spans="2:14" outlineLevel="1" x14ac:dyDescent="0.25">
      <c r="B97" s="338"/>
      <c r="C97" s="54" t="s">
        <v>356</v>
      </c>
      <c r="D97" s="56">
        <v>7590</v>
      </c>
      <c r="E97" s="56">
        <v>2440</v>
      </c>
      <c r="F97" s="56">
        <v>2802.5</v>
      </c>
      <c r="G97" s="56">
        <v>5700</v>
      </c>
      <c r="H97" s="56">
        <v>1950</v>
      </c>
      <c r="I97" s="56">
        <v>2439</v>
      </c>
      <c r="J97" s="56">
        <v>99670</v>
      </c>
      <c r="K97" s="54">
        <v>1239.5999999999999</v>
      </c>
      <c r="L97" s="54">
        <v>65</v>
      </c>
      <c r="M97" s="54">
        <v>110</v>
      </c>
      <c r="N97" s="56">
        <v>2090</v>
      </c>
    </row>
    <row r="98" spans="2:14" outlineLevel="1" x14ac:dyDescent="0.25">
      <c r="B98" s="338"/>
      <c r="C98" s="54" t="s">
        <v>296</v>
      </c>
      <c r="D98" s="56">
        <v>29230</v>
      </c>
      <c r="E98" s="56">
        <v>10450</v>
      </c>
      <c r="F98" s="56">
        <v>10999.5</v>
      </c>
      <c r="G98" s="56">
        <v>37830</v>
      </c>
      <c r="H98" s="56">
        <v>14320</v>
      </c>
      <c r="I98" s="56">
        <v>12531.5</v>
      </c>
      <c r="J98" s="56">
        <v>96370</v>
      </c>
      <c r="K98" s="56">
        <v>1234.1099999999999</v>
      </c>
      <c r="L98" s="54">
        <v>145</v>
      </c>
      <c r="M98" s="54">
        <v>1070</v>
      </c>
      <c r="N98" s="56">
        <v>3320</v>
      </c>
    </row>
    <row r="99" spans="2:14" outlineLevel="1" x14ac:dyDescent="0.25">
      <c r="B99" s="338" t="s">
        <v>142</v>
      </c>
      <c r="C99" s="54" t="s">
        <v>357</v>
      </c>
      <c r="D99" s="56">
        <v>61230</v>
      </c>
      <c r="E99" s="56">
        <v>18440</v>
      </c>
      <c r="F99" s="56">
        <v>23271</v>
      </c>
      <c r="G99" s="54">
        <v>0</v>
      </c>
      <c r="H99" s="54">
        <v>0</v>
      </c>
      <c r="I99" s="54">
        <v>0</v>
      </c>
      <c r="J99" s="56">
        <v>276170</v>
      </c>
      <c r="K99" s="56">
        <v>2214.36</v>
      </c>
      <c r="L99" s="54">
        <v>380</v>
      </c>
      <c r="M99" s="54">
        <v>130</v>
      </c>
      <c r="N99" s="56">
        <v>51750</v>
      </c>
    </row>
    <row r="100" spans="2:14" outlineLevel="1" x14ac:dyDescent="0.25">
      <c r="B100" s="338"/>
      <c r="C100" s="54" t="s">
        <v>358</v>
      </c>
      <c r="D100" s="56">
        <v>62920</v>
      </c>
      <c r="E100" s="56">
        <v>16570</v>
      </c>
      <c r="F100" s="56">
        <v>15838</v>
      </c>
      <c r="G100" s="56">
        <v>1250</v>
      </c>
      <c r="H100" s="54">
        <v>330</v>
      </c>
      <c r="I100" s="54">
        <v>666</v>
      </c>
      <c r="J100" s="56">
        <v>133580</v>
      </c>
      <c r="K100" s="56">
        <v>919.92</v>
      </c>
      <c r="L100" s="54">
        <v>315</v>
      </c>
      <c r="M100" s="54">
        <v>490</v>
      </c>
      <c r="N100" s="56">
        <v>16150</v>
      </c>
    </row>
    <row r="101" spans="2:14" outlineLevel="1" x14ac:dyDescent="0.25">
      <c r="B101" s="338"/>
      <c r="C101" s="54" t="s">
        <v>359</v>
      </c>
      <c r="D101" s="56">
        <v>77320</v>
      </c>
      <c r="E101" s="56">
        <v>19530</v>
      </c>
      <c r="F101" s="56">
        <v>14567</v>
      </c>
      <c r="G101" s="56">
        <v>3780</v>
      </c>
      <c r="H101" s="54">
        <v>740</v>
      </c>
      <c r="I101" s="54">
        <v>588</v>
      </c>
      <c r="J101" s="56">
        <v>130040</v>
      </c>
      <c r="K101" s="56">
        <v>1071.21</v>
      </c>
      <c r="L101" s="56">
        <v>2115</v>
      </c>
      <c r="M101" s="54">
        <v>120</v>
      </c>
      <c r="N101" s="56">
        <v>15920</v>
      </c>
    </row>
    <row r="102" spans="2:14" outlineLevel="1" x14ac:dyDescent="0.25">
      <c r="B102" s="338"/>
      <c r="C102" s="54" t="s">
        <v>329</v>
      </c>
      <c r="D102" s="56">
        <v>72540</v>
      </c>
      <c r="E102" s="56">
        <v>22770</v>
      </c>
      <c r="F102" s="56">
        <v>15976.5</v>
      </c>
      <c r="G102" s="56">
        <v>2700</v>
      </c>
      <c r="H102" s="56">
        <v>800</v>
      </c>
      <c r="I102" s="56">
        <v>990.5</v>
      </c>
      <c r="J102" s="56">
        <v>90400</v>
      </c>
      <c r="K102" s="56">
        <v>847.41</v>
      </c>
      <c r="L102" s="54">
        <v>450</v>
      </c>
      <c r="M102" s="54">
        <v>610</v>
      </c>
      <c r="N102" s="56">
        <v>14540</v>
      </c>
    </row>
    <row r="103" spans="2:14" outlineLevel="1" x14ac:dyDescent="0.25">
      <c r="B103" s="338"/>
      <c r="C103" s="54" t="s">
        <v>360</v>
      </c>
      <c r="D103" s="56">
        <v>46430</v>
      </c>
      <c r="E103" s="56">
        <v>13760</v>
      </c>
      <c r="F103" s="56">
        <v>12148</v>
      </c>
      <c r="G103" s="56">
        <v>12300</v>
      </c>
      <c r="H103" s="56">
        <v>3410</v>
      </c>
      <c r="I103" s="56">
        <v>3602.5</v>
      </c>
      <c r="J103" s="56">
        <v>93410</v>
      </c>
      <c r="K103" s="56">
        <v>765.3</v>
      </c>
      <c r="L103" s="54">
        <v>120</v>
      </c>
      <c r="M103" s="54">
        <v>560</v>
      </c>
      <c r="N103" s="56">
        <v>13310</v>
      </c>
    </row>
    <row r="104" spans="2:14" outlineLevel="1" x14ac:dyDescent="0.25">
      <c r="B104" s="338" t="s">
        <v>130</v>
      </c>
      <c r="C104" s="54" t="s">
        <v>361</v>
      </c>
      <c r="D104" s="56">
        <v>101260</v>
      </c>
      <c r="E104" s="56">
        <v>31560</v>
      </c>
      <c r="F104" s="56">
        <v>22455.75</v>
      </c>
      <c r="G104" s="56">
        <v>39970</v>
      </c>
      <c r="H104" s="56">
        <v>12610</v>
      </c>
      <c r="I104" s="56">
        <v>11955.5</v>
      </c>
      <c r="J104" s="56">
        <v>246830</v>
      </c>
      <c r="K104" s="56">
        <v>2430.36</v>
      </c>
      <c r="L104" s="56">
        <v>1230</v>
      </c>
      <c r="M104" s="54">
        <v>280</v>
      </c>
      <c r="N104" s="56">
        <v>40390</v>
      </c>
    </row>
    <row r="105" spans="2:14" outlineLevel="1" x14ac:dyDescent="0.25">
      <c r="B105" s="338"/>
      <c r="C105" s="54" t="s">
        <v>309</v>
      </c>
      <c r="D105" s="56">
        <v>75200</v>
      </c>
      <c r="E105" s="56">
        <v>22360</v>
      </c>
      <c r="F105" s="56">
        <v>25064.5</v>
      </c>
      <c r="G105" s="56">
        <v>26750</v>
      </c>
      <c r="H105" s="56">
        <v>8850</v>
      </c>
      <c r="I105" s="56">
        <v>10944</v>
      </c>
      <c r="J105" s="56">
        <v>302210</v>
      </c>
      <c r="K105" s="56">
        <v>2603.04</v>
      </c>
      <c r="L105" s="56">
        <v>1945</v>
      </c>
      <c r="M105" s="54">
        <v>190</v>
      </c>
      <c r="N105" s="56">
        <v>19150</v>
      </c>
    </row>
    <row r="106" spans="2:14" outlineLevel="1" x14ac:dyDescent="0.25">
      <c r="B106" s="338"/>
      <c r="C106" s="54" t="s">
        <v>303</v>
      </c>
      <c r="D106" s="56">
        <v>65100</v>
      </c>
      <c r="E106" s="56">
        <v>23490</v>
      </c>
      <c r="F106" s="56">
        <v>15150.5</v>
      </c>
      <c r="G106" s="56">
        <v>44000</v>
      </c>
      <c r="H106" s="56">
        <v>17720</v>
      </c>
      <c r="I106" s="56">
        <v>11733</v>
      </c>
      <c r="J106" s="56">
        <v>209860</v>
      </c>
      <c r="K106" s="56">
        <v>2181.5100000000002</v>
      </c>
      <c r="L106" s="56">
        <v>1060</v>
      </c>
      <c r="M106" s="54">
        <v>160</v>
      </c>
      <c r="N106" s="56">
        <v>24080</v>
      </c>
    </row>
    <row r="107" spans="2:14" outlineLevel="1" x14ac:dyDescent="0.25">
      <c r="B107" s="338" t="s">
        <v>362</v>
      </c>
      <c r="C107" s="54" t="s">
        <v>297</v>
      </c>
      <c r="D107" s="56">
        <v>96850</v>
      </c>
      <c r="E107" s="56">
        <v>28160</v>
      </c>
      <c r="F107" s="56">
        <v>78199.5</v>
      </c>
      <c r="G107" s="56">
        <v>15450</v>
      </c>
      <c r="H107" s="56">
        <v>3330</v>
      </c>
      <c r="I107" s="56">
        <v>5498.5</v>
      </c>
      <c r="J107" s="56">
        <v>6752750</v>
      </c>
      <c r="K107" s="56">
        <v>71182.353000000003</v>
      </c>
      <c r="L107" s="56">
        <v>2470</v>
      </c>
      <c r="M107" s="56">
        <v>10280</v>
      </c>
      <c r="N107" s="56">
        <v>26800</v>
      </c>
    </row>
    <row r="108" spans="2:14" outlineLevel="1" x14ac:dyDescent="0.25">
      <c r="B108" s="338"/>
      <c r="C108" s="54" t="s">
        <v>363</v>
      </c>
      <c r="D108" s="56">
        <v>44130</v>
      </c>
      <c r="E108" s="56">
        <v>11220</v>
      </c>
      <c r="F108" s="56">
        <v>21832</v>
      </c>
      <c r="G108" s="56">
        <v>6800</v>
      </c>
      <c r="H108" s="56">
        <v>1650</v>
      </c>
      <c r="I108" s="56">
        <v>3021.5</v>
      </c>
      <c r="J108" s="56">
        <v>1273850</v>
      </c>
      <c r="K108" s="56">
        <v>13517.1</v>
      </c>
      <c r="L108" s="54">
        <v>490</v>
      </c>
      <c r="M108" s="56">
        <v>19140</v>
      </c>
      <c r="N108" s="56">
        <v>29510</v>
      </c>
    </row>
    <row r="109" spans="2:14" outlineLevel="1" x14ac:dyDescent="0.25">
      <c r="B109" s="338" t="s">
        <v>282</v>
      </c>
      <c r="C109" s="54" t="s">
        <v>295</v>
      </c>
      <c r="D109" s="56">
        <v>135330</v>
      </c>
      <c r="E109" s="56">
        <v>43210</v>
      </c>
      <c r="F109" s="56">
        <v>76752.5</v>
      </c>
      <c r="G109" s="56">
        <v>38170</v>
      </c>
      <c r="H109" s="56">
        <v>12840</v>
      </c>
      <c r="I109" s="56">
        <v>18282</v>
      </c>
      <c r="J109" s="56">
        <v>441580</v>
      </c>
      <c r="K109" s="56">
        <v>3015.03</v>
      </c>
      <c r="L109" s="54">
        <v>485</v>
      </c>
      <c r="M109" s="56">
        <v>7180</v>
      </c>
      <c r="N109" s="56">
        <v>28190</v>
      </c>
    </row>
    <row r="110" spans="2:14" outlineLevel="1" x14ac:dyDescent="0.25">
      <c r="B110" s="338"/>
      <c r="C110" s="54" t="s">
        <v>298</v>
      </c>
      <c r="D110" s="56">
        <v>48690</v>
      </c>
      <c r="E110" s="56">
        <v>16320</v>
      </c>
      <c r="F110" s="56">
        <v>26835.5</v>
      </c>
      <c r="G110" s="56">
        <v>25010</v>
      </c>
      <c r="H110" s="56">
        <v>8390</v>
      </c>
      <c r="I110" s="56">
        <v>9039.5</v>
      </c>
      <c r="J110" s="56">
        <v>352440</v>
      </c>
      <c r="K110" s="56">
        <v>1820.7</v>
      </c>
      <c r="L110" s="54">
        <v>200</v>
      </c>
      <c r="M110" s="56">
        <v>2290</v>
      </c>
      <c r="N110" s="56">
        <v>12860</v>
      </c>
    </row>
    <row r="111" spans="2:14" outlineLevel="1" x14ac:dyDescent="0.25">
      <c r="B111" s="338" t="s">
        <v>131</v>
      </c>
      <c r="C111" s="54" t="s">
        <v>308</v>
      </c>
      <c r="D111" s="56">
        <v>37860</v>
      </c>
      <c r="E111" s="56">
        <v>12100</v>
      </c>
      <c r="F111" s="56">
        <v>38999</v>
      </c>
      <c r="G111" s="56">
        <v>5260</v>
      </c>
      <c r="H111" s="54">
        <v>2150</v>
      </c>
      <c r="I111" s="56">
        <v>5147.5</v>
      </c>
      <c r="J111" s="56">
        <v>182850</v>
      </c>
      <c r="K111" s="56">
        <v>117.63</v>
      </c>
      <c r="L111" s="54">
        <v>125</v>
      </c>
      <c r="M111" s="54">
        <v>2410</v>
      </c>
      <c r="N111" s="56">
        <v>12320</v>
      </c>
    </row>
    <row r="112" spans="2:14" outlineLevel="1" x14ac:dyDescent="0.25">
      <c r="B112" s="338"/>
      <c r="C112" s="54" t="s">
        <v>364</v>
      </c>
      <c r="D112" s="56">
        <v>36030</v>
      </c>
      <c r="E112" s="56">
        <v>10830</v>
      </c>
      <c r="F112" s="56">
        <v>14091.5</v>
      </c>
      <c r="G112" s="56">
        <v>35650</v>
      </c>
      <c r="H112" s="56">
        <v>14270</v>
      </c>
      <c r="I112" s="56">
        <v>16704</v>
      </c>
      <c r="J112" s="56">
        <v>151300</v>
      </c>
      <c r="K112" s="56">
        <v>1316.52</v>
      </c>
      <c r="L112" s="54">
        <v>190</v>
      </c>
      <c r="M112" s="56">
        <v>900</v>
      </c>
      <c r="N112" s="56">
        <v>3450</v>
      </c>
    </row>
    <row r="113" spans="1:14" outlineLevel="1" x14ac:dyDescent="0.25">
      <c r="B113" s="338" t="s">
        <v>366</v>
      </c>
      <c r="C113" s="54" t="s">
        <v>365</v>
      </c>
      <c r="D113" s="56">
        <v>11700</v>
      </c>
      <c r="E113" s="56">
        <v>3580</v>
      </c>
      <c r="F113" s="56">
        <v>5397.75</v>
      </c>
      <c r="G113" s="56">
        <v>7020</v>
      </c>
      <c r="H113" s="56">
        <v>2360</v>
      </c>
      <c r="I113" s="56">
        <v>2982</v>
      </c>
      <c r="J113" s="56">
        <v>297620</v>
      </c>
      <c r="K113" s="54">
        <v>1118.7</v>
      </c>
      <c r="L113" s="54">
        <v>275</v>
      </c>
      <c r="M113" s="54">
        <v>450</v>
      </c>
      <c r="N113" s="56">
        <v>5640</v>
      </c>
    </row>
    <row r="114" spans="1:14" outlineLevel="1" x14ac:dyDescent="0.25">
      <c r="B114" s="338"/>
      <c r="C114" s="54" t="s">
        <v>367</v>
      </c>
      <c r="D114" s="56">
        <v>6320</v>
      </c>
      <c r="E114" s="56">
        <v>1860</v>
      </c>
      <c r="F114" s="56">
        <v>3740.5</v>
      </c>
      <c r="G114" s="56">
        <v>1510</v>
      </c>
      <c r="H114" s="54">
        <v>160</v>
      </c>
      <c r="I114" s="54">
        <v>244</v>
      </c>
      <c r="J114" s="56">
        <v>249090</v>
      </c>
      <c r="K114" s="54">
        <v>925.89</v>
      </c>
      <c r="L114" s="54">
        <v>170</v>
      </c>
      <c r="M114" s="54">
        <v>310</v>
      </c>
      <c r="N114" s="56">
        <v>5700</v>
      </c>
    </row>
    <row r="115" spans="1:14" x14ac:dyDescent="0.25">
      <c r="B115" s="91" t="s">
        <v>183</v>
      </c>
      <c r="C115" s="109"/>
      <c r="D115" s="100">
        <v>1127560</v>
      </c>
      <c r="E115" s="100">
        <v>350240</v>
      </c>
      <c r="F115" s="100">
        <v>599343.5</v>
      </c>
      <c r="G115" s="100">
        <v>337170</v>
      </c>
      <c r="H115" s="100">
        <v>113520</v>
      </c>
      <c r="I115" s="100">
        <v>128496</v>
      </c>
      <c r="J115" s="100">
        <v>18999850</v>
      </c>
      <c r="K115" s="100">
        <v>146141.70300000001</v>
      </c>
      <c r="L115" s="100">
        <v>15285</v>
      </c>
      <c r="M115" s="100">
        <v>64710</v>
      </c>
      <c r="N115" s="100">
        <v>378330</v>
      </c>
    </row>
    <row r="116" spans="1:14" x14ac:dyDescent="0.25">
      <c r="C116" s="54"/>
      <c r="D116" s="98"/>
      <c r="E116" s="98"/>
      <c r="F116" s="98"/>
      <c r="G116" s="98"/>
      <c r="H116" s="98"/>
      <c r="I116" s="98"/>
      <c r="J116" s="98"/>
      <c r="K116" s="98"/>
      <c r="L116" s="98"/>
      <c r="M116" s="98"/>
      <c r="N116" s="98"/>
    </row>
    <row r="117" spans="1:14" x14ac:dyDescent="0.25">
      <c r="A117" s="54" t="s">
        <v>839</v>
      </c>
      <c r="B117" s="56" t="s">
        <v>843</v>
      </c>
      <c r="D117" s="98"/>
      <c r="E117" s="98"/>
      <c r="F117" s="98"/>
      <c r="G117" s="98"/>
      <c r="H117" s="98"/>
      <c r="I117" s="98"/>
      <c r="J117" s="98"/>
      <c r="K117" s="98"/>
      <c r="L117" s="98"/>
      <c r="M117" s="98"/>
    </row>
    <row r="118" spans="1:14" x14ac:dyDescent="0.25">
      <c r="A118" s="54"/>
      <c r="B118" s="54"/>
      <c r="C118" s="98"/>
      <c r="D118" s="98"/>
      <c r="E118" s="98"/>
      <c r="F118" s="98"/>
      <c r="G118" s="98"/>
      <c r="H118" s="98"/>
      <c r="I118" s="98"/>
      <c r="J118" s="98"/>
      <c r="K118" s="98"/>
      <c r="L118" s="98"/>
      <c r="M118" s="98"/>
    </row>
    <row r="119" spans="1:14" x14ac:dyDescent="0.25">
      <c r="A119" s="37" t="s">
        <v>940</v>
      </c>
      <c r="B119" s="37"/>
      <c r="C119" s="54"/>
      <c r="D119" s="54"/>
      <c r="E119" s="54"/>
      <c r="F119" s="54"/>
      <c r="G119" s="54"/>
      <c r="H119" s="54"/>
      <c r="I119" s="54"/>
      <c r="J119" s="54"/>
      <c r="K119" s="54"/>
      <c r="L119" s="54"/>
      <c r="M119" s="54"/>
    </row>
    <row r="120" spans="1:14" x14ac:dyDescent="0.25">
      <c r="A120" s="54" t="s">
        <v>742</v>
      </c>
      <c r="B120" s="54"/>
      <c r="C120" s="54"/>
      <c r="D120" s="54"/>
      <c r="E120" s="54"/>
      <c r="F120" s="54"/>
      <c r="G120" s="54"/>
      <c r="H120" s="54"/>
      <c r="I120" s="54"/>
      <c r="J120" s="54"/>
      <c r="K120" s="54"/>
      <c r="L120" s="54"/>
      <c r="M120" s="54"/>
    </row>
  </sheetData>
  <mergeCells count="46">
    <mergeCell ref="B90:B92"/>
    <mergeCell ref="B93:B95"/>
    <mergeCell ref="B96:B98"/>
    <mergeCell ref="B113:B114"/>
    <mergeCell ref="B99:B103"/>
    <mergeCell ref="B104:B106"/>
    <mergeCell ref="B107:B108"/>
    <mergeCell ref="B109:B110"/>
    <mergeCell ref="B111:B112"/>
    <mergeCell ref="B76:B78"/>
    <mergeCell ref="B79:B80"/>
    <mergeCell ref="B81:B82"/>
    <mergeCell ref="B83:B84"/>
    <mergeCell ref="B85:B86"/>
    <mergeCell ref="B57:B58"/>
    <mergeCell ref="B62:B64"/>
    <mergeCell ref="B65:B67"/>
    <mergeCell ref="B68:B70"/>
    <mergeCell ref="B71:B75"/>
    <mergeCell ref="B43:B47"/>
    <mergeCell ref="B48:B50"/>
    <mergeCell ref="B51:B52"/>
    <mergeCell ref="B53:B54"/>
    <mergeCell ref="B55:B56"/>
    <mergeCell ref="D3:F3"/>
    <mergeCell ref="G3:I3"/>
    <mergeCell ref="J3:L3"/>
    <mergeCell ref="C3:C4"/>
    <mergeCell ref="B2:N2"/>
    <mergeCell ref="B3:B4"/>
    <mergeCell ref="B5:N5"/>
    <mergeCell ref="B33:N33"/>
    <mergeCell ref="B61:N61"/>
    <mergeCell ref="B89:N89"/>
    <mergeCell ref="B6:B8"/>
    <mergeCell ref="B25:B26"/>
    <mergeCell ref="B27:B28"/>
    <mergeCell ref="B29:B30"/>
    <mergeCell ref="B34:B36"/>
    <mergeCell ref="B9:B11"/>
    <mergeCell ref="B12:B14"/>
    <mergeCell ref="B15:B19"/>
    <mergeCell ref="B20:B22"/>
    <mergeCell ref="B23:B24"/>
    <mergeCell ref="B37:B39"/>
    <mergeCell ref="B40:B42"/>
  </mergeCells>
  <pageMargins left="0.75" right="0.75" top="1" bottom="1" header="0.5" footer="0.5"/>
  <pageSetup paperSize="8" orientation="landscape" r:id="rId1"/>
  <headerFooter>
    <oddHeader>&amp;L&amp;"Calibri"&amp;10&amp;K000000 [Limited Sharing]&amp;1#_x000D_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6">
    <tabColor rgb="FF4F6228"/>
  </sheetPr>
  <dimension ref="A1:L284"/>
  <sheetViews>
    <sheetView workbookViewId="0">
      <pane xSplit="2" ySplit="6" topLeftCell="C130" activePane="bottomRight" state="frozen"/>
      <selection activeCell="K47" sqref="K47"/>
      <selection pane="topRight" activeCell="K47" sqref="K47"/>
      <selection pane="bottomLeft" activeCell="K47" sqref="K47"/>
      <selection pane="bottomRight" activeCell="Q17" sqref="Q17"/>
    </sheetView>
  </sheetViews>
  <sheetFormatPr defaultRowHeight="15" outlineLevelRow="1" x14ac:dyDescent="0.25"/>
  <cols>
    <col min="1" max="1" width="4" customWidth="1"/>
    <col min="2" max="2" width="32.28515625" customWidth="1"/>
    <col min="3" max="3" width="13.7109375" bestFit="1" customWidth="1"/>
    <col min="4" max="12" width="13.140625" customWidth="1"/>
  </cols>
  <sheetData>
    <row r="1" spans="2:12" s="51" customFormat="1" ht="40.5" customHeight="1" x14ac:dyDescent="0.25">
      <c r="B1" s="52" t="s">
        <v>894</v>
      </c>
      <c r="C1" s="53"/>
      <c r="D1" s="53"/>
      <c r="E1" s="53"/>
      <c r="F1" s="53"/>
      <c r="G1" s="53"/>
      <c r="H1" s="53"/>
      <c r="I1" s="53"/>
      <c r="J1" s="53"/>
      <c r="K1" s="53"/>
      <c r="L1" s="61" t="s">
        <v>914</v>
      </c>
    </row>
    <row r="2" spans="2:12" x14ac:dyDescent="0.25">
      <c r="B2" s="296" t="s">
        <v>1039</v>
      </c>
      <c r="C2" s="296"/>
      <c r="D2" s="296"/>
      <c r="E2" s="296"/>
      <c r="F2" s="296"/>
      <c r="G2" s="296"/>
      <c r="H2" s="296"/>
      <c r="I2" s="296"/>
      <c r="J2" s="296"/>
      <c r="K2" s="296"/>
      <c r="L2" s="296"/>
    </row>
    <row r="3" spans="2:12" x14ac:dyDescent="0.25">
      <c r="B3" s="351" t="s">
        <v>369</v>
      </c>
      <c r="C3" s="351"/>
      <c r="D3" s="351"/>
      <c r="E3" s="351"/>
      <c r="F3" s="351"/>
      <c r="G3" s="351"/>
      <c r="H3" s="351"/>
      <c r="I3" s="351"/>
      <c r="J3" s="351"/>
      <c r="K3" s="351"/>
      <c r="L3" s="351"/>
    </row>
    <row r="4" spans="2:12" x14ac:dyDescent="0.25">
      <c r="B4" s="348" t="s">
        <v>349</v>
      </c>
      <c r="C4" s="348" t="s">
        <v>350</v>
      </c>
      <c r="D4" s="347" t="s">
        <v>331</v>
      </c>
      <c r="E4" s="347"/>
      <c r="F4" s="347"/>
      <c r="G4" s="347" t="s">
        <v>1054</v>
      </c>
      <c r="H4" s="347"/>
      <c r="I4" s="347"/>
      <c r="J4" s="347"/>
      <c r="K4" s="347"/>
      <c r="L4" s="347"/>
    </row>
    <row r="5" spans="2:12" x14ac:dyDescent="0.25">
      <c r="B5" s="349"/>
      <c r="C5" s="349"/>
      <c r="D5" s="349" t="s">
        <v>683</v>
      </c>
      <c r="E5" s="349" t="s">
        <v>684</v>
      </c>
      <c r="F5" s="349" t="s">
        <v>685</v>
      </c>
      <c r="G5" s="349" t="s">
        <v>340</v>
      </c>
      <c r="H5" s="347" t="s">
        <v>352</v>
      </c>
      <c r="I5" s="347"/>
      <c r="J5" s="349" t="s">
        <v>343</v>
      </c>
      <c r="K5" s="349" t="s">
        <v>344</v>
      </c>
      <c r="L5" s="349" t="s">
        <v>345</v>
      </c>
    </row>
    <row r="6" spans="2:12" x14ac:dyDescent="0.25">
      <c r="B6" s="350"/>
      <c r="C6" s="350"/>
      <c r="D6" s="350"/>
      <c r="E6" s="350"/>
      <c r="F6" s="350"/>
      <c r="G6" s="350"/>
      <c r="H6" s="20" t="s">
        <v>686</v>
      </c>
      <c r="I6" s="20" t="s">
        <v>42</v>
      </c>
      <c r="J6" s="350"/>
      <c r="K6" s="350"/>
      <c r="L6" s="350"/>
    </row>
    <row r="7" spans="2:12" s="54" customFormat="1" ht="12.75" x14ac:dyDescent="0.2">
      <c r="B7" s="344">
        <v>2021</v>
      </c>
      <c r="C7" s="345"/>
      <c r="D7" s="345"/>
      <c r="E7" s="345"/>
      <c r="F7" s="345"/>
      <c r="G7" s="345"/>
      <c r="H7" s="345"/>
      <c r="I7" s="345"/>
      <c r="J7" s="345"/>
      <c r="K7" s="345"/>
      <c r="L7" s="346"/>
    </row>
    <row r="8" spans="2:12" s="54" customFormat="1" ht="12.75" outlineLevel="1" x14ac:dyDescent="0.2">
      <c r="B8" s="338" t="s">
        <v>133</v>
      </c>
      <c r="C8" s="54" t="s">
        <v>353</v>
      </c>
      <c r="D8" s="64">
        <v>82.96</v>
      </c>
      <c r="E8" s="64">
        <v>92.11</v>
      </c>
      <c r="F8" s="64">
        <v>17.47</v>
      </c>
      <c r="G8" s="66">
        <v>114166.67</v>
      </c>
      <c r="H8" s="66">
        <v>92500</v>
      </c>
      <c r="I8" s="66">
        <v>54666.67</v>
      </c>
      <c r="J8" s="64" t="s">
        <v>172</v>
      </c>
      <c r="K8" s="66">
        <v>32000</v>
      </c>
      <c r="L8" s="64">
        <v>458.33</v>
      </c>
    </row>
    <row r="9" spans="2:12" s="54" customFormat="1" ht="12.75" outlineLevel="1" x14ac:dyDescent="0.2">
      <c r="B9" s="338"/>
      <c r="C9" s="54" t="s">
        <v>305</v>
      </c>
      <c r="D9" s="64">
        <v>72.72</v>
      </c>
      <c r="E9" s="64">
        <v>105</v>
      </c>
      <c r="F9" s="64">
        <v>15.45</v>
      </c>
      <c r="G9" s="66">
        <v>75699</v>
      </c>
      <c r="H9" s="66">
        <v>89000</v>
      </c>
      <c r="I9" s="66">
        <v>58013.71</v>
      </c>
      <c r="J9" s="66">
        <v>28657.41</v>
      </c>
      <c r="K9" s="66">
        <v>32720.59</v>
      </c>
      <c r="L9" s="64">
        <v>500.12</v>
      </c>
    </row>
    <row r="10" spans="2:12" s="54" customFormat="1" ht="12.75" outlineLevel="1" x14ac:dyDescent="0.2">
      <c r="B10" s="338"/>
      <c r="C10" s="54" t="s">
        <v>306</v>
      </c>
      <c r="D10" s="64">
        <v>78.75</v>
      </c>
      <c r="E10" s="64">
        <v>106.49</v>
      </c>
      <c r="F10" s="64">
        <v>16.87</v>
      </c>
      <c r="G10" s="64" t="s">
        <v>172</v>
      </c>
      <c r="H10" s="64" t="s">
        <v>172</v>
      </c>
      <c r="I10" s="66">
        <v>57500</v>
      </c>
      <c r="J10" s="64" t="s">
        <v>172</v>
      </c>
      <c r="K10" s="64" t="s">
        <v>172</v>
      </c>
      <c r="L10" s="64">
        <v>400</v>
      </c>
    </row>
    <row r="11" spans="2:12" s="54" customFormat="1" ht="12.75" outlineLevel="1" x14ac:dyDescent="0.2">
      <c r="B11" s="338" t="s">
        <v>134</v>
      </c>
      <c r="C11" s="54" t="s">
        <v>326</v>
      </c>
      <c r="D11" s="64">
        <v>75.36</v>
      </c>
      <c r="E11" s="64">
        <v>180</v>
      </c>
      <c r="F11" s="64">
        <v>16.72</v>
      </c>
      <c r="G11" s="66">
        <v>32571.43</v>
      </c>
      <c r="H11" s="66">
        <v>76162.5</v>
      </c>
      <c r="I11" s="66">
        <v>52888.89</v>
      </c>
      <c r="J11" s="66">
        <v>26590.91</v>
      </c>
      <c r="K11" s="64" t="s">
        <v>172</v>
      </c>
      <c r="L11" s="64">
        <v>475</v>
      </c>
    </row>
    <row r="12" spans="2:12" s="54" customFormat="1" ht="12.75" outlineLevel="1" x14ac:dyDescent="0.2">
      <c r="B12" s="338"/>
      <c r="C12" s="54" t="s">
        <v>311</v>
      </c>
      <c r="D12" s="64">
        <v>78.72</v>
      </c>
      <c r="E12" s="64">
        <v>72</v>
      </c>
      <c r="F12" s="64">
        <v>17.329999999999998</v>
      </c>
      <c r="G12" s="66">
        <v>50758.82</v>
      </c>
      <c r="H12" s="66">
        <v>92147.54</v>
      </c>
      <c r="I12" s="66">
        <v>47016.13</v>
      </c>
      <c r="J12" s="66">
        <v>24642.86</v>
      </c>
      <c r="K12" s="66">
        <v>24062.5</v>
      </c>
      <c r="L12" s="64">
        <v>522.79999999999995</v>
      </c>
    </row>
    <row r="13" spans="2:12" s="54" customFormat="1" ht="12.75" outlineLevel="1" x14ac:dyDescent="0.2">
      <c r="B13" s="338"/>
      <c r="C13" s="54" t="s">
        <v>354</v>
      </c>
      <c r="D13" s="64">
        <v>75.739999999999995</v>
      </c>
      <c r="E13" s="64" t="s">
        <v>172</v>
      </c>
      <c r="F13" s="64">
        <v>17.43</v>
      </c>
      <c r="G13" s="64" t="s">
        <v>172</v>
      </c>
      <c r="H13" s="66">
        <v>66566.67</v>
      </c>
      <c r="I13" s="66">
        <v>59625</v>
      </c>
      <c r="J13" s="66">
        <v>37411.11</v>
      </c>
      <c r="K13" s="64" t="s">
        <v>172</v>
      </c>
      <c r="L13" s="64">
        <v>570.96</v>
      </c>
    </row>
    <row r="14" spans="2:12" s="54" customFormat="1" ht="12.75" outlineLevel="1" x14ac:dyDescent="0.2">
      <c r="B14" s="338" t="s">
        <v>141</v>
      </c>
      <c r="C14" s="54" t="s">
        <v>355</v>
      </c>
      <c r="D14" s="64">
        <v>93.66</v>
      </c>
      <c r="E14" s="64" t="s">
        <v>172</v>
      </c>
      <c r="F14" s="64">
        <v>16.420000000000002</v>
      </c>
      <c r="G14" s="66">
        <v>82463.41</v>
      </c>
      <c r="H14" s="66">
        <v>72500</v>
      </c>
      <c r="I14" s="66">
        <v>52573.42</v>
      </c>
      <c r="J14" s="66">
        <v>31000</v>
      </c>
      <c r="K14" s="64" t="s">
        <v>172</v>
      </c>
      <c r="L14" s="64">
        <v>834.78</v>
      </c>
    </row>
    <row r="15" spans="2:12" s="54" customFormat="1" ht="12.75" outlineLevel="1" x14ac:dyDescent="0.2">
      <c r="B15" s="338"/>
      <c r="C15" s="54" t="s">
        <v>356</v>
      </c>
      <c r="D15" s="64">
        <v>84.19</v>
      </c>
      <c r="E15" s="64">
        <v>107.58</v>
      </c>
      <c r="F15" s="64">
        <v>17.03</v>
      </c>
      <c r="G15" s="66">
        <v>48900</v>
      </c>
      <c r="H15" s="64" t="s">
        <v>172</v>
      </c>
      <c r="I15" s="66">
        <v>34886.36</v>
      </c>
      <c r="J15" s="66">
        <v>11384.62</v>
      </c>
      <c r="K15" s="64" t="s">
        <v>172</v>
      </c>
      <c r="L15" s="64">
        <v>743.8</v>
      </c>
    </row>
    <row r="16" spans="2:12" s="54" customFormat="1" ht="12.75" outlineLevel="1" x14ac:dyDescent="0.2">
      <c r="B16" s="338"/>
      <c r="C16" s="54" t="s">
        <v>296</v>
      </c>
      <c r="D16" s="64">
        <v>78.95</v>
      </c>
      <c r="E16" s="64">
        <v>93.66</v>
      </c>
      <c r="F16" s="64">
        <v>16.3</v>
      </c>
      <c r="G16" s="66">
        <v>40247.129999999997</v>
      </c>
      <c r="H16" s="66">
        <v>38233.33</v>
      </c>
      <c r="I16" s="66">
        <v>24613.919999999998</v>
      </c>
      <c r="J16" s="64" t="s">
        <v>172</v>
      </c>
      <c r="K16" s="64" t="s">
        <v>172</v>
      </c>
      <c r="L16" s="64">
        <v>595.19000000000005</v>
      </c>
    </row>
    <row r="17" spans="2:12" s="54" customFormat="1" ht="12.75" outlineLevel="1" x14ac:dyDescent="0.2">
      <c r="B17" s="338" t="s">
        <v>142</v>
      </c>
      <c r="C17" s="54" t="s">
        <v>357</v>
      </c>
      <c r="D17" s="64">
        <v>88.97</v>
      </c>
      <c r="E17" s="64" t="s">
        <v>172</v>
      </c>
      <c r="F17" s="64">
        <v>18.059999999999999</v>
      </c>
      <c r="G17" s="64" t="s">
        <v>172</v>
      </c>
      <c r="H17" s="66">
        <v>111444.44</v>
      </c>
      <c r="I17" s="66">
        <v>42039.06</v>
      </c>
      <c r="J17" s="66">
        <v>24200</v>
      </c>
      <c r="K17" s="64" t="s">
        <v>172</v>
      </c>
      <c r="L17" s="66">
        <v>1017.28</v>
      </c>
    </row>
    <row r="18" spans="2:12" s="54" customFormat="1" ht="12.75" outlineLevel="1" x14ac:dyDescent="0.2">
      <c r="B18" s="338"/>
      <c r="C18" s="54" t="s">
        <v>358</v>
      </c>
      <c r="D18" s="64">
        <v>79.790000000000006</v>
      </c>
      <c r="E18" s="64" t="s">
        <v>172</v>
      </c>
      <c r="F18" s="64">
        <v>17.760000000000002</v>
      </c>
      <c r="G18" s="64" t="s">
        <v>172</v>
      </c>
      <c r="H18" s="66">
        <v>88333.33</v>
      </c>
      <c r="I18" s="66">
        <v>34851.85</v>
      </c>
      <c r="J18" s="66">
        <v>22407.41</v>
      </c>
      <c r="K18" s="64" t="s">
        <v>172</v>
      </c>
      <c r="L18" s="64">
        <v>833.33</v>
      </c>
    </row>
    <row r="19" spans="2:12" s="54" customFormat="1" ht="12.75" outlineLevel="1" x14ac:dyDescent="0.2">
      <c r="B19" s="338"/>
      <c r="C19" s="54" t="s">
        <v>359</v>
      </c>
      <c r="D19" s="64">
        <v>79.48</v>
      </c>
      <c r="E19" s="64">
        <v>88.29</v>
      </c>
      <c r="F19" s="64">
        <v>20.86</v>
      </c>
      <c r="G19" s="66">
        <v>78333.33</v>
      </c>
      <c r="H19" s="66">
        <v>40000</v>
      </c>
      <c r="I19" s="66">
        <v>41818.92</v>
      </c>
      <c r="J19" s="66">
        <v>17503.75</v>
      </c>
      <c r="K19" s="66">
        <v>35857.14</v>
      </c>
      <c r="L19" s="64">
        <v>915.79</v>
      </c>
    </row>
    <row r="20" spans="2:12" s="54" customFormat="1" ht="12.75" outlineLevel="1" x14ac:dyDescent="0.2">
      <c r="B20" s="338"/>
      <c r="C20" s="54" t="s">
        <v>329</v>
      </c>
      <c r="D20" s="64">
        <v>86.51</v>
      </c>
      <c r="E20" s="64">
        <v>102.61</v>
      </c>
      <c r="F20" s="64">
        <v>16.43</v>
      </c>
      <c r="G20" s="66">
        <v>74842.11</v>
      </c>
      <c r="H20" s="66">
        <v>70727.27</v>
      </c>
      <c r="I20" s="66">
        <v>43777.78</v>
      </c>
      <c r="J20" s="66">
        <v>25203.13</v>
      </c>
      <c r="K20" s="64" t="s">
        <v>172</v>
      </c>
      <c r="L20" s="64">
        <v>916.67</v>
      </c>
    </row>
    <row r="21" spans="2:12" s="54" customFormat="1" ht="12.75" outlineLevel="1" x14ac:dyDescent="0.2">
      <c r="B21" s="338"/>
      <c r="C21" s="54" t="s">
        <v>360</v>
      </c>
      <c r="D21" s="64">
        <v>80.48</v>
      </c>
      <c r="E21" s="64">
        <v>89.87</v>
      </c>
      <c r="F21" s="64">
        <v>17.98</v>
      </c>
      <c r="G21" s="64" t="s">
        <v>172</v>
      </c>
      <c r="H21" s="64" t="s">
        <v>172</v>
      </c>
      <c r="I21" s="64" t="s">
        <v>172</v>
      </c>
      <c r="J21" s="64" t="s">
        <v>172</v>
      </c>
      <c r="K21" s="64" t="s">
        <v>172</v>
      </c>
      <c r="L21" s="64" t="s">
        <v>172</v>
      </c>
    </row>
    <row r="22" spans="2:12" s="54" customFormat="1" ht="12.75" outlineLevel="1" x14ac:dyDescent="0.2">
      <c r="B22" s="338" t="s">
        <v>130</v>
      </c>
      <c r="C22" s="54" t="s">
        <v>361</v>
      </c>
      <c r="D22" s="64">
        <v>94.66</v>
      </c>
      <c r="E22" s="64">
        <v>100.87</v>
      </c>
      <c r="F22" s="64">
        <v>18.05</v>
      </c>
      <c r="G22" s="66">
        <v>90000</v>
      </c>
      <c r="H22" s="66">
        <v>93488.89</v>
      </c>
      <c r="I22" s="66">
        <v>48348.31</v>
      </c>
      <c r="J22" s="66">
        <v>18623.080000000002</v>
      </c>
      <c r="K22" s="64" t="s">
        <v>172</v>
      </c>
      <c r="L22" s="66">
        <v>1109.78</v>
      </c>
    </row>
    <row r="23" spans="2:12" s="54" customFormat="1" ht="12.75" outlineLevel="1" x14ac:dyDescent="0.2">
      <c r="B23" s="338"/>
      <c r="C23" s="54" t="s">
        <v>303</v>
      </c>
      <c r="D23" s="64">
        <v>84.49</v>
      </c>
      <c r="E23" s="64">
        <v>92.28</v>
      </c>
      <c r="F23" s="64">
        <v>17.52</v>
      </c>
      <c r="G23" s="66">
        <v>58928.57</v>
      </c>
      <c r="H23" s="66">
        <v>58600</v>
      </c>
      <c r="I23" s="66">
        <v>52676.47</v>
      </c>
      <c r="J23" s="66">
        <v>15685.21</v>
      </c>
      <c r="K23" s="66">
        <v>13916.67</v>
      </c>
      <c r="L23" s="64">
        <v>981.71</v>
      </c>
    </row>
    <row r="24" spans="2:12" s="54" customFormat="1" ht="12.75" outlineLevel="1" x14ac:dyDescent="0.2">
      <c r="B24" s="338"/>
      <c r="C24" s="54" t="s">
        <v>309</v>
      </c>
      <c r="D24" s="64">
        <v>90.31</v>
      </c>
      <c r="E24" s="64">
        <v>106.58</v>
      </c>
      <c r="F24" s="64">
        <v>17.84</v>
      </c>
      <c r="G24" s="66">
        <v>93442.62</v>
      </c>
      <c r="H24" s="66">
        <v>81800</v>
      </c>
      <c r="I24" s="66">
        <v>76257.81</v>
      </c>
      <c r="J24" s="66">
        <v>24000</v>
      </c>
      <c r="K24" s="64" t="s">
        <v>172</v>
      </c>
      <c r="L24" s="64">
        <v>751.49</v>
      </c>
    </row>
    <row r="25" spans="2:12" s="54" customFormat="1" ht="12.75" outlineLevel="1" x14ac:dyDescent="0.2">
      <c r="B25" s="338" t="s">
        <v>362</v>
      </c>
      <c r="C25" s="54" t="s">
        <v>297</v>
      </c>
      <c r="D25" s="64">
        <v>87.05</v>
      </c>
      <c r="E25" s="64">
        <v>92.8</v>
      </c>
      <c r="F25" s="64">
        <v>16.489999999999998</v>
      </c>
      <c r="G25" s="66">
        <v>70911.070000000007</v>
      </c>
      <c r="H25" s="66">
        <v>114321.22</v>
      </c>
      <c r="I25" s="66">
        <v>55603.78</v>
      </c>
      <c r="J25" s="66">
        <v>24358.92</v>
      </c>
      <c r="K25" s="66">
        <v>30692.959999999999</v>
      </c>
      <c r="L25" s="64">
        <v>468.74</v>
      </c>
    </row>
    <row r="26" spans="2:12" s="54" customFormat="1" ht="12.75" outlineLevel="1" x14ac:dyDescent="0.2">
      <c r="B26" s="338"/>
      <c r="C26" s="54" t="s">
        <v>363</v>
      </c>
      <c r="D26" s="64">
        <v>87.21</v>
      </c>
      <c r="E26" s="64">
        <v>98.19</v>
      </c>
      <c r="F26" s="64">
        <v>16.46</v>
      </c>
      <c r="G26" s="66">
        <v>98730.77</v>
      </c>
      <c r="H26" s="66">
        <v>105205.88</v>
      </c>
      <c r="I26" s="66">
        <v>51280.9</v>
      </c>
      <c r="J26" s="66">
        <v>18855.5</v>
      </c>
      <c r="K26" s="66">
        <v>21506.76</v>
      </c>
      <c r="L26" s="64">
        <v>551.64</v>
      </c>
    </row>
    <row r="27" spans="2:12" s="54" customFormat="1" ht="12.75" outlineLevel="1" x14ac:dyDescent="0.2">
      <c r="B27" s="338" t="s">
        <v>282</v>
      </c>
      <c r="C27" s="54" t="s">
        <v>295</v>
      </c>
      <c r="D27" s="64">
        <v>89.61</v>
      </c>
      <c r="E27" s="64">
        <v>98.03</v>
      </c>
      <c r="F27" s="64">
        <v>16.03</v>
      </c>
      <c r="G27" s="66">
        <v>75995.97</v>
      </c>
      <c r="H27" s="66">
        <v>89684.21</v>
      </c>
      <c r="I27" s="66">
        <v>57947.71</v>
      </c>
      <c r="J27" s="66">
        <v>19568.03</v>
      </c>
      <c r="K27" s="66">
        <v>23948.53</v>
      </c>
      <c r="L27" s="64">
        <v>614.73</v>
      </c>
    </row>
    <row r="28" spans="2:12" s="54" customFormat="1" ht="12.75" outlineLevel="1" x14ac:dyDescent="0.2">
      <c r="B28" s="338"/>
      <c r="C28" s="54" t="s">
        <v>298</v>
      </c>
      <c r="D28" s="64">
        <v>82.52</v>
      </c>
      <c r="E28" s="64">
        <v>95.41</v>
      </c>
      <c r="F28" s="64">
        <v>16.149999999999999</v>
      </c>
      <c r="G28" s="66">
        <v>74031.25</v>
      </c>
      <c r="H28" s="66">
        <v>101166.67</v>
      </c>
      <c r="I28" s="66">
        <v>70260.87</v>
      </c>
      <c r="J28" s="66">
        <v>26607.32</v>
      </c>
      <c r="K28" s="66">
        <v>40307.69</v>
      </c>
      <c r="L28" s="64">
        <v>469.89</v>
      </c>
    </row>
    <row r="29" spans="2:12" s="54" customFormat="1" ht="12.75" outlineLevel="1" x14ac:dyDescent="0.2">
      <c r="B29" s="338" t="s">
        <v>131</v>
      </c>
      <c r="C29" s="54" t="s">
        <v>308</v>
      </c>
      <c r="D29" s="64">
        <v>67.97</v>
      </c>
      <c r="E29" s="64" t="s">
        <v>172</v>
      </c>
      <c r="F29" s="64">
        <v>17.47</v>
      </c>
      <c r="G29" s="64" t="s">
        <v>172</v>
      </c>
      <c r="H29" s="66">
        <v>56902.44</v>
      </c>
      <c r="I29" s="66">
        <v>22848.48</v>
      </c>
      <c r="J29" s="66">
        <v>9782.0499999999993</v>
      </c>
      <c r="K29" s="64" t="s">
        <v>172</v>
      </c>
      <c r="L29" s="64">
        <v>520</v>
      </c>
    </row>
    <row r="30" spans="2:12" s="54" customFormat="1" ht="12.75" outlineLevel="1" x14ac:dyDescent="0.2">
      <c r="B30" s="338"/>
      <c r="C30" s="54" t="s">
        <v>364</v>
      </c>
      <c r="D30" s="64">
        <v>78.59</v>
      </c>
      <c r="E30" s="64">
        <v>88.12</v>
      </c>
      <c r="F30" s="64">
        <v>17.32</v>
      </c>
      <c r="G30" s="64" t="s">
        <v>172</v>
      </c>
      <c r="H30" s="64" t="s">
        <v>172</v>
      </c>
      <c r="I30" s="66">
        <v>79222.22</v>
      </c>
      <c r="J30" s="66">
        <v>53666.67</v>
      </c>
      <c r="K30" s="64" t="s">
        <v>172</v>
      </c>
      <c r="L30" s="64">
        <v>627.78</v>
      </c>
    </row>
    <row r="31" spans="2:12" s="54" customFormat="1" ht="12.75" outlineLevel="1" x14ac:dyDescent="0.2">
      <c r="B31" s="338" t="s">
        <v>366</v>
      </c>
      <c r="C31" s="54" t="s">
        <v>365</v>
      </c>
      <c r="D31" s="64">
        <v>71.87</v>
      </c>
      <c r="E31" s="64">
        <v>90.47</v>
      </c>
      <c r="F31" s="64">
        <v>14.55</v>
      </c>
      <c r="G31" s="66">
        <v>120000</v>
      </c>
      <c r="H31" s="66">
        <v>100000</v>
      </c>
      <c r="I31" s="66">
        <v>60000</v>
      </c>
      <c r="J31" s="66">
        <v>20014.29</v>
      </c>
      <c r="K31" s="66">
        <v>40000</v>
      </c>
      <c r="L31" s="64">
        <v>586</v>
      </c>
    </row>
    <row r="32" spans="2:12" s="54" customFormat="1" ht="12.75" outlineLevel="1" x14ac:dyDescent="0.2">
      <c r="B32" s="338"/>
      <c r="C32" s="54" t="s">
        <v>367</v>
      </c>
      <c r="D32" s="64">
        <v>74.17</v>
      </c>
      <c r="E32" s="64" t="s">
        <v>172</v>
      </c>
      <c r="F32" s="64">
        <v>15.88</v>
      </c>
      <c r="G32" s="64" t="s">
        <v>172</v>
      </c>
      <c r="H32" s="64" t="s">
        <v>172</v>
      </c>
      <c r="I32" s="64" t="s">
        <v>172</v>
      </c>
      <c r="J32" s="66">
        <v>14285.71</v>
      </c>
      <c r="K32" s="64" t="s">
        <v>172</v>
      </c>
      <c r="L32" s="64">
        <v>570</v>
      </c>
    </row>
    <row r="33" spans="2:12" s="54" customFormat="1" ht="12.75" outlineLevel="1" x14ac:dyDescent="0.2">
      <c r="B33" s="91" t="s">
        <v>368</v>
      </c>
      <c r="C33" s="91"/>
      <c r="D33" s="276">
        <v>81.790000000000006</v>
      </c>
      <c r="E33" s="276">
        <v>100.02</v>
      </c>
      <c r="F33" s="276">
        <v>17.03</v>
      </c>
      <c r="G33" s="277">
        <v>75295.42</v>
      </c>
      <c r="H33" s="277">
        <v>81939.22</v>
      </c>
      <c r="I33" s="277">
        <v>51248.62</v>
      </c>
      <c r="J33" s="277">
        <v>23545.14</v>
      </c>
      <c r="K33" s="277">
        <v>29501.279999999999</v>
      </c>
      <c r="L33" s="276">
        <v>668.16</v>
      </c>
    </row>
    <row r="34" spans="2:12" s="54" customFormat="1" ht="12.75" x14ac:dyDescent="0.2"/>
    <row r="35" spans="2:12" s="54" customFormat="1" ht="12.75" x14ac:dyDescent="0.2">
      <c r="B35" s="335">
        <v>2022</v>
      </c>
      <c r="C35" s="330"/>
      <c r="D35" s="330"/>
      <c r="E35" s="330"/>
      <c r="F35" s="330"/>
      <c r="G35" s="330"/>
      <c r="H35" s="330"/>
      <c r="I35" s="330"/>
      <c r="J35" s="330"/>
      <c r="K35" s="330"/>
      <c r="L35" s="336"/>
    </row>
    <row r="36" spans="2:12" s="54" customFormat="1" ht="12.75" hidden="1" outlineLevel="1" x14ac:dyDescent="0.2">
      <c r="B36" s="337" t="s">
        <v>133</v>
      </c>
      <c r="C36" s="54" t="s">
        <v>353</v>
      </c>
      <c r="D36" s="64">
        <v>109.43</v>
      </c>
      <c r="E36" s="64">
        <v>116.97</v>
      </c>
      <c r="F36" s="64">
        <v>34.74</v>
      </c>
      <c r="G36" s="66">
        <v>177500</v>
      </c>
      <c r="H36" s="66">
        <v>160625</v>
      </c>
      <c r="I36" s="66">
        <v>83750</v>
      </c>
      <c r="J36" s="64" t="s">
        <v>172</v>
      </c>
      <c r="K36" s="66">
        <v>46083.33</v>
      </c>
      <c r="L36" s="66">
        <v>1033.06</v>
      </c>
    </row>
    <row r="37" spans="2:12" s="54" customFormat="1" ht="12.75" hidden="1" outlineLevel="1" x14ac:dyDescent="0.2">
      <c r="B37" s="338"/>
      <c r="C37" s="54" t="s">
        <v>305</v>
      </c>
      <c r="D37" s="64">
        <v>109.23</v>
      </c>
      <c r="E37" s="64">
        <v>133.03</v>
      </c>
      <c r="F37" s="64">
        <v>36.68</v>
      </c>
      <c r="G37" s="66">
        <v>84011.36</v>
      </c>
      <c r="H37" s="66">
        <v>96793.48</v>
      </c>
      <c r="I37" s="66">
        <v>65903.23</v>
      </c>
      <c r="J37" s="66">
        <v>40421.879999999997</v>
      </c>
      <c r="K37" s="66">
        <v>41985.71</v>
      </c>
      <c r="L37" s="64">
        <v>804.03</v>
      </c>
    </row>
    <row r="38" spans="2:12" s="54" customFormat="1" ht="12.75" hidden="1" outlineLevel="1" x14ac:dyDescent="0.2">
      <c r="B38" s="338"/>
      <c r="C38" s="54" t="s">
        <v>306</v>
      </c>
      <c r="D38" s="64">
        <v>120.29</v>
      </c>
      <c r="E38" s="64">
        <v>179.57</v>
      </c>
      <c r="F38" s="136">
        <v>35.9</v>
      </c>
      <c r="G38" s="64" t="s">
        <v>172</v>
      </c>
      <c r="H38" s="66">
        <v>67000</v>
      </c>
      <c r="I38" s="66">
        <v>58125</v>
      </c>
      <c r="J38" s="64" t="s">
        <v>172</v>
      </c>
      <c r="K38" s="64" t="s">
        <v>172</v>
      </c>
      <c r="L38" s="66">
        <v>1633.33</v>
      </c>
    </row>
    <row r="39" spans="2:12" s="54" customFormat="1" ht="12.75" hidden="1" outlineLevel="1" x14ac:dyDescent="0.2">
      <c r="B39" s="338" t="s">
        <v>134</v>
      </c>
      <c r="C39" s="54" t="s">
        <v>326</v>
      </c>
      <c r="D39" s="64">
        <v>107.05</v>
      </c>
      <c r="E39" s="64" t="s">
        <v>172</v>
      </c>
      <c r="F39" s="64">
        <v>36.75</v>
      </c>
      <c r="G39" s="66">
        <v>77857.14</v>
      </c>
      <c r="H39" s="66">
        <v>101673.08</v>
      </c>
      <c r="I39" s="66">
        <v>50000</v>
      </c>
      <c r="J39" s="66">
        <v>36353.449999999997</v>
      </c>
      <c r="K39" s="64" t="s">
        <v>172</v>
      </c>
      <c r="L39" s="64">
        <v>993.06</v>
      </c>
    </row>
    <row r="40" spans="2:12" s="54" customFormat="1" ht="12.75" hidden="1" outlineLevel="1" x14ac:dyDescent="0.2">
      <c r="B40" s="338"/>
      <c r="C40" s="54" t="s">
        <v>311</v>
      </c>
      <c r="D40" s="64">
        <v>115.43</v>
      </c>
      <c r="E40" s="64" t="s">
        <v>172</v>
      </c>
      <c r="F40" s="64">
        <v>36.54</v>
      </c>
      <c r="G40" s="66">
        <v>67096.77</v>
      </c>
      <c r="H40" s="66">
        <v>117000</v>
      </c>
      <c r="I40" s="66">
        <v>58117.02</v>
      </c>
      <c r="J40" s="66">
        <v>31034.880000000001</v>
      </c>
      <c r="K40" s="66">
        <v>27727.27</v>
      </c>
      <c r="L40" s="64">
        <v>692.73</v>
      </c>
    </row>
    <row r="41" spans="2:12" s="54" customFormat="1" ht="12.75" hidden="1" outlineLevel="1" x14ac:dyDescent="0.2">
      <c r="B41" s="338"/>
      <c r="C41" s="54" t="s">
        <v>354</v>
      </c>
      <c r="D41" s="64">
        <v>116.82</v>
      </c>
      <c r="E41" s="64">
        <v>190</v>
      </c>
      <c r="F41" s="136">
        <v>39.200000000000003</v>
      </c>
      <c r="G41" s="64" t="s">
        <v>172</v>
      </c>
      <c r="H41" s="66">
        <v>72611.11</v>
      </c>
      <c r="I41" s="66">
        <v>66000</v>
      </c>
      <c r="J41" s="66">
        <v>47275.86</v>
      </c>
      <c r="K41" s="64" t="s">
        <v>172</v>
      </c>
      <c r="L41" s="64">
        <v>997.5</v>
      </c>
    </row>
    <row r="42" spans="2:12" s="54" customFormat="1" ht="12.75" hidden="1" outlineLevel="1" x14ac:dyDescent="0.2">
      <c r="B42" s="338" t="s">
        <v>141</v>
      </c>
      <c r="C42" s="54" t="s">
        <v>355</v>
      </c>
      <c r="D42" s="64">
        <v>131.97</v>
      </c>
      <c r="E42" s="64">
        <v>240.33</v>
      </c>
      <c r="F42" s="64">
        <v>37.08</v>
      </c>
      <c r="G42" s="66">
        <v>107960</v>
      </c>
      <c r="H42" s="66">
        <v>86333.33</v>
      </c>
      <c r="I42" s="66">
        <v>57981.48</v>
      </c>
      <c r="J42" s="66">
        <v>35000</v>
      </c>
      <c r="K42" s="64" t="s">
        <v>172</v>
      </c>
      <c r="L42" s="66">
        <v>1224.49</v>
      </c>
    </row>
    <row r="43" spans="2:12" s="54" customFormat="1" ht="12.75" hidden="1" outlineLevel="1" x14ac:dyDescent="0.2">
      <c r="B43" s="338"/>
      <c r="C43" s="54" t="s">
        <v>356</v>
      </c>
      <c r="D43" s="64">
        <v>113.34</v>
      </c>
      <c r="E43" s="64">
        <v>126.42</v>
      </c>
      <c r="F43" s="64">
        <v>37.090000000000003</v>
      </c>
      <c r="G43" s="66">
        <v>73223.679999999993</v>
      </c>
      <c r="H43" s="66">
        <v>75800</v>
      </c>
      <c r="I43" s="66">
        <v>60289.47</v>
      </c>
      <c r="J43" s="66">
        <v>33900</v>
      </c>
      <c r="K43" s="64" t="s">
        <v>172</v>
      </c>
      <c r="L43" s="66">
        <v>1256.25</v>
      </c>
    </row>
    <row r="44" spans="2:12" s="54" customFormat="1" ht="12.75" hidden="1" outlineLevel="1" x14ac:dyDescent="0.2">
      <c r="B44" s="338"/>
      <c r="C44" s="54" t="s">
        <v>296</v>
      </c>
      <c r="D44" s="136">
        <v>106.5</v>
      </c>
      <c r="E44" s="64">
        <v>120.85</v>
      </c>
      <c r="F44" s="64">
        <v>37.17</v>
      </c>
      <c r="G44" s="66">
        <v>44086.21</v>
      </c>
      <c r="H44" s="66">
        <v>66000</v>
      </c>
      <c r="I44" s="66">
        <v>30755.56</v>
      </c>
      <c r="J44" s="64" t="s">
        <v>172</v>
      </c>
      <c r="K44" s="64" t="s">
        <v>172</v>
      </c>
      <c r="L44" s="66">
        <v>1003.16</v>
      </c>
    </row>
    <row r="45" spans="2:12" s="54" customFormat="1" ht="12.75" hidden="1" outlineLevel="1" x14ac:dyDescent="0.2">
      <c r="B45" s="338" t="s">
        <v>142</v>
      </c>
      <c r="C45" s="54" t="s">
        <v>357</v>
      </c>
      <c r="D45" s="64">
        <v>130.03</v>
      </c>
      <c r="E45" s="136">
        <v>150</v>
      </c>
      <c r="F45" s="64">
        <v>38.24</v>
      </c>
      <c r="G45" s="64" t="s">
        <v>172</v>
      </c>
      <c r="H45" s="66">
        <v>119771.43</v>
      </c>
      <c r="I45" s="66">
        <v>48763.74</v>
      </c>
      <c r="J45" s="66">
        <v>29471.15</v>
      </c>
      <c r="K45" s="64" t="s">
        <v>172</v>
      </c>
      <c r="L45" s="66">
        <v>1592.4</v>
      </c>
    </row>
    <row r="46" spans="2:12" s="54" customFormat="1" ht="12.75" hidden="1" outlineLevel="1" x14ac:dyDescent="0.2">
      <c r="B46" s="338"/>
      <c r="C46" s="54" t="s">
        <v>358</v>
      </c>
      <c r="D46" s="64">
        <v>123.91</v>
      </c>
      <c r="E46" s="64" t="s">
        <v>172</v>
      </c>
      <c r="F46" s="136">
        <v>35.5</v>
      </c>
      <c r="G46" s="64" t="s">
        <v>172</v>
      </c>
      <c r="H46" s="66">
        <v>131000</v>
      </c>
      <c r="I46" s="66">
        <v>53125</v>
      </c>
      <c r="J46" s="66">
        <v>27812.5</v>
      </c>
      <c r="K46" s="64" t="s">
        <v>172</v>
      </c>
      <c r="L46" s="66">
        <v>1863.16</v>
      </c>
    </row>
    <row r="47" spans="2:12" s="54" customFormat="1" ht="12.75" hidden="1" outlineLevel="1" x14ac:dyDescent="0.2">
      <c r="B47" s="338"/>
      <c r="C47" s="54" t="s">
        <v>359</v>
      </c>
      <c r="D47" s="64">
        <v>121.95</v>
      </c>
      <c r="E47" s="64">
        <v>132.94999999999999</v>
      </c>
      <c r="F47" s="64" t="s">
        <v>172</v>
      </c>
      <c r="G47" s="66">
        <v>128750</v>
      </c>
      <c r="H47" s="66">
        <v>90000</v>
      </c>
      <c r="I47" s="66">
        <v>71674.53</v>
      </c>
      <c r="J47" s="66">
        <v>22152.73</v>
      </c>
      <c r="K47" s="66">
        <v>47666.67</v>
      </c>
      <c r="L47" s="66">
        <v>1525.89</v>
      </c>
    </row>
    <row r="48" spans="2:12" s="54" customFormat="1" ht="12.75" hidden="1" outlineLevel="1" x14ac:dyDescent="0.2">
      <c r="B48" s="338"/>
      <c r="C48" s="54" t="s">
        <v>329</v>
      </c>
      <c r="D48" s="64">
        <v>108.15</v>
      </c>
      <c r="E48" s="64">
        <v>126.55</v>
      </c>
      <c r="F48" s="64">
        <v>34.409999999999997</v>
      </c>
      <c r="G48" s="66">
        <v>110208.33</v>
      </c>
      <c r="H48" s="66">
        <v>113038.46</v>
      </c>
      <c r="I48" s="66">
        <v>60142.86</v>
      </c>
      <c r="J48" s="66">
        <v>26666.67</v>
      </c>
      <c r="K48" s="64" t="s">
        <v>172</v>
      </c>
      <c r="L48" s="66">
        <v>1346.05</v>
      </c>
    </row>
    <row r="49" spans="2:12" s="54" customFormat="1" ht="12.75" hidden="1" outlineLevel="1" x14ac:dyDescent="0.2">
      <c r="B49" s="338"/>
      <c r="C49" s="54" t="s">
        <v>360</v>
      </c>
      <c r="D49" s="64">
        <v>123.98</v>
      </c>
      <c r="E49" s="64">
        <v>135.78</v>
      </c>
      <c r="F49" s="64">
        <v>38.25</v>
      </c>
      <c r="G49" s="66">
        <v>98381.58</v>
      </c>
      <c r="H49" s="66">
        <v>108153.85</v>
      </c>
      <c r="I49" s="66">
        <v>68141.03</v>
      </c>
      <c r="J49" s="66">
        <v>26551.279999999999</v>
      </c>
      <c r="K49" s="66">
        <v>30000</v>
      </c>
      <c r="L49" s="66">
        <v>2463.89</v>
      </c>
    </row>
    <row r="50" spans="2:12" s="54" customFormat="1" ht="12.75" hidden="1" outlineLevel="1" x14ac:dyDescent="0.2">
      <c r="B50" s="338" t="s">
        <v>130</v>
      </c>
      <c r="C50" s="54" t="s">
        <v>361</v>
      </c>
      <c r="D50" s="64">
        <v>128.04</v>
      </c>
      <c r="E50" s="136">
        <v>137.6</v>
      </c>
      <c r="F50" s="64">
        <v>38.369999999999997</v>
      </c>
      <c r="G50" s="66">
        <v>126660.38</v>
      </c>
      <c r="H50" s="66">
        <v>124767.44</v>
      </c>
      <c r="I50" s="66">
        <v>73369.570000000007</v>
      </c>
      <c r="J50" s="66">
        <v>24666.67</v>
      </c>
      <c r="K50" s="66">
        <v>30000</v>
      </c>
      <c r="L50" s="66">
        <v>1361.98</v>
      </c>
    </row>
    <row r="51" spans="2:12" s="54" customFormat="1" ht="12.75" hidden="1" outlineLevel="1" x14ac:dyDescent="0.2">
      <c r="B51" s="338"/>
      <c r="C51" s="54" t="s">
        <v>303</v>
      </c>
      <c r="D51" s="64">
        <v>112.16</v>
      </c>
      <c r="E51" s="136">
        <v>120.2</v>
      </c>
      <c r="F51" s="136">
        <v>28.4</v>
      </c>
      <c r="G51" s="66">
        <v>125528.85</v>
      </c>
      <c r="H51" s="64" t="s">
        <v>172</v>
      </c>
      <c r="I51" s="66">
        <v>115648</v>
      </c>
      <c r="J51" s="66">
        <v>30812.05</v>
      </c>
      <c r="K51" s="66">
        <v>20428.57</v>
      </c>
      <c r="L51" s="66">
        <v>1381.25</v>
      </c>
    </row>
    <row r="52" spans="2:12" s="54" customFormat="1" ht="12.75" hidden="1" outlineLevel="1" x14ac:dyDescent="0.2">
      <c r="B52" s="338"/>
      <c r="C52" s="54" t="s">
        <v>309</v>
      </c>
      <c r="D52" s="64">
        <v>136.35</v>
      </c>
      <c r="E52" s="64">
        <v>153.65</v>
      </c>
      <c r="F52" s="64">
        <v>36.049999999999997</v>
      </c>
      <c r="G52" s="66">
        <v>108205.88</v>
      </c>
      <c r="H52" s="66">
        <v>95722.22</v>
      </c>
      <c r="I52" s="66">
        <v>85742.86</v>
      </c>
      <c r="J52" s="66">
        <v>27833.33</v>
      </c>
      <c r="K52" s="64" t="s">
        <v>172</v>
      </c>
      <c r="L52" s="66">
        <v>1339.23</v>
      </c>
    </row>
    <row r="53" spans="2:12" s="54" customFormat="1" ht="12.75" hidden="1" outlineLevel="1" x14ac:dyDescent="0.2">
      <c r="B53" s="338" t="s">
        <v>362</v>
      </c>
      <c r="C53" s="54" t="s">
        <v>297</v>
      </c>
      <c r="D53" s="136">
        <v>111</v>
      </c>
      <c r="E53" s="64">
        <v>121.94</v>
      </c>
      <c r="F53" s="64">
        <v>36.56</v>
      </c>
      <c r="G53" s="66">
        <v>85823.38</v>
      </c>
      <c r="H53" s="66">
        <v>151363.64000000001</v>
      </c>
      <c r="I53" s="66">
        <v>72999.61</v>
      </c>
      <c r="J53" s="66">
        <v>34720.870000000003</v>
      </c>
      <c r="K53" s="66">
        <v>39083.33</v>
      </c>
      <c r="L53" s="64">
        <v>933.79</v>
      </c>
    </row>
    <row r="54" spans="2:12" s="54" customFormat="1" ht="12.75" hidden="1" outlineLevel="1" x14ac:dyDescent="0.2">
      <c r="B54" s="338"/>
      <c r="C54" s="54" t="s">
        <v>363</v>
      </c>
      <c r="D54" s="64">
        <v>108.18</v>
      </c>
      <c r="E54" s="64">
        <v>116.71</v>
      </c>
      <c r="F54" s="64">
        <v>35.380000000000003</v>
      </c>
      <c r="G54" s="66">
        <v>102263.16</v>
      </c>
      <c r="H54" s="66">
        <v>117615.38</v>
      </c>
      <c r="I54" s="66">
        <v>59306.31</v>
      </c>
      <c r="J54" s="66">
        <v>24046.02</v>
      </c>
      <c r="K54" s="66">
        <v>29401.23</v>
      </c>
      <c r="L54" s="64">
        <v>922.25</v>
      </c>
    </row>
    <row r="55" spans="2:12" s="54" customFormat="1" ht="12.75" hidden="1" outlineLevel="1" x14ac:dyDescent="0.2">
      <c r="B55" s="338" t="s">
        <v>282</v>
      </c>
      <c r="C55" s="54" t="s">
        <v>295</v>
      </c>
      <c r="D55" s="64">
        <v>115.84</v>
      </c>
      <c r="E55" s="64">
        <v>125.41</v>
      </c>
      <c r="F55" s="64">
        <v>36.979999999999997</v>
      </c>
      <c r="G55" s="66">
        <v>97274.1</v>
      </c>
      <c r="H55" s="66">
        <v>121257.89</v>
      </c>
      <c r="I55" s="66">
        <v>76328.95</v>
      </c>
      <c r="J55" s="66">
        <v>26688.19</v>
      </c>
      <c r="K55" s="66">
        <v>38069.230000000003</v>
      </c>
      <c r="L55" s="66">
        <v>1364.09</v>
      </c>
    </row>
    <row r="56" spans="2:12" s="54" customFormat="1" ht="12.75" hidden="1" outlineLevel="1" x14ac:dyDescent="0.2">
      <c r="B56" s="338"/>
      <c r="C56" s="54" t="s">
        <v>298</v>
      </c>
      <c r="D56" s="64">
        <v>108.44</v>
      </c>
      <c r="E56" s="64">
        <v>120.04</v>
      </c>
      <c r="F56" s="136">
        <v>36.200000000000003</v>
      </c>
      <c r="G56" s="66">
        <v>88238.1</v>
      </c>
      <c r="H56" s="66">
        <v>115835.71</v>
      </c>
      <c r="I56" s="66">
        <v>77126.759999999995</v>
      </c>
      <c r="J56" s="66">
        <v>35567.800000000003</v>
      </c>
      <c r="K56" s="66">
        <v>43843.75</v>
      </c>
      <c r="L56" s="64">
        <v>955.15</v>
      </c>
    </row>
    <row r="57" spans="2:12" s="54" customFormat="1" ht="12.75" hidden="1" outlineLevel="1" x14ac:dyDescent="0.2">
      <c r="B57" s="338" t="s">
        <v>131</v>
      </c>
      <c r="C57" s="54" t="s">
        <v>308</v>
      </c>
      <c r="D57" s="64">
        <v>103.84</v>
      </c>
      <c r="E57" s="64" t="s">
        <v>172</v>
      </c>
      <c r="F57" s="64">
        <v>37.630000000000003</v>
      </c>
      <c r="G57" s="66">
        <v>47533.33</v>
      </c>
      <c r="H57" s="66">
        <v>92075</v>
      </c>
      <c r="I57" s="66">
        <v>34305.56</v>
      </c>
      <c r="J57" s="66">
        <v>13360</v>
      </c>
      <c r="K57" s="64" t="s">
        <v>172</v>
      </c>
      <c r="L57" s="66">
        <v>1053.9100000000001</v>
      </c>
    </row>
    <row r="58" spans="2:12" s="54" customFormat="1" ht="12.75" hidden="1" outlineLevel="1" x14ac:dyDescent="0.2">
      <c r="B58" s="338"/>
      <c r="C58" s="54" t="s">
        <v>364</v>
      </c>
      <c r="D58" s="64">
        <v>109.93</v>
      </c>
      <c r="E58" s="64">
        <v>117.46</v>
      </c>
      <c r="F58" s="64">
        <v>41.34</v>
      </c>
      <c r="G58" s="66">
        <v>83000</v>
      </c>
      <c r="H58" s="66">
        <v>89333.33</v>
      </c>
      <c r="I58" s="66">
        <v>90277.78</v>
      </c>
      <c r="J58" s="66">
        <v>60307.69</v>
      </c>
      <c r="K58" s="64" t="s">
        <v>172</v>
      </c>
      <c r="L58" s="136">
        <v>915</v>
      </c>
    </row>
    <row r="59" spans="2:12" s="54" customFormat="1" ht="12.75" hidden="1" outlineLevel="1" x14ac:dyDescent="0.2">
      <c r="B59" s="338" t="s">
        <v>366</v>
      </c>
      <c r="C59" s="54" t="s">
        <v>365</v>
      </c>
      <c r="D59" s="64">
        <v>99.97</v>
      </c>
      <c r="E59" s="64">
        <v>116.99</v>
      </c>
      <c r="F59" s="64">
        <v>29.82</v>
      </c>
      <c r="G59" s="66">
        <v>95000</v>
      </c>
      <c r="H59" s="66">
        <v>105000</v>
      </c>
      <c r="I59" s="66">
        <v>67000</v>
      </c>
      <c r="J59" s="66">
        <v>27375</v>
      </c>
      <c r="K59" s="66">
        <v>62000</v>
      </c>
      <c r="L59" s="66">
        <v>1441.67</v>
      </c>
    </row>
    <row r="60" spans="2:12" s="54" customFormat="1" ht="12.75" hidden="1" outlineLevel="1" x14ac:dyDescent="0.2">
      <c r="B60" s="338"/>
      <c r="C60" s="54" t="s">
        <v>367</v>
      </c>
      <c r="D60" s="64">
        <v>114.1</v>
      </c>
      <c r="E60" s="64" t="s">
        <v>172</v>
      </c>
      <c r="F60" s="64">
        <v>36.6</v>
      </c>
      <c r="G60" s="64" t="s">
        <v>172</v>
      </c>
      <c r="H60" s="64" t="s">
        <v>172</v>
      </c>
      <c r="I60" s="64" t="s">
        <v>172</v>
      </c>
      <c r="J60" s="66">
        <v>25863.64</v>
      </c>
      <c r="K60" s="64" t="s">
        <v>172</v>
      </c>
      <c r="L60" s="64">
        <v>945.83</v>
      </c>
    </row>
    <row r="61" spans="2:12" s="54" customFormat="1" ht="12.75" hidden="1" outlineLevel="1" x14ac:dyDescent="0.2">
      <c r="B61" s="91" t="s">
        <v>368</v>
      </c>
      <c r="C61" s="91"/>
      <c r="D61" s="276">
        <v>115.44</v>
      </c>
      <c r="E61" s="276">
        <v>139.12</v>
      </c>
      <c r="F61" s="276">
        <v>36.29</v>
      </c>
      <c r="G61" s="277">
        <v>96430.11</v>
      </c>
      <c r="H61" s="277">
        <v>105163.93</v>
      </c>
      <c r="I61" s="277">
        <v>66036.429999999993</v>
      </c>
      <c r="J61" s="277">
        <v>31267.35</v>
      </c>
      <c r="K61" s="277">
        <v>38024.089999999997</v>
      </c>
      <c r="L61" s="277">
        <v>1241.73</v>
      </c>
    </row>
    <row r="62" spans="2:12" s="54" customFormat="1" ht="13.5" customHeight="1" collapsed="1" x14ac:dyDescent="0.2"/>
    <row r="63" spans="2:12" s="54" customFormat="1" ht="12.75" x14ac:dyDescent="0.2">
      <c r="B63" s="335">
        <v>2023</v>
      </c>
      <c r="C63" s="330"/>
      <c r="D63" s="330"/>
      <c r="E63" s="330"/>
      <c r="F63" s="330"/>
      <c r="G63" s="330"/>
      <c r="H63" s="330"/>
      <c r="I63" s="330"/>
      <c r="J63" s="330"/>
      <c r="K63" s="330"/>
      <c r="L63" s="336"/>
    </row>
    <row r="64" spans="2:12" s="54" customFormat="1" ht="12.75" hidden="1" outlineLevel="1" x14ac:dyDescent="0.2">
      <c r="B64" s="337" t="s">
        <v>133</v>
      </c>
      <c r="C64" s="54" t="s">
        <v>353</v>
      </c>
      <c r="D64" s="124">
        <v>141.11111111111111</v>
      </c>
      <c r="E64" s="124">
        <v>158.24324324324326</v>
      </c>
      <c r="F64" s="124">
        <v>46.28624627606753</v>
      </c>
      <c r="G64" s="124" t="s">
        <v>172</v>
      </c>
      <c r="H64" s="124" t="s">
        <v>172</v>
      </c>
      <c r="I64" s="124" t="s">
        <v>172</v>
      </c>
      <c r="J64" s="124" t="s">
        <v>172</v>
      </c>
      <c r="K64" s="124">
        <v>60600</v>
      </c>
      <c r="L64" s="124">
        <v>1125</v>
      </c>
    </row>
    <row r="65" spans="2:12" s="54" customFormat="1" ht="12.75" hidden="1" outlineLevel="1" x14ac:dyDescent="0.2">
      <c r="B65" s="338"/>
      <c r="C65" s="54" t="s">
        <v>305</v>
      </c>
      <c r="D65" s="124">
        <v>142.28846153846155</v>
      </c>
      <c r="E65" s="124">
        <v>142.70270270270271</v>
      </c>
      <c r="F65" s="124">
        <v>46.977112676056336</v>
      </c>
      <c r="G65" s="124">
        <v>102000</v>
      </c>
      <c r="H65" s="124">
        <v>108571.42857142857</v>
      </c>
      <c r="I65" s="124">
        <v>68588.23529411765</v>
      </c>
      <c r="J65" s="124">
        <v>31000</v>
      </c>
      <c r="K65" s="124">
        <v>43785.714285714283</v>
      </c>
      <c r="L65" s="124">
        <v>1008.5714285714286</v>
      </c>
    </row>
    <row r="66" spans="2:12" s="54" customFormat="1" ht="12.75" hidden="1" outlineLevel="1" x14ac:dyDescent="0.2">
      <c r="B66" s="338"/>
      <c r="C66" s="54" t="s">
        <v>306</v>
      </c>
      <c r="D66" s="124">
        <v>150.83636363636364</v>
      </c>
      <c r="E66" s="124">
        <v>216.72340425531914</v>
      </c>
      <c r="F66" s="124">
        <v>47.084140744518109</v>
      </c>
      <c r="G66" s="124" t="s">
        <v>172</v>
      </c>
      <c r="H66" s="124" t="s">
        <v>172</v>
      </c>
      <c r="I66" s="124" t="s">
        <v>172</v>
      </c>
      <c r="J66" s="124" t="s">
        <v>172</v>
      </c>
      <c r="K66" s="124" t="s">
        <v>172</v>
      </c>
      <c r="L66" s="124">
        <v>1300</v>
      </c>
    </row>
    <row r="67" spans="2:12" s="54" customFormat="1" ht="12.75" hidden="1" outlineLevel="1" x14ac:dyDescent="0.2">
      <c r="B67" s="338" t="s">
        <v>134</v>
      </c>
      <c r="C67" s="54" t="s">
        <v>326</v>
      </c>
      <c r="D67" s="124">
        <v>143.78643216080403</v>
      </c>
      <c r="E67" s="124" t="s">
        <v>172</v>
      </c>
      <c r="F67" s="124">
        <v>48.687919768570964</v>
      </c>
      <c r="G67" s="124" t="s">
        <v>172</v>
      </c>
      <c r="H67" s="124">
        <v>116769.23076923077</v>
      </c>
      <c r="I67" s="124">
        <v>40400</v>
      </c>
      <c r="J67" s="124">
        <v>31111.111111111109</v>
      </c>
      <c r="K67" s="124" t="s">
        <v>172</v>
      </c>
      <c r="L67" s="124">
        <v>1203.5714285714287</v>
      </c>
    </row>
    <row r="68" spans="2:12" s="54" customFormat="1" ht="12.75" hidden="1" outlineLevel="1" x14ac:dyDescent="0.2">
      <c r="B68" s="338"/>
      <c r="C68" s="54" t="s">
        <v>311</v>
      </c>
      <c r="D68" s="124">
        <v>146.77386934673368</v>
      </c>
      <c r="E68" s="124" t="s">
        <v>172</v>
      </c>
      <c r="F68" s="124">
        <v>51.416961801163673</v>
      </c>
      <c r="G68" s="124">
        <v>82500</v>
      </c>
      <c r="H68" s="124">
        <v>130535.71428571429</v>
      </c>
      <c r="I68" s="124">
        <v>80400</v>
      </c>
      <c r="J68" s="124">
        <v>35142.857142857145</v>
      </c>
      <c r="K68" s="124">
        <v>32833.333333333336</v>
      </c>
      <c r="L68" s="124">
        <v>837.4</v>
      </c>
    </row>
    <row r="69" spans="2:12" s="54" customFormat="1" ht="12.75" hidden="1" outlineLevel="1" x14ac:dyDescent="0.2">
      <c r="B69" s="338"/>
      <c r="C69" s="54" t="s">
        <v>354</v>
      </c>
      <c r="D69" s="124">
        <v>134.32061068702291</v>
      </c>
      <c r="E69" s="124" t="s">
        <v>172</v>
      </c>
      <c r="F69" s="124">
        <v>48.408045977011497</v>
      </c>
      <c r="G69" s="124" t="s">
        <v>172</v>
      </c>
      <c r="H69" s="124">
        <v>136625</v>
      </c>
      <c r="I69" s="124" t="s">
        <v>172</v>
      </c>
      <c r="J69" s="124">
        <v>40000</v>
      </c>
      <c r="K69" s="124" t="s">
        <v>172</v>
      </c>
      <c r="L69" s="124">
        <v>1715</v>
      </c>
    </row>
    <row r="70" spans="2:12" s="54" customFormat="1" ht="12.75" hidden="1" outlineLevel="1" x14ac:dyDescent="0.2">
      <c r="B70" s="338" t="s">
        <v>141</v>
      </c>
      <c r="C70" s="54" t="s">
        <v>355</v>
      </c>
      <c r="D70" s="124">
        <v>165.90053763440901</v>
      </c>
      <c r="E70" s="124" t="s">
        <v>172</v>
      </c>
      <c r="F70" s="124">
        <v>50.271161029436961</v>
      </c>
      <c r="G70" s="124">
        <v>108600</v>
      </c>
      <c r="H70" s="124">
        <v>121000</v>
      </c>
      <c r="I70" s="124">
        <v>64530.612244897959</v>
      </c>
      <c r="J70" s="124">
        <v>38000</v>
      </c>
      <c r="K70" s="124" t="s">
        <v>172</v>
      </c>
      <c r="L70" s="124">
        <v>1461.6666666666667</v>
      </c>
    </row>
    <row r="71" spans="2:12" s="54" customFormat="1" ht="12.75" hidden="1" outlineLevel="1" x14ac:dyDescent="0.2">
      <c r="B71" s="338"/>
      <c r="C71" s="54" t="s">
        <v>356</v>
      </c>
      <c r="D71" s="124">
        <v>136.97492163009403</v>
      </c>
      <c r="E71" s="124">
        <v>150.95890410958904</v>
      </c>
      <c r="F71" s="124">
        <v>50.125729571984436</v>
      </c>
      <c r="G71" s="124">
        <v>79446.428571428565</v>
      </c>
      <c r="H71" s="124" t="s">
        <v>172</v>
      </c>
      <c r="I71" s="124">
        <v>63481.481481481482</v>
      </c>
      <c r="J71" s="124" t="s">
        <v>172</v>
      </c>
      <c r="K71" s="124" t="s">
        <v>172</v>
      </c>
      <c r="L71" s="124">
        <v>1297.5</v>
      </c>
    </row>
    <row r="72" spans="2:12" s="54" customFormat="1" ht="12.75" hidden="1" outlineLevel="1" x14ac:dyDescent="0.2">
      <c r="B72" s="338"/>
      <c r="C72" s="54" t="s">
        <v>296</v>
      </c>
      <c r="D72" s="124">
        <v>122.41245136186771</v>
      </c>
      <c r="E72" s="124">
        <v>136.66071428571428</v>
      </c>
      <c r="F72" s="124">
        <v>49.086866890335102</v>
      </c>
      <c r="G72" s="124">
        <v>82840.579710144928</v>
      </c>
      <c r="H72" s="124">
        <v>103846.15384615384</v>
      </c>
      <c r="I72" s="124">
        <v>47426.966292134828</v>
      </c>
      <c r="J72" s="124">
        <v>27766.666666666668</v>
      </c>
      <c r="K72" s="124" t="s">
        <v>172</v>
      </c>
      <c r="L72" s="124">
        <v>1640.6976744186047</v>
      </c>
    </row>
    <row r="73" spans="2:12" s="54" customFormat="1" ht="12.75" hidden="1" outlineLevel="1" x14ac:dyDescent="0.2">
      <c r="B73" s="338" t="s">
        <v>142</v>
      </c>
      <c r="C73" s="54" t="s">
        <v>357</v>
      </c>
      <c r="D73" s="124">
        <v>191.1280487804878</v>
      </c>
      <c r="E73" s="124" t="s">
        <v>172</v>
      </c>
      <c r="F73" s="124">
        <v>50.419224370971094</v>
      </c>
      <c r="G73" s="124" t="s">
        <v>172</v>
      </c>
      <c r="H73" s="124">
        <v>202794.11764705883</v>
      </c>
      <c r="I73" s="124">
        <v>62770.833333333336</v>
      </c>
      <c r="J73" s="124">
        <v>27000</v>
      </c>
      <c r="K73" s="124" t="s">
        <v>172</v>
      </c>
      <c r="L73" s="124">
        <v>2380.5263157894738</v>
      </c>
    </row>
    <row r="74" spans="2:12" s="54" customFormat="1" ht="12.75" hidden="1" outlineLevel="1" x14ac:dyDescent="0.2">
      <c r="B74" s="338"/>
      <c r="C74" s="54" t="s">
        <v>358</v>
      </c>
      <c r="D74" s="124">
        <v>146.46464646464648</v>
      </c>
      <c r="E74" s="124" t="s">
        <v>172</v>
      </c>
      <c r="F74" s="124">
        <v>51.657523510971785</v>
      </c>
      <c r="G74" s="124" t="s">
        <v>172</v>
      </c>
      <c r="H74" s="124">
        <v>155448.27586206896</v>
      </c>
      <c r="I74" s="124">
        <v>81975.609756097561</v>
      </c>
      <c r="J74" s="124">
        <v>36756.75675675676</v>
      </c>
      <c r="K74" s="124" t="s">
        <v>172</v>
      </c>
      <c r="L74" s="124">
        <v>2566.1290322580644</v>
      </c>
    </row>
    <row r="75" spans="2:12" s="54" customFormat="1" ht="12.75" hidden="1" outlineLevel="1" x14ac:dyDescent="0.2">
      <c r="B75" s="338"/>
      <c r="C75" s="54" t="s">
        <v>359</v>
      </c>
      <c r="D75" s="124">
        <v>140.93577981651376</v>
      </c>
      <c r="E75" s="124">
        <v>158.88888888888889</v>
      </c>
      <c r="F75" s="124" t="s">
        <v>172</v>
      </c>
      <c r="G75" s="124">
        <v>159777.77777777778</v>
      </c>
      <c r="H75" s="124" t="s">
        <v>172</v>
      </c>
      <c r="I75" s="124">
        <v>92269.230769230766</v>
      </c>
      <c r="J75" s="124">
        <v>29471.698113207549</v>
      </c>
      <c r="K75" s="124">
        <v>60000</v>
      </c>
      <c r="L75" s="124">
        <v>1992.3076923076924</v>
      </c>
    </row>
    <row r="76" spans="2:12" s="54" customFormat="1" ht="12.75" hidden="1" outlineLevel="1" x14ac:dyDescent="0.2">
      <c r="B76" s="338"/>
      <c r="C76" s="54" t="s">
        <v>329</v>
      </c>
      <c r="D76" s="124">
        <v>139.35185185185185</v>
      </c>
      <c r="E76" s="124">
        <v>152.68115942028984</v>
      </c>
      <c r="F76" s="124">
        <v>44.248106060606062</v>
      </c>
      <c r="G76" s="124">
        <v>125208.33333333333</v>
      </c>
      <c r="H76" s="124">
        <v>118125</v>
      </c>
      <c r="I76" s="124" t="s">
        <v>172</v>
      </c>
      <c r="J76" s="124">
        <v>27581.39534883721</v>
      </c>
      <c r="K76" s="124" t="s">
        <v>172</v>
      </c>
      <c r="L76" s="124">
        <v>1808.5714285714287</v>
      </c>
    </row>
    <row r="77" spans="2:12" s="54" customFormat="1" ht="12.75" hidden="1" outlineLevel="1" x14ac:dyDescent="0.2">
      <c r="B77" s="338"/>
      <c r="C77" s="54" t="s">
        <v>360</v>
      </c>
      <c r="D77" s="124">
        <v>140.26363636363635</v>
      </c>
      <c r="E77" s="124">
        <v>157.05494505494505</v>
      </c>
      <c r="F77" s="124">
        <v>48.536363636363632</v>
      </c>
      <c r="G77" s="124">
        <v>104261.90476190476</v>
      </c>
      <c r="H77" s="124">
        <v>127309.52380952382</v>
      </c>
      <c r="I77" s="124">
        <v>73671.428571428565</v>
      </c>
      <c r="J77" s="124">
        <v>29177.083333333332</v>
      </c>
      <c r="K77" s="124">
        <v>30500</v>
      </c>
      <c r="L77" s="124">
        <v>2846.969696969697</v>
      </c>
    </row>
    <row r="78" spans="2:12" s="54" customFormat="1" ht="12.75" hidden="1" outlineLevel="1" x14ac:dyDescent="0.2">
      <c r="B78" s="338" t="s">
        <v>130</v>
      </c>
      <c r="C78" s="54" t="s">
        <v>361</v>
      </c>
      <c r="D78" s="124">
        <v>159.53488372093022</v>
      </c>
      <c r="E78" s="124">
        <v>174.28571428571428</v>
      </c>
      <c r="F78" s="124">
        <v>52.674936442535284</v>
      </c>
      <c r="G78" s="124">
        <v>150384.61538461538</v>
      </c>
      <c r="H78" s="124">
        <v>147272.72727272726</v>
      </c>
      <c r="I78" s="124">
        <v>99963.855421686749</v>
      </c>
      <c r="J78" s="124">
        <v>29107.526881720431</v>
      </c>
      <c r="K78" s="124">
        <v>35000</v>
      </c>
      <c r="L78" s="124">
        <v>1789.1891891891892</v>
      </c>
    </row>
    <row r="79" spans="2:12" s="54" customFormat="1" ht="12.75" hidden="1" outlineLevel="1" x14ac:dyDescent="0.2">
      <c r="B79" s="338"/>
      <c r="C79" s="54" t="s">
        <v>303</v>
      </c>
      <c r="D79" s="124">
        <v>147.02000000000001</v>
      </c>
      <c r="E79" s="124">
        <v>154.65686274509804</v>
      </c>
      <c r="F79" s="124">
        <v>47.742424242424242</v>
      </c>
      <c r="G79" s="124">
        <v>192803.0303030303</v>
      </c>
      <c r="H79" s="124">
        <v>190000</v>
      </c>
      <c r="I79" s="124" t="s">
        <v>172</v>
      </c>
      <c r="J79" s="124">
        <v>38252.604166666664</v>
      </c>
      <c r="K79" s="124">
        <v>33333.333333333336</v>
      </c>
      <c r="L79" s="124">
        <v>1993.6708860759493</v>
      </c>
    </row>
    <row r="80" spans="2:12" s="54" customFormat="1" ht="12.75" hidden="1" outlineLevel="1" x14ac:dyDescent="0.2">
      <c r="B80" s="338"/>
      <c r="C80" s="54" t="s">
        <v>309</v>
      </c>
      <c r="D80" s="124">
        <v>154.0906148867314</v>
      </c>
      <c r="E80" s="124">
        <v>167.55980861244018</v>
      </c>
      <c r="F80" s="124">
        <v>52.77195945945946</v>
      </c>
      <c r="G80" s="124">
        <v>184042.55319148937</v>
      </c>
      <c r="H80" s="124">
        <v>111666.66666666667</v>
      </c>
      <c r="I80" s="124">
        <v>131793.6507936508</v>
      </c>
      <c r="J80" s="124">
        <v>33553.571428571428</v>
      </c>
      <c r="K80" s="124" t="s">
        <v>172</v>
      </c>
      <c r="L80" s="124">
        <v>2034.375</v>
      </c>
    </row>
    <row r="81" spans="2:12" s="54" customFormat="1" ht="12.75" hidden="1" outlineLevel="1" x14ac:dyDescent="0.2">
      <c r="B81" s="338" t="s">
        <v>362</v>
      </c>
      <c r="C81" s="54" t="s">
        <v>297</v>
      </c>
      <c r="D81" s="124">
        <v>141.19448138297872</v>
      </c>
      <c r="E81" s="124">
        <v>155.27339901477833</v>
      </c>
      <c r="F81" s="124">
        <v>47.383929684300497</v>
      </c>
      <c r="G81" s="124">
        <v>98626.760563380289</v>
      </c>
      <c r="H81" s="124">
        <v>172754.2372881356</v>
      </c>
      <c r="I81" s="124">
        <v>81113.744075829381</v>
      </c>
      <c r="J81" s="124">
        <v>29328.695652173912</v>
      </c>
      <c r="K81" s="124">
        <v>47330.188679245286</v>
      </c>
      <c r="L81" s="124">
        <v>1183.2716049382716</v>
      </c>
    </row>
    <row r="82" spans="2:12" s="54" customFormat="1" ht="12.75" hidden="1" outlineLevel="1" x14ac:dyDescent="0.2">
      <c r="B82" s="338"/>
      <c r="C82" s="54" t="s">
        <v>363</v>
      </c>
      <c r="D82" s="124">
        <v>146.94827586206895</v>
      </c>
      <c r="E82" s="124">
        <v>158.95575221238937</v>
      </c>
      <c r="F82" s="124">
        <v>46.441732283464567</v>
      </c>
      <c r="G82" s="124">
        <v>100625</v>
      </c>
      <c r="H82" s="124">
        <v>152500</v>
      </c>
      <c r="I82" s="124" t="s">
        <v>172</v>
      </c>
      <c r="J82" s="124">
        <v>27000</v>
      </c>
      <c r="K82" s="124">
        <v>30833.333333333332</v>
      </c>
      <c r="L82" s="124">
        <v>1142.9710144927535</v>
      </c>
    </row>
    <row r="83" spans="2:12" s="54" customFormat="1" ht="12.75" hidden="1" outlineLevel="1" x14ac:dyDescent="0.2">
      <c r="B83" s="338" t="s">
        <v>282</v>
      </c>
      <c r="C83" s="54" t="s">
        <v>295</v>
      </c>
      <c r="D83" s="124">
        <v>155.73065476190476</v>
      </c>
      <c r="E83" s="124">
        <v>170.55520833333333</v>
      </c>
      <c r="F83" s="124">
        <v>48.114800270819231</v>
      </c>
      <c r="G83" s="124">
        <v>150392.61744966442</v>
      </c>
      <c r="H83" s="124">
        <v>172377.24550898204</v>
      </c>
      <c r="I83" s="124">
        <v>99915.492957746479</v>
      </c>
      <c r="J83" s="124">
        <v>31429.473684210527</v>
      </c>
      <c r="K83" s="124">
        <v>48931.034482758623</v>
      </c>
      <c r="L83" s="124">
        <v>1842.0774647887324</v>
      </c>
    </row>
    <row r="84" spans="2:12" s="54" customFormat="1" ht="12.75" hidden="1" outlineLevel="1" x14ac:dyDescent="0.2">
      <c r="B84" s="338"/>
      <c r="C84" s="54" t="s">
        <v>298</v>
      </c>
      <c r="D84" s="124">
        <v>148.50299401197606</v>
      </c>
      <c r="E84" s="124">
        <v>158.58620689655172</v>
      </c>
      <c r="F84" s="124">
        <v>49.939682781759956</v>
      </c>
      <c r="G84" s="124">
        <v>94911.76470588235</v>
      </c>
      <c r="H84" s="124">
        <v>139370.37037037036</v>
      </c>
      <c r="I84" s="124" t="s">
        <v>172</v>
      </c>
      <c r="J84" s="124">
        <v>35076.923076923078</v>
      </c>
      <c r="K84" s="124">
        <v>49500</v>
      </c>
      <c r="L84" s="124">
        <v>1358.4905660377358</v>
      </c>
    </row>
    <row r="85" spans="2:12" s="54" customFormat="1" ht="12.75" hidden="1" outlineLevel="1" x14ac:dyDescent="0.2">
      <c r="B85" s="338" t="s">
        <v>131</v>
      </c>
      <c r="C85" s="54" t="s">
        <v>308</v>
      </c>
      <c r="D85" s="124">
        <v>142.17421602787456</v>
      </c>
      <c r="E85" s="124">
        <v>130</v>
      </c>
      <c r="F85" s="124">
        <v>47.844781249999997</v>
      </c>
      <c r="G85" s="124">
        <v>75000</v>
      </c>
      <c r="H85" s="124">
        <v>229166.66666666666</v>
      </c>
      <c r="I85" s="124">
        <v>43833.333333333336</v>
      </c>
      <c r="J85" s="124">
        <v>13357.142857142857</v>
      </c>
      <c r="K85" s="124" t="s">
        <v>172</v>
      </c>
      <c r="L85" s="124">
        <v>960</v>
      </c>
    </row>
    <row r="86" spans="2:12" s="54" customFormat="1" ht="12.75" hidden="1" outlineLevel="1" x14ac:dyDescent="0.2">
      <c r="B86" s="338"/>
      <c r="C86" s="54" t="s">
        <v>364</v>
      </c>
      <c r="D86" s="124">
        <v>132.60173160173161</v>
      </c>
      <c r="E86" s="124">
        <v>148.81308411214954</v>
      </c>
      <c r="F86" s="124">
        <v>50.941585365853655</v>
      </c>
      <c r="G86" s="124">
        <v>150000</v>
      </c>
      <c r="H86" s="124">
        <v>190000</v>
      </c>
      <c r="I86" s="124">
        <v>130642.85714285714</v>
      </c>
      <c r="J86" s="124" t="s">
        <v>172</v>
      </c>
      <c r="K86" s="124" t="s">
        <v>172</v>
      </c>
      <c r="L86" s="124">
        <v>1434.5454545454545</v>
      </c>
    </row>
    <row r="87" spans="2:12" s="54" customFormat="1" ht="12.75" hidden="1" outlineLevel="1" x14ac:dyDescent="0.2">
      <c r="B87" s="338" t="s">
        <v>366</v>
      </c>
      <c r="C87" s="54" t="s">
        <v>365</v>
      </c>
      <c r="D87" s="124">
        <v>140</v>
      </c>
      <c r="E87" s="124">
        <v>165.41249999999999</v>
      </c>
      <c r="F87" s="124">
        <v>45.564285714285717</v>
      </c>
      <c r="G87" s="124" t="s">
        <v>172</v>
      </c>
      <c r="H87" s="124" t="s">
        <v>172</v>
      </c>
      <c r="I87" s="124" t="s">
        <v>172</v>
      </c>
      <c r="J87" s="124" t="s">
        <v>172</v>
      </c>
      <c r="K87" s="124" t="s">
        <v>172</v>
      </c>
      <c r="L87" s="124" t="s">
        <v>172</v>
      </c>
    </row>
    <row r="88" spans="2:12" s="54" customFormat="1" ht="12.75" hidden="1" outlineLevel="1" x14ac:dyDescent="0.2">
      <c r="B88" s="338"/>
      <c r="C88" s="54" t="s">
        <v>367</v>
      </c>
      <c r="D88" s="124">
        <v>155.49162011173183</v>
      </c>
      <c r="E88" s="124" t="s">
        <v>172</v>
      </c>
      <c r="F88" s="124">
        <v>47.531746031746032</v>
      </c>
      <c r="G88" s="124" t="s">
        <v>172</v>
      </c>
      <c r="H88" s="124" t="s">
        <v>172</v>
      </c>
      <c r="I88" s="124" t="s">
        <v>172</v>
      </c>
      <c r="J88" s="124">
        <v>26882.352941176472</v>
      </c>
      <c r="K88" s="124">
        <v>40500</v>
      </c>
      <c r="L88" s="124">
        <v>1300</v>
      </c>
    </row>
    <row r="89" spans="2:12" s="54" customFormat="1" ht="12.75" hidden="1" outlineLevel="1" x14ac:dyDescent="0.2">
      <c r="B89" s="91" t="s">
        <v>368</v>
      </c>
      <c r="C89" s="91"/>
      <c r="D89" s="150">
        <v>146.63352779007724</v>
      </c>
      <c r="E89" s="150">
        <v>158.77847212073038</v>
      </c>
      <c r="F89" s="150">
        <v>48.756552743362739</v>
      </c>
      <c r="G89" s="150">
        <v>120083.60975015597</v>
      </c>
      <c r="H89" s="150">
        <v>148743.80834551196</v>
      </c>
      <c r="I89" s="150">
        <v>78923.583216739105</v>
      </c>
      <c r="J89" s="150">
        <v>30849.792958067759</v>
      </c>
      <c r="K89" s="150">
        <v>42762.24478730985</v>
      </c>
      <c r="L89" s="150">
        <v>1592.6042726746903</v>
      </c>
    </row>
    <row r="90" spans="2:12" s="54" customFormat="1" ht="12.75" collapsed="1" x14ac:dyDescent="0.2">
      <c r="B90" s="91"/>
      <c r="C90" s="91"/>
      <c r="D90" s="150"/>
      <c r="E90" s="150"/>
      <c r="F90" s="150"/>
      <c r="G90" s="150"/>
      <c r="H90" s="150"/>
      <c r="I90" s="150"/>
      <c r="J90" s="150"/>
      <c r="K90" s="150"/>
      <c r="L90" s="150"/>
    </row>
    <row r="91" spans="2:12" s="54" customFormat="1" ht="13.5" customHeight="1" x14ac:dyDescent="0.2">
      <c r="B91" s="335">
        <v>2024</v>
      </c>
      <c r="C91" s="330"/>
      <c r="D91" s="330"/>
      <c r="E91" s="330"/>
      <c r="F91" s="330"/>
      <c r="G91" s="330"/>
      <c r="H91" s="330"/>
      <c r="I91" s="330"/>
      <c r="J91" s="330"/>
      <c r="K91" s="330"/>
      <c r="L91" s="336"/>
    </row>
    <row r="92" spans="2:12" s="54" customFormat="1" ht="12.75" outlineLevel="1" x14ac:dyDescent="0.2">
      <c r="B92" s="337" t="s">
        <v>133</v>
      </c>
      <c r="C92" s="54" t="s">
        <v>353</v>
      </c>
      <c r="D92" s="124">
        <v>161.17021276595744</v>
      </c>
      <c r="E92" s="124">
        <v>176.54135338345864</v>
      </c>
      <c r="F92" s="124">
        <v>41.468131868131863</v>
      </c>
      <c r="G92" s="124" t="s">
        <v>172</v>
      </c>
      <c r="H92" s="124" t="s">
        <v>172</v>
      </c>
      <c r="I92" s="124" t="s">
        <v>172</v>
      </c>
      <c r="J92" s="124" t="s">
        <v>172</v>
      </c>
      <c r="K92" s="124">
        <v>62500</v>
      </c>
      <c r="L92" s="124">
        <v>1000</v>
      </c>
    </row>
    <row r="93" spans="2:12" s="54" customFormat="1" ht="12.75" outlineLevel="1" x14ac:dyDescent="0.2">
      <c r="B93" s="338"/>
      <c r="C93" s="54" t="s">
        <v>305</v>
      </c>
      <c r="D93" s="124">
        <v>164.82843137254903</v>
      </c>
      <c r="E93" s="124">
        <v>151.83823529411765</v>
      </c>
      <c r="F93" s="124">
        <v>42.348076923076917</v>
      </c>
      <c r="G93" s="124">
        <v>114000</v>
      </c>
      <c r="H93" s="124">
        <v>123518.51851851853</v>
      </c>
      <c r="I93" s="124">
        <v>71176.470588235301</v>
      </c>
      <c r="J93" s="124">
        <v>51250</v>
      </c>
      <c r="K93" s="124">
        <v>49931.034482758623</v>
      </c>
      <c r="L93" s="124">
        <v>974.62962962962968</v>
      </c>
    </row>
    <row r="94" spans="2:12" s="54" customFormat="1" ht="12.75" outlineLevel="1" x14ac:dyDescent="0.2">
      <c r="B94" s="338"/>
      <c r="C94" s="54" t="s">
        <v>306</v>
      </c>
      <c r="D94" s="124">
        <v>162.68867924528303</v>
      </c>
      <c r="E94" s="124">
        <v>186.1076923076923</v>
      </c>
      <c r="F94" s="124">
        <v>43.893749999999997</v>
      </c>
      <c r="G94" s="124" t="s">
        <v>172</v>
      </c>
      <c r="H94" s="124" t="s">
        <v>172</v>
      </c>
      <c r="I94" s="124" t="s">
        <v>172</v>
      </c>
      <c r="J94" s="124" t="s">
        <v>172</v>
      </c>
      <c r="K94" s="124" t="s">
        <v>172</v>
      </c>
      <c r="L94" s="124" t="s">
        <v>172</v>
      </c>
    </row>
    <row r="95" spans="2:12" s="54" customFormat="1" ht="12.75" outlineLevel="1" x14ac:dyDescent="0.2">
      <c r="B95" s="338" t="s">
        <v>134</v>
      </c>
      <c r="C95" s="54" t="s">
        <v>326</v>
      </c>
      <c r="D95" s="124">
        <v>155.560706401766</v>
      </c>
      <c r="E95" s="124">
        <v>140</v>
      </c>
      <c r="F95" s="124">
        <v>43.161892019780595</v>
      </c>
      <c r="G95" s="124" t="s">
        <v>172</v>
      </c>
      <c r="H95" s="124">
        <v>149391.30434782608</v>
      </c>
      <c r="I95" s="124">
        <v>51666.666666666664</v>
      </c>
      <c r="J95" s="124">
        <v>51250</v>
      </c>
      <c r="K95" s="124" t="s">
        <v>172</v>
      </c>
      <c r="L95" s="124">
        <v>1140.7142857142858</v>
      </c>
    </row>
    <row r="96" spans="2:12" s="54" customFormat="1" ht="12.75" outlineLevel="1" x14ac:dyDescent="0.2">
      <c r="B96" s="338"/>
      <c r="C96" s="54" t="s">
        <v>311</v>
      </c>
      <c r="D96" s="124">
        <v>158.58333333333334</v>
      </c>
      <c r="E96" s="124">
        <v>291.66666666666669</v>
      </c>
      <c r="F96" s="124">
        <v>45.74386152203752</v>
      </c>
      <c r="G96" s="124">
        <v>95000</v>
      </c>
      <c r="H96" s="124">
        <v>164285.71428571429</v>
      </c>
      <c r="I96" s="124">
        <v>84333.333333333328</v>
      </c>
      <c r="J96" s="124">
        <v>37956.521739130432</v>
      </c>
      <c r="K96" s="124">
        <v>32142.857142857141</v>
      </c>
      <c r="L96" s="124">
        <v>1030.2083333333333</v>
      </c>
    </row>
    <row r="97" spans="2:12" s="54" customFormat="1" ht="12.75" outlineLevel="1" x14ac:dyDescent="0.2">
      <c r="B97" s="338"/>
      <c r="C97" s="54" t="s">
        <v>354</v>
      </c>
      <c r="D97" s="124">
        <v>138.48538011695908</v>
      </c>
      <c r="E97" s="124" t="s">
        <v>172</v>
      </c>
      <c r="F97" s="124">
        <v>44.61618148439549</v>
      </c>
      <c r="G97" s="124" t="s">
        <v>172</v>
      </c>
      <c r="H97" s="124">
        <v>179562.5</v>
      </c>
      <c r="I97" s="124" t="s">
        <v>172</v>
      </c>
      <c r="J97" s="124">
        <v>52062.5</v>
      </c>
      <c r="K97" s="124" t="s">
        <v>172</v>
      </c>
      <c r="L97" s="124">
        <v>2131.25</v>
      </c>
    </row>
    <row r="98" spans="2:12" outlineLevel="1" x14ac:dyDescent="0.25">
      <c r="B98" s="338" t="s">
        <v>141</v>
      </c>
      <c r="C98" s="54" t="s">
        <v>355</v>
      </c>
      <c r="D98" s="124">
        <v>191.97619047619</v>
      </c>
      <c r="E98" s="124" t="s">
        <v>172</v>
      </c>
      <c r="F98" s="124">
        <v>43.529841655680073</v>
      </c>
      <c r="G98" s="124">
        <v>135838.70967741936</v>
      </c>
      <c r="H98" s="124">
        <v>107083.33333333333</v>
      </c>
      <c r="I98" s="124">
        <v>71750</v>
      </c>
      <c r="J98" s="124">
        <v>41250</v>
      </c>
      <c r="K98" s="124" t="s">
        <v>172</v>
      </c>
      <c r="L98" s="124">
        <v>1580.7692307692307</v>
      </c>
    </row>
    <row r="99" spans="2:12" outlineLevel="1" x14ac:dyDescent="0.25">
      <c r="B99" s="338"/>
      <c r="C99" s="54" t="s">
        <v>356</v>
      </c>
      <c r="D99" s="124">
        <v>145.99049881235155</v>
      </c>
      <c r="E99" s="124">
        <v>164.82608695652175</v>
      </c>
      <c r="F99" s="124">
        <v>43.851276735050192</v>
      </c>
      <c r="G99" s="124">
        <v>83071.428571428565</v>
      </c>
      <c r="H99" s="124">
        <v>176000</v>
      </c>
      <c r="I99" s="124">
        <v>65055.555555555555</v>
      </c>
      <c r="J99" s="124">
        <v>46333.333333333336</v>
      </c>
      <c r="K99" s="124" t="s">
        <v>172</v>
      </c>
      <c r="L99" s="124">
        <v>1227.6315789473683</v>
      </c>
    </row>
    <row r="100" spans="2:12" outlineLevel="1" x14ac:dyDescent="0.25">
      <c r="B100" s="338"/>
      <c r="C100" s="54" t="s">
        <v>296</v>
      </c>
      <c r="D100" s="124">
        <v>139.79032258064515</v>
      </c>
      <c r="E100" s="124">
        <v>153.96084337349399</v>
      </c>
      <c r="F100" s="124">
        <v>42.935915870540072</v>
      </c>
      <c r="G100" s="124">
        <v>91671.232876712325</v>
      </c>
      <c r="H100" s="124">
        <v>127857.14285714286</v>
      </c>
      <c r="I100" s="124">
        <v>62267.605633802814</v>
      </c>
      <c r="J100" s="124">
        <v>30166.666666666668</v>
      </c>
      <c r="K100" s="124" t="s">
        <v>172</v>
      </c>
      <c r="L100" s="124">
        <v>1660.483870967742</v>
      </c>
    </row>
    <row r="101" spans="2:12" outlineLevel="1" x14ac:dyDescent="0.25">
      <c r="B101" s="338" t="s">
        <v>142</v>
      </c>
      <c r="C101" s="54" t="s">
        <v>357</v>
      </c>
      <c r="D101" s="124">
        <v>198.74129353233832</v>
      </c>
      <c r="E101" s="124" t="s">
        <v>172</v>
      </c>
      <c r="F101" s="124">
        <v>45.3795399230588</v>
      </c>
      <c r="G101" s="124" t="s">
        <v>172</v>
      </c>
      <c r="H101" s="124">
        <v>201277.77777777778</v>
      </c>
      <c r="I101" s="124">
        <v>73505.154639175264</v>
      </c>
      <c r="J101" s="124">
        <v>39491.228070175435</v>
      </c>
      <c r="K101" s="124" t="s">
        <v>172</v>
      </c>
      <c r="L101" s="124">
        <v>2115.1639344262294</v>
      </c>
    </row>
    <row r="102" spans="2:12" outlineLevel="1" x14ac:dyDescent="0.25">
      <c r="B102" s="338"/>
      <c r="C102" s="54" t="s">
        <v>358</v>
      </c>
      <c r="D102" s="124">
        <v>158.78571428571428</v>
      </c>
      <c r="E102" s="124" t="s">
        <v>172</v>
      </c>
      <c r="F102" s="124">
        <v>48.267241379310349</v>
      </c>
      <c r="G102" s="124" t="s">
        <v>172</v>
      </c>
      <c r="H102" s="124">
        <v>279886.36363636365</v>
      </c>
      <c r="I102" s="124">
        <v>137840.90909090909</v>
      </c>
      <c r="J102" s="124">
        <v>49568.181818181816</v>
      </c>
      <c r="K102" s="124" t="s">
        <v>172</v>
      </c>
      <c r="L102" s="124">
        <v>2121.590909090909</v>
      </c>
    </row>
    <row r="103" spans="2:12" outlineLevel="1" x14ac:dyDescent="0.25">
      <c r="B103" s="338"/>
      <c r="C103" s="54" t="s">
        <v>359</v>
      </c>
      <c r="D103" s="124">
        <v>159.58125000000001</v>
      </c>
      <c r="E103" s="124">
        <v>173.7037037037037</v>
      </c>
      <c r="F103" s="124" t="s">
        <v>172</v>
      </c>
      <c r="G103" s="124">
        <v>165000</v>
      </c>
      <c r="H103" s="124">
        <v>100000</v>
      </c>
      <c r="I103" s="124">
        <v>106460</v>
      </c>
      <c r="J103" s="124">
        <v>33078.431372549021</v>
      </c>
      <c r="K103" s="124">
        <v>66181.818181818177</v>
      </c>
      <c r="L103" s="124">
        <v>2335.294117647059</v>
      </c>
    </row>
    <row r="104" spans="2:12" outlineLevel="1" x14ac:dyDescent="0.25">
      <c r="B104" s="338"/>
      <c r="C104" s="54" t="s">
        <v>329</v>
      </c>
      <c r="D104" s="124">
        <v>155.1360544217687</v>
      </c>
      <c r="E104" s="124">
        <v>171.69565217391303</v>
      </c>
      <c r="F104" s="124">
        <v>42.982336956521735</v>
      </c>
      <c r="G104" s="124">
        <v>135083.33333333334</v>
      </c>
      <c r="H104" s="124">
        <v>147105.26315789475</v>
      </c>
      <c r="I104" s="124">
        <v>86100</v>
      </c>
      <c r="J104" s="124">
        <v>29807.692307692309</v>
      </c>
      <c r="K104" s="124" t="s">
        <v>172</v>
      </c>
      <c r="L104" s="124">
        <v>2041.4634146341464</v>
      </c>
    </row>
    <row r="105" spans="2:12" outlineLevel="1" x14ac:dyDescent="0.25">
      <c r="B105" s="338"/>
      <c r="C105" s="54" t="s">
        <v>360</v>
      </c>
      <c r="D105" s="124">
        <v>158.46666666666667</v>
      </c>
      <c r="E105" s="124">
        <v>177.93333333333334</v>
      </c>
      <c r="F105" s="124">
        <v>42.361111111111114</v>
      </c>
      <c r="G105" s="124">
        <v>130055.55555555556</v>
      </c>
      <c r="H105" s="124">
        <v>148888.88888888888</v>
      </c>
      <c r="I105" s="124">
        <v>109027.77777777778</v>
      </c>
      <c r="J105" s="124">
        <v>33194.444444444445</v>
      </c>
      <c r="K105" s="124">
        <v>35588.23529411765</v>
      </c>
      <c r="L105" s="124">
        <v>3187.5</v>
      </c>
    </row>
    <row r="106" spans="2:12" outlineLevel="1" x14ac:dyDescent="0.25">
      <c r="B106" s="338" t="s">
        <v>130</v>
      </c>
      <c r="C106" s="54" t="s">
        <v>361</v>
      </c>
      <c r="D106" s="124">
        <v>183.86363636363637</v>
      </c>
      <c r="E106" s="124">
        <v>196.54411764705881</v>
      </c>
      <c r="F106" s="124">
        <v>49.200625177607279</v>
      </c>
      <c r="G106" s="124">
        <v>207521.73913043478</v>
      </c>
      <c r="H106" s="124">
        <v>209000</v>
      </c>
      <c r="I106" s="124">
        <v>146177.21518987342</v>
      </c>
      <c r="J106" s="124">
        <v>33823.86363636364</v>
      </c>
      <c r="K106" s="124">
        <v>32500</v>
      </c>
      <c r="L106" s="124">
        <v>1909.5505617977528</v>
      </c>
    </row>
    <row r="107" spans="2:12" outlineLevel="1" x14ac:dyDescent="0.25">
      <c r="B107" s="338"/>
      <c r="C107" s="54" t="s">
        <v>303</v>
      </c>
      <c r="D107" s="124">
        <v>177.14285714285714</v>
      </c>
      <c r="E107" s="124">
        <v>183.83333333333334</v>
      </c>
      <c r="F107" s="124">
        <v>41.882352941176471</v>
      </c>
      <c r="G107" s="124">
        <v>184311.11111111112</v>
      </c>
      <c r="H107" s="124">
        <v>176250</v>
      </c>
      <c r="I107" s="124">
        <v>171988.63636363635</v>
      </c>
      <c r="J107" s="124">
        <v>38080.808080808078</v>
      </c>
      <c r="K107" s="124" t="s">
        <v>172</v>
      </c>
      <c r="L107" s="124">
        <v>1854.5</v>
      </c>
    </row>
    <row r="108" spans="2:12" outlineLevel="1" x14ac:dyDescent="0.25">
      <c r="B108" s="338"/>
      <c r="C108" s="54" t="s">
        <v>309</v>
      </c>
      <c r="D108" s="124">
        <v>177.09649122807016</v>
      </c>
      <c r="E108" s="124">
        <v>183.08206686930092</v>
      </c>
      <c r="F108" s="124">
        <v>47.31556266179382</v>
      </c>
      <c r="G108" s="124">
        <v>207416.66666666666</v>
      </c>
      <c r="H108" s="124">
        <v>152500</v>
      </c>
      <c r="I108" s="124">
        <v>146887.93103448275</v>
      </c>
      <c r="J108" s="124">
        <v>32881.355932203391</v>
      </c>
      <c r="K108" s="124" t="s">
        <v>172</v>
      </c>
      <c r="L108" s="124">
        <v>1950</v>
      </c>
    </row>
    <row r="109" spans="2:12" outlineLevel="1" x14ac:dyDescent="0.25">
      <c r="B109" s="338" t="s">
        <v>362</v>
      </c>
      <c r="C109" s="54" t="s">
        <v>297</v>
      </c>
      <c r="D109" s="124">
        <v>162.79526748971193</v>
      </c>
      <c r="E109" s="124">
        <v>179.53028571428572</v>
      </c>
      <c r="F109" s="124">
        <v>42.152132573491571</v>
      </c>
      <c r="G109" s="124">
        <v>123323.07692307692</v>
      </c>
      <c r="H109" s="124">
        <v>192781.15942028986</v>
      </c>
      <c r="I109" s="124">
        <v>88801.0989010989</v>
      </c>
      <c r="J109" s="124">
        <v>40486.038961038961</v>
      </c>
      <c r="K109" s="124">
        <v>62578.804347826088</v>
      </c>
      <c r="L109" s="124">
        <v>1378</v>
      </c>
    </row>
    <row r="110" spans="2:12" outlineLevel="1" x14ac:dyDescent="0.25">
      <c r="B110" s="338"/>
      <c r="C110" s="54" t="s">
        <v>363</v>
      </c>
      <c r="D110" s="124">
        <v>170.35048231511254</v>
      </c>
      <c r="E110" s="124">
        <v>186.38823529411764</v>
      </c>
      <c r="F110" s="124">
        <v>42.089776066068453</v>
      </c>
      <c r="G110" s="124">
        <v>111196.07843137255</v>
      </c>
      <c r="H110" s="124">
        <v>186863.63636363635</v>
      </c>
      <c r="I110" s="124">
        <v>89787.671232876717</v>
      </c>
      <c r="J110" s="124">
        <v>42986.111111111109</v>
      </c>
      <c r="K110" s="124">
        <v>41553.571428571428</v>
      </c>
      <c r="L110" s="124">
        <v>1365.5357142857142</v>
      </c>
    </row>
    <row r="111" spans="2:12" outlineLevel="1" x14ac:dyDescent="0.25">
      <c r="B111" s="338" t="s">
        <v>282</v>
      </c>
      <c r="C111" s="54" t="s">
        <v>295</v>
      </c>
      <c r="D111" s="124">
        <v>179.89097744360902</v>
      </c>
      <c r="E111" s="124">
        <v>195.04704097116843</v>
      </c>
      <c r="F111" s="124">
        <v>43.575336658531043</v>
      </c>
      <c r="G111" s="124">
        <v>193815.625</v>
      </c>
      <c r="H111" s="124">
        <v>224894.02173913043</v>
      </c>
      <c r="I111" s="124">
        <v>118624.32432432432</v>
      </c>
      <c r="J111" s="124">
        <v>36029.411764705881</v>
      </c>
      <c r="K111" s="124">
        <v>50343.75</v>
      </c>
      <c r="L111" s="124">
        <v>1648.9459459459461</v>
      </c>
    </row>
    <row r="112" spans="2:12" outlineLevel="1" x14ac:dyDescent="0.25">
      <c r="B112" s="338"/>
      <c r="C112" s="54" t="s">
        <v>298</v>
      </c>
      <c r="D112" s="124">
        <v>166.91904761904763</v>
      </c>
      <c r="E112" s="124">
        <v>179.36363636363637</v>
      </c>
      <c r="F112" s="124">
        <v>41.893384615384619</v>
      </c>
      <c r="G112" s="124">
        <v>104500</v>
      </c>
      <c r="H112" s="124">
        <v>162230.76923076922</v>
      </c>
      <c r="I112" s="124">
        <v>97518.867924528298</v>
      </c>
      <c r="J112" s="124">
        <v>40739.130434782608</v>
      </c>
      <c r="K112" s="124">
        <v>51465.517241379312</v>
      </c>
      <c r="L112" s="124">
        <v>1356.6037735849056</v>
      </c>
    </row>
    <row r="113" spans="2:12" outlineLevel="1" x14ac:dyDescent="0.25">
      <c r="B113" s="338" t="s">
        <v>131</v>
      </c>
      <c r="C113" s="54" t="s">
        <v>308</v>
      </c>
      <c r="D113" s="124">
        <v>162.60833333333332</v>
      </c>
      <c r="E113" s="124">
        <v>140</v>
      </c>
      <c r="F113" s="124">
        <v>43.383783111553292</v>
      </c>
      <c r="G113" s="124">
        <v>54625</v>
      </c>
      <c r="H113" s="124">
        <v>174235.29411764705</v>
      </c>
      <c r="I113" s="124">
        <v>52350</v>
      </c>
      <c r="J113" s="124">
        <v>14794.117647058823</v>
      </c>
      <c r="K113" s="124" t="s">
        <v>172</v>
      </c>
      <c r="L113" s="124">
        <v>1136.4285714285713</v>
      </c>
    </row>
    <row r="114" spans="2:12" outlineLevel="1" x14ac:dyDescent="0.25">
      <c r="B114" s="338"/>
      <c r="C114" s="54" t="s">
        <v>364</v>
      </c>
      <c r="D114" s="124">
        <v>153.67017543859649</v>
      </c>
      <c r="E114" s="124">
        <v>181.6321243523316</v>
      </c>
      <c r="F114" s="124">
        <v>45.62803143205528</v>
      </c>
      <c r="G114" s="124">
        <v>140000</v>
      </c>
      <c r="H114" s="124">
        <v>203333.33333333334</v>
      </c>
      <c r="I114" s="124">
        <v>132285.71428571429</v>
      </c>
      <c r="J114" s="124">
        <v>78214.28571428571</v>
      </c>
      <c r="K114" s="124">
        <v>50000</v>
      </c>
      <c r="L114" s="124">
        <v>1373.0769230769231</v>
      </c>
    </row>
    <row r="115" spans="2:12" outlineLevel="1" x14ac:dyDescent="0.25">
      <c r="B115" s="338" t="s">
        <v>366</v>
      </c>
      <c r="C115" s="54" t="s">
        <v>365</v>
      </c>
      <c r="D115" s="124">
        <v>150.69078947368422</v>
      </c>
      <c r="E115" s="124">
        <v>158.87640449438203</v>
      </c>
      <c r="F115" s="124">
        <v>41.443835616438356</v>
      </c>
      <c r="G115" s="124" t="s">
        <v>172</v>
      </c>
      <c r="H115" s="124" t="s">
        <v>172</v>
      </c>
      <c r="I115" s="124" t="s">
        <v>172</v>
      </c>
      <c r="J115" s="124" t="s">
        <v>172</v>
      </c>
      <c r="K115" s="124" t="s">
        <v>172</v>
      </c>
      <c r="L115" s="124" t="s">
        <v>172</v>
      </c>
    </row>
    <row r="116" spans="2:12" outlineLevel="1" x14ac:dyDescent="0.25">
      <c r="B116" s="338"/>
      <c r="C116" s="54" t="s">
        <v>367</v>
      </c>
      <c r="D116" s="124">
        <v>186.46351931330472</v>
      </c>
      <c r="E116" s="124" t="s">
        <v>172</v>
      </c>
      <c r="F116" s="124">
        <v>43.566727888560251</v>
      </c>
      <c r="G116" s="124" t="s">
        <v>172</v>
      </c>
      <c r="H116" s="124" t="s">
        <v>172</v>
      </c>
      <c r="I116" s="124" t="s">
        <v>172</v>
      </c>
      <c r="J116" s="124">
        <v>30888.888888888891</v>
      </c>
      <c r="K116" s="124" t="s">
        <v>172</v>
      </c>
      <c r="L116" s="124">
        <v>1792.8571428571429</v>
      </c>
    </row>
    <row r="117" spans="2:12" outlineLevel="1" x14ac:dyDescent="0.25">
      <c r="B117" s="91" t="s">
        <v>368</v>
      </c>
      <c r="C117" s="91"/>
      <c r="D117" s="150">
        <v>164.85105244689944</v>
      </c>
      <c r="E117" s="150">
        <v>178.62854061162579</v>
      </c>
      <c r="F117" s="150">
        <v>43.861279424639804</v>
      </c>
      <c r="G117" s="150">
        <v>133907.62101630066</v>
      </c>
      <c r="H117" s="150">
        <v>170806.90576229841</v>
      </c>
      <c r="I117" s="150">
        <v>98180.24662709955</v>
      </c>
      <c r="J117" s="150">
        <v>40196.955087428199</v>
      </c>
      <c r="K117" s="150">
        <v>48616.871647211679</v>
      </c>
      <c r="L117" s="150">
        <v>1665.7477364407343</v>
      </c>
    </row>
    <row r="118" spans="2:12" x14ac:dyDescent="0.25">
      <c r="B118" s="91"/>
      <c r="C118" s="91"/>
      <c r="D118" s="150"/>
      <c r="E118" s="150"/>
      <c r="F118" s="150"/>
      <c r="G118" s="150"/>
      <c r="H118" s="150"/>
      <c r="I118" s="150"/>
      <c r="J118" s="150"/>
      <c r="K118" s="150"/>
      <c r="L118" s="150"/>
    </row>
    <row r="119" spans="2:12" x14ac:dyDescent="0.25">
      <c r="B119" s="335">
        <v>2025</v>
      </c>
      <c r="C119" s="330"/>
      <c r="D119" s="330"/>
      <c r="E119" s="330"/>
      <c r="F119" s="330"/>
      <c r="G119" s="330"/>
      <c r="H119" s="330"/>
      <c r="I119" s="330"/>
      <c r="J119" s="330"/>
      <c r="K119" s="330"/>
      <c r="L119" s="336"/>
    </row>
    <row r="120" spans="2:12" outlineLevel="1" x14ac:dyDescent="0.25">
      <c r="B120" s="337" t="s">
        <v>133</v>
      </c>
      <c r="C120" s="54" t="s">
        <v>353</v>
      </c>
      <c r="D120" s="124">
        <v>174.66666666666666</v>
      </c>
      <c r="E120" s="124">
        <v>188.60655737704917</v>
      </c>
      <c r="F120" s="124">
        <v>28.992063492063494</v>
      </c>
      <c r="G120" s="124" t="s">
        <v>172</v>
      </c>
      <c r="H120" s="124" t="s">
        <v>172</v>
      </c>
      <c r="I120" s="124" t="s">
        <v>172</v>
      </c>
      <c r="J120" s="124" t="s">
        <v>172</v>
      </c>
      <c r="K120" s="124" t="s">
        <v>172</v>
      </c>
      <c r="L120" s="124">
        <v>3100</v>
      </c>
    </row>
    <row r="121" spans="2:12" outlineLevel="1" x14ac:dyDescent="0.25">
      <c r="B121" s="338"/>
      <c r="C121" s="54" t="s">
        <v>305</v>
      </c>
      <c r="D121" s="124">
        <v>168.57526881720429</v>
      </c>
      <c r="E121" s="124">
        <v>157.56756756756758</v>
      </c>
      <c r="F121" s="124">
        <v>28.893475722487107</v>
      </c>
      <c r="G121" s="124">
        <v>105000</v>
      </c>
      <c r="H121" s="124">
        <v>113333.33333333333</v>
      </c>
      <c r="I121" s="124">
        <v>73333.333333333328</v>
      </c>
      <c r="J121" s="124">
        <v>39000</v>
      </c>
      <c r="K121" s="124">
        <v>49250</v>
      </c>
      <c r="L121" s="124">
        <v>1594.6666666666667</v>
      </c>
    </row>
    <row r="122" spans="2:12" outlineLevel="1" x14ac:dyDescent="0.25">
      <c r="B122" s="338"/>
      <c r="C122" s="54" t="s">
        <v>306</v>
      </c>
      <c r="D122" s="124">
        <v>172.91666666666666</v>
      </c>
      <c r="E122" s="124">
        <v>183.7037037037037</v>
      </c>
      <c r="F122" s="124">
        <v>29.621598639455783</v>
      </c>
      <c r="G122" s="124" t="s">
        <v>172</v>
      </c>
      <c r="H122" s="124" t="s">
        <v>172</v>
      </c>
      <c r="I122" s="124" t="s">
        <v>172</v>
      </c>
      <c r="J122" s="124" t="s">
        <v>172</v>
      </c>
      <c r="K122" s="124" t="s">
        <v>172</v>
      </c>
      <c r="L122" s="124" t="s">
        <v>172</v>
      </c>
    </row>
    <row r="123" spans="2:12" outlineLevel="1" x14ac:dyDescent="0.25">
      <c r="B123" s="338" t="s">
        <v>134</v>
      </c>
      <c r="C123" s="54" t="s">
        <v>326</v>
      </c>
      <c r="D123" s="124">
        <v>158.15030060120242</v>
      </c>
      <c r="E123" s="124" t="s">
        <v>172</v>
      </c>
      <c r="F123" s="124">
        <v>29.262489560739972</v>
      </c>
      <c r="G123" s="124">
        <v>78333.333333333328</v>
      </c>
      <c r="H123" s="124">
        <v>201875</v>
      </c>
      <c r="I123" s="124">
        <v>90000</v>
      </c>
      <c r="J123" s="124">
        <v>46250</v>
      </c>
      <c r="K123" s="124" t="s">
        <v>172</v>
      </c>
      <c r="L123" s="124">
        <v>935</v>
      </c>
    </row>
    <row r="124" spans="2:12" outlineLevel="1" x14ac:dyDescent="0.25">
      <c r="B124" s="338"/>
      <c r="C124" s="54" t="s">
        <v>311</v>
      </c>
      <c r="D124" s="124">
        <v>170.22466960352423</v>
      </c>
      <c r="E124" s="124" t="s">
        <v>172</v>
      </c>
      <c r="F124" s="124">
        <v>29.761588172392955</v>
      </c>
      <c r="G124" s="124">
        <v>250000</v>
      </c>
      <c r="H124" s="124">
        <v>200740.74074074073</v>
      </c>
      <c r="I124" s="124">
        <v>117000</v>
      </c>
      <c r="J124" s="124">
        <v>40600</v>
      </c>
      <c r="K124" s="124">
        <v>43727.272727272728</v>
      </c>
      <c r="L124" s="124">
        <v>1195</v>
      </c>
    </row>
    <row r="125" spans="2:12" outlineLevel="1" x14ac:dyDescent="0.25">
      <c r="B125" s="338"/>
      <c r="C125" s="54" t="s">
        <v>354</v>
      </c>
      <c r="D125" s="124">
        <v>146.9156626506024</v>
      </c>
      <c r="E125" s="124" t="s">
        <v>172</v>
      </c>
      <c r="F125" s="124">
        <v>30.771653543307089</v>
      </c>
      <c r="G125" s="124" t="s">
        <v>172</v>
      </c>
      <c r="H125" s="124">
        <v>128750</v>
      </c>
      <c r="I125" s="124" t="s">
        <v>172</v>
      </c>
      <c r="J125" s="124">
        <v>74000</v>
      </c>
      <c r="K125" s="124" t="s">
        <v>172</v>
      </c>
      <c r="L125" s="124">
        <v>2212.5</v>
      </c>
    </row>
    <row r="126" spans="2:12" outlineLevel="1" x14ac:dyDescent="0.25">
      <c r="B126" s="338" t="s">
        <v>141</v>
      </c>
      <c r="C126" s="54" t="s">
        <v>355</v>
      </c>
      <c r="D126" s="124">
        <v>203.02412868632709</v>
      </c>
      <c r="E126" s="124" t="s">
        <v>172</v>
      </c>
      <c r="F126" s="124">
        <v>30.328592003811835</v>
      </c>
      <c r="G126" s="124">
        <v>140684.21052631579</v>
      </c>
      <c r="H126" s="124">
        <v>115000</v>
      </c>
      <c r="I126" s="124">
        <v>85476.190476190473</v>
      </c>
      <c r="J126" s="124">
        <v>47000</v>
      </c>
      <c r="K126" s="124" t="s">
        <v>172</v>
      </c>
      <c r="L126" s="124">
        <v>1718.918918918919</v>
      </c>
    </row>
    <row r="127" spans="2:12" outlineLevel="1" x14ac:dyDescent="0.25">
      <c r="B127" s="338"/>
      <c r="C127" s="54" t="s">
        <v>356</v>
      </c>
      <c r="D127" s="124">
        <v>154.04954954954954</v>
      </c>
      <c r="E127" s="124">
        <v>162.70642201834863</v>
      </c>
      <c r="F127" s="124">
        <v>30.243833017077797</v>
      </c>
      <c r="G127" s="124">
        <v>108900</v>
      </c>
      <c r="H127" s="124">
        <v>175000</v>
      </c>
      <c r="I127" s="124">
        <v>63377.777777777781</v>
      </c>
      <c r="J127" s="124">
        <v>44500</v>
      </c>
      <c r="K127" s="124" t="s">
        <v>172</v>
      </c>
      <c r="L127" s="124">
        <v>1389.3181818181818</v>
      </c>
    </row>
    <row r="128" spans="2:12" outlineLevel="1" x14ac:dyDescent="0.25">
      <c r="B128" s="338"/>
      <c r="C128" s="54" t="s">
        <v>296</v>
      </c>
      <c r="D128" s="124">
        <v>152.8125</v>
      </c>
      <c r="E128" s="124">
        <v>171.12099644128114</v>
      </c>
      <c r="F128" s="124">
        <v>29.855576923076924</v>
      </c>
      <c r="G128" s="124">
        <v>139293.33333333334</v>
      </c>
      <c r="H128" s="124">
        <v>156222.22222222222</v>
      </c>
      <c r="I128" s="124">
        <v>87914.28571428571</v>
      </c>
      <c r="J128" s="124">
        <v>37416.666666666664</v>
      </c>
      <c r="K128" s="124" t="s">
        <v>172</v>
      </c>
      <c r="L128" s="124">
        <v>1894.53125</v>
      </c>
    </row>
    <row r="129" spans="2:12" outlineLevel="1" x14ac:dyDescent="0.25">
      <c r="B129" s="338" t="s">
        <v>142</v>
      </c>
      <c r="C129" s="54" t="s">
        <v>357</v>
      </c>
      <c r="D129" s="124">
        <v>199.140625</v>
      </c>
      <c r="E129" s="124" t="s">
        <v>172</v>
      </c>
      <c r="F129" s="124">
        <v>30.017295201459333</v>
      </c>
      <c r="G129" s="124" t="s">
        <v>172</v>
      </c>
      <c r="H129" s="124">
        <v>221842.10526315789</v>
      </c>
      <c r="I129" s="124">
        <v>84693.965517241377</v>
      </c>
      <c r="J129" s="124">
        <v>48327.868852459018</v>
      </c>
      <c r="K129" s="124">
        <v>2000</v>
      </c>
      <c r="L129" s="124">
        <v>2063.3064516129034</v>
      </c>
    </row>
    <row r="130" spans="2:12" outlineLevel="1" x14ac:dyDescent="0.25">
      <c r="B130" s="338"/>
      <c r="C130" s="54" t="s">
        <v>358</v>
      </c>
      <c r="D130" s="124">
        <v>160.68702290076337</v>
      </c>
      <c r="E130" s="124" t="s">
        <v>172</v>
      </c>
      <c r="F130" s="124">
        <v>30.450819672131146</v>
      </c>
      <c r="G130" s="124" t="s">
        <v>172</v>
      </c>
      <c r="H130" s="124">
        <v>371931.81818181818</v>
      </c>
      <c r="I130" s="124">
        <v>150568.18181818182</v>
      </c>
      <c r="J130" s="124">
        <v>50750</v>
      </c>
      <c r="K130" s="124" t="s">
        <v>172</v>
      </c>
      <c r="L130" s="124">
        <v>2227.9069767441861</v>
      </c>
    </row>
    <row r="131" spans="2:12" outlineLevel="1" x14ac:dyDescent="0.25">
      <c r="B131" s="338"/>
      <c r="C131" s="54" t="s">
        <v>359</v>
      </c>
      <c r="D131" s="124">
        <v>163.69444444444446</v>
      </c>
      <c r="E131" s="124">
        <v>179.875</v>
      </c>
      <c r="F131" s="124" t="s">
        <v>1183</v>
      </c>
      <c r="G131" s="124">
        <v>165625</v>
      </c>
      <c r="H131" s="124" t="s">
        <v>172</v>
      </c>
      <c r="I131" s="124">
        <v>110422.22222222222</v>
      </c>
      <c r="J131" s="124">
        <v>31733.333333333332</v>
      </c>
      <c r="K131" s="124">
        <v>60000</v>
      </c>
      <c r="L131" s="124">
        <v>2308.8888888888887</v>
      </c>
    </row>
    <row r="132" spans="2:12" outlineLevel="1" x14ac:dyDescent="0.25">
      <c r="B132" s="338"/>
      <c r="C132" s="54" t="s">
        <v>329</v>
      </c>
      <c r="D132" s="124">
        <v>163.07692307692307</v>
      </c>
      <c r="E132" s="124">
        <v>180.72222222222223</v>
      </c>
      <c r="F132" s="124">
        <v>30.681756756756755</v>
      </c>
      <c r="G132" s="124">
        <v>128500</v>
      </c>
      <c r="H132" s="124">
        <v>172181.81818181818</v>
      </c>
      <c r="I132" s="124">
        <v>86541.666666666672</v>
      </c>
      <c r="J132" s="124">
        <v>27700</v>
      </c>
      <c r="K132" s="124" t="s">
        <v>172</v>
      </c>
      <c r="L132" s="124">
        <v>1926.6666666666667</v>
      </c>
    </row>
    <row r="133" spans="2:12" outlineLevel="1" x14ac:dyDescent="0.25">
      <c r="B133" s="338"/>
      <c r="C133" s="54" t="s">
        <v>360</v>
      </c>
      <c r="D133" s="124">
        <v>167.90303030303031</v>
      </c>
      <c r="E133" s="124">
        <v>185.82278481012659</v>
      </c>
      <c r="F133" s="124">
        <v>28.6</v>
      </c>
      <c r="G133" s="124">
        <v>128281.25</v>
      </c>
      <c r="H133" s="124">
        <v>147586.20689655171</v>
      </c>
      <c r="I133" s="124">
        <v>104687.5</v>
      </c>
      <c r="J133" s="124">
        <v>34812.5</v>
      </c>
      <c r="K133" s="124">
        <v>34363.63636363636</v>
      </c>
      <c r="L133" s="124">
        <v>3280.7692307692309</v>
      </c>
    </row>
    <row r="134" spans="2:12" outlineLevel="1" x14ac:dyDescent="0.25">
      <c r="B134" s="338" t="s">
        <v>130</v>
      </c>
      <c r="C134" s="54" t="s">
        <v>361</v>
      </c>
      <c r="D134" s="124">
        <v>193.05194805194805</v>
      </c>
      <c r="E134" s="124">
        <v>209.10052910052909</v>
      </c>
      <c r="F134" s="124">
        <v>33.871201528709918</v>
      </c>
      <c r="G134" s="124">
        <v>217513.51351351352</v>
      </c>
      <c r="H134" s="124">
        <v>219259.25925925927</v>
      </c>
      <c r="I134" s="124">
        <v>151837.5</v>
      </c>
      <c r="J134" s="124">
        <v>33644.444444444445</v>
      </c>
      <c r="K134" s="124">
        <v>32500</v>
      </c>
      <c r="L134" s="124">
        <v>1912.6315789473683</v>
      </c>
    </row>
    <row r="135" spans="2:12" outlineLevel="1" x14ac:dyDescent="0.25">
      <c r="B135" s="338"/>
      <c r="C135" s="54" t="s">
        <v>303</v>
      </c>
      <c r="D135" s="124">
        <v>176.66911764705881</v>
      </c>
      <c r="E135" s="124">
        <v>190.37333333333333</v>
      </c>
      <c r="F135" s="124">
        <v>32.727272727272727</v>
      </c>
      <c r="G135" s="124">
        <v>187800</v>
      </c>
      <c r="H135" s="124">
        <v>170000</v>
      </c>
      <c r="I135" s="124">
        <v>176025.64102564103</v>
      </c>
      <c r="J135" s="124">
        <v>37461.038961038961</v>
      </c>
      <c r="K135" s="124" t="s">
        <v>172</v>
      </c>
      <c r="L135" s="124">
        <v>1928.4810126582279</v>
      </c>
    </row>
    <row r="136" spans="2:12" outlineLevel="1" x14ac:dyDescent="0.25">
      <c r="B136" s="338"/>
      <c r="C136" s="54" t="s">
        <v>309</v>
      </c>
      <c r="D136" s="124">
        <v>190.61744966442953</v>
      </c>
      <c r="E136" s="124">
        <v>201.96511627906978</v>
      </c>
      <c r="F136" s="124">
        <v>30.717658210706869</v>
      </c>
      <c r="G136" s="124">
        <v>211761.90476190476</v>
      </c>
      <c r="H136" s="124">
        <v>153333.33333333334</v>
      </c>
      <c r="I136" s="124">
        <v>155141.30434782608</v>
      </c>
      <c r="J136" s="124">
        <v>34841.463414634149</v>
      </c>
      <c r="K136" s="124" t="s">
        <v>172</v>
      </c>
      <c r="L136" s="124">
        <v>1871.6216216216217</v>
      </c>
    </row>
    <row r="137" spans="2:12" outlineLevel="1" x14ac:dyDescent="0.25">
      <c r="B137" s="338" t="s">
        <v>362</v>
      </c>
      <c r="C137" s="54" t="s">
        <v>297</v>
      </c>
      <c r="D137" s="124">
        <v>170.89571428571429</v>
      </c>
      <c r="E137" s="124">
        <v>185.55712643678163</v>
      </c>
      <c r="F137" s="124">
        <v>29.88223965383435</v>
      </c>
      <c r="G137" s="124">
        <v>116262.85714285714</v>
      </c>
      <c r="H137" s="124">
        <v>228455.30303030304</v>
      </c>
      <c r="I137" s="124">
        <v>92041.242937853109</v>
      </c>
      <c r="J137" s="124">
        <v>45469.586206896551</v>
      </c>
      <c r="K137" s="124">
        <v>66914.864864864867</v>
      </c>
      <c r="L137" s="124">
        <v>1452.8108108108108</v>
      </c>
    </row>
    <row r="138" spans="2:12" outlineLevel="1" x14ac:dyDescent="0.25">
      <c r="B138" s="338"/>
      <c r="C138" s="54" t="s">
        <v>363</v>
      </c>
      <c r="D138" s="124">
        <v>176.46301369863014</v>
      </c>
      <c r="E138" s="124">
        <v>189.76271186440678</v>
      </c>
      <c r="F138" s="124">
        <v>29.801809078618732</v>
      </c>
      <c r="G138" s="124">
        <v>108930.23255813954</v>
      </c>
      <c r="H138" s="124">
        <v>262222.22222222225</v>
      </c>
      <c r="I138" s="124">
        <v>88358.823529411762</v>
      </c>
      <c r="J138" s="124">
        <v>46112.5</v>
      </c>
      <c r="K138" s="124">
        <v>51949.27536231884</v>
      </c>
      <c r="L138" s="124">
        <v>1485.5851063829787</v>
      </c>
    </row>
    <row r="139" spans="2:12" outlineLevel="1" x14ac:dyDescent="0.25">
      <c r="B139" s="338" t="s">
        <v>282</v>
      </c>
      <c r="C139" s="54" t="s">
        <v>295</v>
      </c>
      <c r="D139" s="124">
        <v>178.05279034690798</v>
      </c>
      <c r="E139" s="124">
        <v>193.5399061032864</v>
      </c>
      <c r="F139" s="124">
        <v>29.990675403225808</v>
      </c>
      <c r="G139" s="124">
        <v>193082.27848101265</v>
      </c>
      <c r="H139" s="124">
        <v>243363.38797814207</v>
      </c>
      <c r="I139" s="124">
        <v>123989.01098901099</v>
      </c>
      <c r="J139" s="124">
        <v>36250.310559006211</v>
      </c>
      <c r="K139" s="124">
        <v>41181.521739130432</v>
      </c>
      <c r="L139" s="124">
        <v>1725.5294117647059</v>
      </c>
    </row>
    <row r="140" spans="2:12" outlineLevel="1" x14ac:dyDescent="0.25">
      <c r="B140" s="338"/>
      <c r="C140" s="54" t="s">
        <v>298</v>
      </c>
      <c r="D140" s="124">
        <v>168.31696428571428</v>
      </c>
      <c r="E140" s="124">
        <v>180.95757575757577</v>
      </c>
      <c r="F140" s="124">
        <v>28.209090909090911</v>
      </c>
      <c r="G140" s="124">
        <v>121650</v>
      </c>
      <c r="H140" s="124">
        <v>181327.58620689655</v>
      </c>
      <c r="I140" s="124">
        <v>103603.44827586207</v>
      </c>
      <c r="J140" s="124">
        <v>41471.153846153844</v>
      </c>
      <c r="K140" s="124">
        <v>53742.857142857145</v>
      </c>
      <c r="L140" s="124">
        <v>1322.4590163934427</v>
      </c>
    </row>
    <row r="141" spans="2:12" outlineLevel="1" x14ac:dyDescent="0.25">
      <c r="B141" s="338" t="s">
        <v>131</v>
      </c>
      <c r="C141" s="54" t="s">
        <v>308</v>
      </c>
      <c r="D141" s="124">
        <v>155.99532710280374</v>
      </c>
      <c r="E141" s="124">
        <v>175</v>
      </c>
      <c r="F141" s="124">
        <v>29.361008325624422</v>
      </c>
      <c r="G141" s="124" t="s">
        <v>172</v>
      </c>
      <c r="H141" s="124">
        <v>200000</v>
      </c>
      <c r="I141" s="124">
        <v>50000</v>
      </c>
      <c r="J141" s="124">
        <v>65000</v>
      </c>
      <c r="K141" s="124" t="s">
        <v>172</v>
      </c>
      <c r="L141" s="124">
        <v>1088.8888888888889</v>
      </c>
    </row>
    <row r="142" spans="2:12" outlineLevel="1" x14ac:dyDescent="0.25">
      <c r="B142" s="338"/>
      <c r="C142" s="54" t="s">
        <v>364</v>
      </c>
      <c r="D142" s="124">
        <v>160.48708487084872</v>
      </c>
      <c r="E142" s="124">
        <v>192.3953488372093</v>
      </c>
      <c r="F142" s="124">
        <v>30.653481864169628</v>
      </c>
      <c r="G142" s="124">
        <v>220000</v>
      </c>
      <c r="H142" s="124">
        <v>225000</v>
      </c>
      <c r="I142" s="124">
        <v>113230.76923076923</v>
      </c>
      <c r="J142" s="124">
        <v>73636.363636363632</v>
      </c>
      <c r="K142" s="124" t="s">
        <v>172</v>
      </c>
      <c r="L142" s="124">
        <v>1250</v>
      </c>
    </row>
    <row r="143" spans="2:12" outlineLevel="1" x14ac:dyDescent="0.25">
      <c r="B143" s="338" t="s">
        <v>366</v>
      </c>
      <c r="C143" s="54" t="s">
        <v>365</v>
      </c>
      <c r="D143" s="124">
        <v>152.32258064516128</v>
      </c>
      <c r="E143" s="124">
        <v>163.46153846153845</v>
      </c>
      <c r="F143" s="124">
        <v>29.092154890621075</v>
      </c>
      <c r="G143" s="124" t="s">
        <v>172</v>
      </c>
      <c r="H143" s="124" t="s">
        <v>172</v>
      </c>
      <c r="I143" s="124" t="s">
        <v>172</v>
      </c>
      <c r="J143" s="124" t="s">
        <v>172</v>
      </c>
      <c r="K143" s="124" t="s">
        <v>172</v>
      </c>
      <c r="L143" s="124" t="s">
        <v>172</v>
      </c>
    </row>
    <row r="144" spans="2:12" outlineLevel="1" x14ac:dyDescent="0.25">
      <c r="B144" s="338"/>
      <c r="C144" s="54" t="s">
        <v>367</v>
      </c>
      <c r="D144" s="124">
        <v>202.49640287769785</v>
      </c>
      <c r="E144" s="124" t="s">
        <v>172</v>
      </c>
      <c r="F144" s="124">
        <v>31.834895196506551</v>
      </c>
      <c r="G144" s="124" t="s">
        <v>172</v>
      </c>
      <c r="H144" s="124" t="s">
        <v>172</v>
      </c>
      <c r="I144" s="124" t="s">
        <v>172</v>
      </c>
      <c r="J144" s="124">
        <v>25722.222222222223</v>
      </c>
      <c r="K144" s="124" t="s">
        <v>172</v>
      </c>
      <c r="L144" s="124">
        <v>1518.75</v>
      </c>
    </row>
    <row r="145" spans="1:12" outlineLevel="1" x14ac:dyDescent="0.25">
      <c r="B145" s="91" t="s">
        <v>368</v>
      </c>
      <c r="C145" s="91"/>
      <c r="D145" s="150">
        <v>171.24823409775274</v>
      </c>
      <c r="E145" s="150">
        <v>182.90213557300163</v>
      </c>
      <c r="F145" s="150">
        <v>30.150926270547554</v>
      </c>
      <c r="G145" s="150">
        <v>154212.81845002412</v>
      </c>
      <c r="H145" s="150">
        <v>194371.21684248996</v>
      </c>
      <c r="I145" s="150">
        <v>105412.14319311369</v>
      </c>
      <c r="J145" s="150">
        <v>43713.611461055414</v>
      </c>
      <c r="K145" s="150">
        <v>43562.942820008044</v>
      </c>
      <c r="L145" s="150">
        <v>1800.1839425892906</v>
      </c>
    </row>
    <row r="147" spans="1:12" x14ac:dyDescent="0.25">
      <c r="A147" s="54" t="s">
        <v>935</v>
      </c>
    </row>
    <row r="148" spans="1:12" x14ac:dyDescent="0.25">
      <c r="A148" s="54"/>
    </row>
    <row r="149" spans="1:12" x14ac:dyDescent="0.25">
      <c r="A149" s="37" t="s">
        <v>940</v>
      </c>
    </row>
    <row r="150" spans="1:12" x14ac:dyDescent="0.25">
      <c r="A150" s="54" t="s">
        <v>742</v>
      </c>
    </row>
    <row r="281" spans="1:2" x14ac:dyDescent="0.25">
      <c r="A281" s="54" t="s">
        <v>935</v>
      </c>
      <c r="B281" s="54"/>
    </row>
    <row r="282" spans="1:2" x14ac:dyDescent="0.25">
      <c r="A282" s="54"/>
      <c r="B282" s="54"/>
    </row>
    <row r="283" spans="1:2" x14ac:dyDescent="0.25">
      <c r="A283" s="37" t="s">
        <v>940</v>
      </c>
      <c r="B283" s="54"/>
    </row>
    <row r="284" spans="1:2" x14ac:dyDescent="0.25">
      <c r="A284" s="54" t="s">
        <v>742</v>
      </c>
      <c r="B284" s="86"/>
    </row>
  </sheetData>
  <mergeCells count="64">
    <mergeCell ref="B119:L119"/>
    <mergeCell ref="B134:B136"/>
    <mergeCell ref="B137:B138"/>
    <mergeCell ref="B139:B140"/>
    <mergeCell ref="B141:B142"/>
    <mergeCell ref="B143:B144"/>
    <mergeCell ref="B120:B122"/>
    <mergeCell ref="B123:B125"/>
    <mergeCell ref="B126:B128"/>
    <mergeCell ref="B129:B133"/>
    <mergeCell ref="B78:B80"/>
    <mergeCell ref="B81:B82"/>
    <mergeCell ref="B83:B84"/>
    <mergeCell ref="B85:B86"/>
    <mergeCell ref="B87:B88"/>
    <mergeCell ref="B63:L63"/>
    <mergeCell ref="B64:B66"/>
    <mergeCell ref="B67:B69"/>
    <mergeCell ref="B70:B72"/>
    <mergeCell ref="B73:B77"/>
    <mergeCell ref="B3:L3"/>
    <mergeCell ref="B2:L2"/>
    <mergeCell ref="B31:B32"/>
    <mergeCell ref="B29:B30"/>
    <mergeCell ref="B27:B28"/>
    <mergeCell ref="B25:B26"/>
    <mergeCell ref="B22:B24"/>
    <mergeCell ref="B17:B21"/>
    <mergeCell ref="B14:B16"/>
    <mergeCell ref="B11:B13"/>
    <mergeCell ref="B8:B10"/>
    <mergeCell ref="J5:J6"/>
    <mergeCell ref="K5:K6"/>
    <mergeCell ref="L5:L6"/>
    <mergeCell ref="D4:F4"/>
    <mergeCell ref="G4:L4"/>
    <mergeCell ref="H5:I5"/>
    <mergeCell ref="B4:B6"/>
    <mergeCell ref="C4:C6"/>
    <mergeCell ref="D5:D6"/>
    <mergeCell ref="E5:E6"/>
    <mergeCell ref="F5:F6"/>
    <mergeCell ref="G5:G6"/>
    <mergeCell ref="B7:L7"/>
    <mergeCell ref="B35:L35"/>
    <mergeCell ref="B36:B38"/>
    <mergeCell ref="B39:B41"/>
    <mergeCell ref="B42:B44"/>
    <mergeCell ref="B59:B60"/>
    <mergeCell ref="B45:B49"/>
    <mergeCell ref="B50:B52"/>
    <mergeCell ref="B53:B54"/>
    <mergeCell ref="B55:B56"/>
    <mergeCell ref="B57:B58"/>
    <mergeCell ref="B91:L91"/>
    <mergeCell ref="B92:B94"/>
    <mergeCell ref="B95:B97"/>
    <mergeCell ref="B98:B100"/>
    <mergeCell ref="B101:B105"/>
    <mergeCell ref="B106:B108"/>
    <mergeCell ref="B109:B110"/>
    <mergeCell ref="B111:B112"/>
    <mergeCell ref="B113:B114"/>
    <mergeCell ref="B115:B116"/>
  </mergeCells>
  <pageMargins left="0.75" right="0.75" top="1" bottom="1" header="0.5" footer="0.5"/>
  <pageSetup paperSize="8" orientation="landscape" r:id="rId1"/>
  <headerFooter>
    <oddHeader>&amp;L&amp;"Calibri"&amp;10&amp;K000000 [Limited Sharing]&amp;1#_x000D_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8">
    <tabColor rgb="FF4F6228"/>
  </sheetPr>
  <dimension ref="A1:N43"/>
  <sheetViews>
    <sheetView zoomScaleNormal="100" workbookViewId="0">
      <pane xSplit="2" ySplit="4" topLeftCell="C5" activePane="bottomRight" state="frozen"/>
      <selection activeCell="K47" sqref="K47"/>
      <selection pane="topRight" activeCell="K47" sqref="K47"/>
      <selection pane="bottomLeft" activeCell="K47" sqref="K47"/>
      <selection pane="bottomRight" activeCell="O24" sqref="O24"/>
    </sheetView>
  </sheetViews>
  <sheetFormatPr defaultRowHeight="15" x14ac:dyDescent="0.25"/>
  <cols>
    <col min="1" max="1" width="4.85546875" customWidth="1"/>
    <col min="2" max="2" width="24.42578125" customWidth="1"/>
    <col min="3" max="3" width="11.28515625" bestFit="1" customWidth="1"/>
    <col min="4" max="13" width="14" customWidth="1"/>
    <col min="14" max="14" width="12.5703125" bestFit="1" customWidth="1"/>
  </cols>
  <sheetData>
    <row r="1" spans="2:13" s="51" customFormat="1" ht="40.5" customHeight="1" x14ac:dyDescent="0.25">
      <c r="B1" s="52" t="s">
        <v>894</v>
      </c>
      <c r="C1" s="53"/>
      <c r="D1" s="53"/>
      <c r="E1" s="53"/>
      <c r="F1" s="53"/>
      <c r="G1" s="53"/>
      <c r="H1" s="53"/>
      <c r="I1" s="53"/>
      <c r="J1" s="53"/>
      <c r="K1" s="53"/>
      <c r="L1" s="53"/>
      <c r="M1" s="61" t="s">
        <v>915</v>
      </c>
    </row>
    <row r="2" spans="2:13" x14ac:dyDescent="0.25">
      <c r="B2" s="296" t="s">
        <v>689</v>
      </c>
      <c r="C2" s="296"/>
      <c r="D2" s="296"/>
      <c r="E2" s="296"/>
      <c r="F2" s="296"/>
      <c r="G2" s="296"/>
      <c r="H2" s="296"/>
      <c r="I2" s="296"/>
      <c r="J2" s="296"/>
      <c r="K2" s="296"/>
      <c r="L2" s="296"/>
      <c r="M2" s="296"/>
    </row>
    <row r="3" spans="2:13" x14ac:dyDescent="0.25">
      <c r="B3" s="354" t="s">
        <v>690</v>
      </c>
      <c r="C3" s="354"/>
      <c r="D3" s="354"/>
      <c r="E3" s="354"/>
      <c r="F3" s="354"/>
      <c r="G3" s="354"/>
      <c r="H3" s="354"/>
      <c r="I3" s="354"/>
      <c r="J3" s="354"/>
      <c r="K3" s="354"/>
      <c r="L3" s="354"/>
      <c r="M3" s="354"/>
    </row>
    <row r="4" spans="2:13" x14ac:dyDescent="0.25">
      <c r="B4" s="19" t="s">
        <v>27</v>
      </c>
      <c r="C4" s="19" t="s">
        <v>687</v>
      </c>
      <c r="D4" s="10" t="s">
        <v>133</v>
      </c>
      <c r="E4" s="10" t="s">
        <v>134</v>
      </c>
      <c r="F4" s="10" t="s">
        <v>141</v>
      </c>
      <c r="G4" s="10" t="s">
        <v>142</v>
      </c>
      <c r="H4" s="10" t="s">
        <v>130</v>
      </c>
      <c r="I4" s="10" t="s">
        <v>362</v>
      </c>
      <c r="J4" s="10" t="s">
        <v>282</v>
      </c>
      <c r="K4" s="10" t="s">
        <v>131</v>
      </c>
      <c r="L4" s="10" t="s">
        <v>366</v>
      </c>
      <c r="M4" s="10" t="s">
        <v>183</v>
      </c>
    </row>
    <row r="5" spans="2:13" s="54" customFormat="1" ht="12.75" x14ac:dyDescent="0.2">
      <c r="B5" s="355">
        <v>2018</v>
      </c>
      <c r="C5" s="54" t="s">
        <v>688</v>
      </c>
      <c r="D5" s="63">
        <v>76770</v>
      </c>
      <c r="E5" s="64" t="s">
        <v>114</v>
      </c>
      <c r="F5" s="63">
        <v>148040</v>
      </c>
      <c r="G5" s="63">
        <v>78620</v>
      </c>
      <c r="H5" s="63">
        <v>70600</v>
      </c>
      <c r="I5" s="63">
        <v>65340</v>
      </c>
      <c r="J5" s="64" t="s">
        <v>114</v>
      </c>
      <c r="K5" s="64" t="s">
        <v>114</v>
      </c>
      <c r="L5" s="64" t="s">
        <v>114</v>
      </c>
      <c r="M5" s="63">
        <v>439370</v>
      </c>
    </row>
    <row r="6" spans="2:13" s="54" customFormat="1" ht="12.75" x14ac:dyDescent="0.2">
      <c r="B6" s="352"/>
      <c r="C6" s="54" t="s">
        <v>370</v>
      </c>
      <c r="D6" s="63">
        <v>3160</v>
      </c>
      <c r="E6" s="63">
        <v>2470</v>
      </c>
      <c r="F6" s="63">
        <v>9750</v>
      </c>
      <c r="G6" s="63">
        <v>3490</v>
      </c>
      <c r="H6" s="63">
        <v>23300</v>
      </c>
      <c r="I6" s="63">
        <v>12530</v>
      </c>
      <c r="J6" s="63">
        <v>24540</v>
      </c>
      <c r="K6" s="63">
        <v>6710</v>
      </c>
      <c r="L6" s="63">
        <v>1740</v>
      </c>
      <c r="M6" s="63">
        <v>87690</v>
      </c>
    </row>
    <row r="7" spans="2:13" s="54" customFormat="1" ht="12.75" x14ac:dyDescent="0.2">
      <c r="B7" s="352"/>
      <c r="C7" s="58" t="s">
        <v>183</v>
      </c>
      <c r="D7" s="128">
        <v>79930</v>
      </c>
      <c r="E7" s="128">
        <v>2470</v>
      </c>
      <c r="F7" s="128">
        <v>157790</v>
      </c>
      <c r="G7" s="128">
        <v>82110</v>
      </c>
      <c r="H7" s="128">
        <v>93900</v>
      </c>
      <c r="I7" s="128">
        <v>77870</v>
      </c>
      <c r="J7" s="128">
        <v>24540</v>
      </c>
      <c r="K7" s="128">
        <v>6710</v>
      </c>
      <c r="L7" s="128">
        <v>1740</v>
      </c>
      <c r="M7" s="128">
        <v>527060</v>
      </c>
    </row>
    <row r="8" spans="2:13" s="54" customFormat="1" ht="12.75" x14ac:dyDescent="0.2">
      <c r="B8" s="352">
        <v>2019</v>
      </c>
      <c r="C8" s="54" t="s">
        <v>688</v>
      </c>
      <c r="D8" s="63">
        <v>75200</v>
      </c>
      <c r="E8" s="64" t="s">
        <v>114</v>
      </c>
      <c r="F8" s="63">
        <v>133710</v>
      </c>
      <c r="G8" s="63">
        <v>87840</v>
      </c>
      <c r="H8" s="63">
        <v>59680</v>
      </c>
      <c r="I8" s="63">
        <v>59060</v>
      </c>
      <c r="J8" s="64" t="s">
        <v>114</v>
      </c>
      <c r="K8" s="64" t="s">
        <v>114</v>
      </c>
      <c r="L8" s="64" t="s">
        <v>114</v>
      </c>
      <c r="M8" s="63">
        <v>415490</v>
      </c>
    </row>
    <row r="9" spans="2:13" s="54" customFormat="1" ht="12.75" x14ac:dyDescent="0.2">
      <c r="B9" s="352"/>
      <c r="C9" s="54" t="s">
        <v>370</v>
      </c>
      <c r="D9" s="63">
        <v>3250</v>
      </c>
      <c r="E9" s="63">
        <v>3130</v>
      </c>
      <c r="F9" s="63">
        <v>9560</v>
      </c>
      <c r="G9" s="63">
        <v>4010</v>
      </c>
      <c r="H9" s="63">
        <v>20120</v>
      </c>
      <c r="I9" s="63">
        <v>11220</v>
      </c>
      <c r="J9" s="63">
        <v>27800</v>
      </c>
      <c r="K9" s="63">
        <v>9670</v>
      </c>
      <c r="L9" s="63">
        <v>1580</v>
      </c>
      <c r="M9" s="63">
        <v>90340</v>
      </c>
    </row>
    <row r="10" spans="2:13" s="54" customFormat="1" ht="12.75" x14ac:dyDescent="0.2">
      <c r="B10" s="352"/>
      <c r="C10" s="58" t="s">
        <v>183</v>
      </c>
      <c r="D10" s="128">
        <v>78450</v>
      </c>
      <c r="E10" s="128">
        <v>3130</v>
      </c>
      <c r="F10" s="128">
        <v>143270</v>
      </c>
      <c r="G10" s="128">
        <v>91850</v>
      </c>
      <c r="H10" s="128">
        <v>79800</v>
      </c>
      <c r="I10" s="128">
        <v>70280</v>
      </c>
      <c r="J10" s="128">
        <v>27800</v>
      </c>
      <c r="K10" s="128">
        <v>9670</v>
      </c>
      <c r="L10" s="128">
        <v>1580</v>
      </c>
      <c r="M10" s="128">
        <v>505830</v>
      </c>
    </row>
    <row r="11" spans="2:13" s="54" customFormat="1" ht="12.75" x14ac:dyDescent="0.2">
      <c r="B11" s="352">
        <v>2020</v>
      </c>
      <c r="C11" s="54" t="s">
        <v>688</v>
      </c>
      <c r="D11" s="63">
        <v>67790</v>
      </c>
      <c r="E11" s="64" t="s">
        <v>114</v>
      </c>
      <c r="F11" s="63">
        <v>110820</v>
      </c>
      <c r="G11" s="63">
        <v>66510</v>
      </c>
      <c r="H11" s="63">
        <v>42320</v>
      </c>
      <c r="I11" s="63">
        <v>39490</v>
      </c>
      <c r="J11" s="64" t="s">
        <v>114</v>
      </c>
      <c r="K11" s="64" t="s">
        <v>114</v>
      </c>
      <c r="L11" s="64" t="s">
        <v>114</v>
      </c>
      <c r="M11" s="63">
        <v>326930</v>
      </c>
    </row>
    <row r="12" spans="2:13" s="54" customFormat="1" ht="12.75" x14ac:dyDescent="0.2">
      <c r="B12" s="352"/>
      <c r="C12" s="54" t="s">
        <v>370</v>
      </c>
      <c r="D12" s="63">
        <v>4730</v>
      </c>
      <c r="E12" s="63">
        <v>3030</v>
      </c>
      <c r="F12" s="63">
        <v>7630</v>
      </c>
      <c r="G12" s="63">
        <v>3460</v>
      </c>
      <c r="H12" s="63">
        <v>25270</v>
      </c>
      <c r="I12" s="63">
        <v>14840</v>
      </c>
      <c r="J12" s="63">
        <v>31360</v>
      </c>
      <c r="K12" s="63">
        <v>10120</v>
      </c>
      <c r="L12" s="63">
        <v>1370</v>
      </c>
      <c r="M12" s="63">
        <v>101810</v>
      </c>
    </row>
    <row r="13" spans="2:13" s="54" customFormat="1" ht="12.75" x14ac:dyDescent="0.2">
      <c r="B13" s="352"/>
      <c r="C13" s="58" t="s">
        <v>183</v>
      </c>
      <c r="D13" s="128">
        <v>72520</v>
      </c>
      <c r="E13" s="128">
        <v>3030</v>
      </c>
      <c r="F13" s="128">
        <v>118450</v>
      </c>
      <c r="G13" s="128">
        <v>69970</v>
      </c>
      <c r="H13" s="128">
        <v>67590</v>
      </c>
      <c r="I13" s="128">
        <v>54330</v>
      </c>
      <c r="J13" s="128">
        <v>31360</v>
      </c>
      <c r="K13" s="128">
        <v>10120</v>
      </c>
      <c r="L13" s="128">
        <v>1370</v>
      </c>
      <c r="M13" s="128">
        <v>428740</v>
      </c>
    </row>
    <row r="14" spans="2:13" s="54" customFormat="1" ht="12.75" x14ac:dyDescent="0.2">
      <c r="B14" s="352">
        <v>2021</v>
      </c>
      <c r="C14" s="54" t="s">
        <v>688</v>
      </c>
      <c r="D14" s="63">
        <v>68770</v>
      </c>
      <c r="E14" s="64" t="s">
        <v>114</v>
      </c>
      <c r="F14" s="63">
        <v>110140</v>
      </c>
      <c r="G14" s="63">
        <v>61030</v>
      </c>
      <c r="H14" s="63">
        <v>45710</v>
      </c>
      <c r="I14" s="63">
        <v>46025</v>
      </c>
      <c r="J14" s="64" t="s">
        <v>114</v>
      </c>
      <c r="K14" s="64" t="s">
        <v>114</v>
      </c>
      <c r="L14" s="64" t="s">
        <v>114</v>
      </c>
      <c r="M14" s="63">
        <v>331675</v>
      </c>
    </row>
    <row r="15" spans="2:13" s="54" customFormat="1" ht="12.75" x14ac:dyDescent="0.2">
      <c r="B15" s="352"/>
      <c r="C15" s="54" t="s">
        <v>370</v>
      </c>
      <c r="D15" s="63">
        <v>3745</v>
      </c>
      <c r="E15" s="63">
        <v>3205</v>
      </c>
      <c r="F15" s="63">
        <v>6980</v>
      </c>
      <c r="G15" s="63">
        <v>3270</v>
      </c>
      <c r="H15" s="63">
        <v>27600</v>
      </c>
      <c r="I15" s="63">
        <v>20835</v>
      </c>
      <c r="J15" s="63">
        <v>28010</v>
      </c>
      <c r="K15" s="63">
        <v>9210</v>
      </c>
      <c r="L15" s="63">
        <v>1380</v>
      </c>
      <c r="M15" s="63">
        <v>104235</v>
      </c>
    </row>
    <row r="16" spans="2:13" s="54" customFormat="1" ht="12.75" x14ac:dyDescent="0.2">
      <c r="B16" s="352"/>
      <c r="C16" s="58" t="s">
        <v>183</v>
      </c>
      <c r="D16" s="128">
        <v>72515</v>
      </c>
      <c r="E16" s="128">
        <v>3205</v>
      </c>
      <c r="F16" s="128">
        <v>117120</v>
      </c>
      <c r="G16" s="128">
        <v>64300</v>
      </c>
      <c r="H16" s="128">
        <v>73310</v>
      </c>
      <c r="I16" s="128">
        <v>66860</v>
      </c>
      <c r="J16" s="128">
        <v>28010</v>
      </c>
      <c r="K16" s="128">
        <v>9210</v>
      </c>
      <c r="L16" s="128">
        <v>1380</v>
      </c>
      <c r="M16" s="128">
        <v>435910</v>
      </c>
    </row>
    <row r="17" spans="1:13" s="54" customFormat="1" ht="12.75" x14ac:dyDescent="0.2">
      <c r="B17" s="352">
        <v>2022</v>
      </c>
      <c r="C17" s="54" t="s">
        <v>688</v>
      </c>
      <c r="D17" s="63">
        <v>59870</v>
      </c>
      <c r="E17" s="64" t="s">
        <v>114</v>
      </c>
      <c r="F17" s="63">
        <v>103395</v>
      </c>
      <c r="G17" s="63">
        <v>47370</v>
      </c>
      <c r="H17" s="63">
        <v>34215</v>
      </c>
      <c r="I17" s="63">
        <v>35760</v>
      </c>
      <c r="J17" s="64" t="s">
        <v>114</v>
      </c>
      <c r="K17" s="64" t="s">
        <v>114</v>
      </c>
      <c r="L17" s="64" t="s">
        <v>114</v>
      </c>
      <c r="M17" s="63">
        <v>280610</v>
      </c>
    </row>
    <row r="18" spans="1:13" s="54" customFormat="1" ht="12.75" x14ac:dyDescent="0.2">
      <c r="B18" s="352"/>
      <c r="C18" s="54" t="s">
        <v>370</v>
      </c>
      <c r="D18" s="63">
        <v>3240</v>
      </c>
      <c r="E18" s="63">
        <v>3790</v>
      </c>
      <c r="F18" s="63">
        <v>6390</v>
      </c>
      <c r="G18" s="63">
        <v>5040</v>
      </c>
      <c r="H18" s="63">
        <v>28660</v>
      </c>
      <c r="I18" s="63">
        <v>23610</v>
      </c>
      <c r="J18" s="63">
        <v>35470</v>
      </c>
      <c r="K18" s="63">
        <v>8925</v>
      </c>
      <c r="L18" s="63">
        <v>1495</v>
      </c>
      <c r="M18" s="63">
        <v>116620</v>
      </c>
    </row>
    <row r="19" spans="1:13" s="54" customFormat="1" ht="12.75" x14ac:dyDescent="0.2">
      <c r="B19" s="352"/>
      <c r="C19" s="58" t="s">
        <v>183</v>
      </c>
      <c r="D19" s="128">
        <v>63110</v>
      </c>
      <c r="E19" s="128">
        <v>3790</v>
      </c>
      <c r="F19" s="128">
        <v>109785</v>
      </c>
      <c r="G19" s="128">
        <v>52410</v>
      </c>
      <c r="H19" s="128">
        <v>62875</v>
      </c>
      <c r="I19" s="128">
        <v>59370</v>
      </c>
      <c r="J19" s="128">
        <v>35470</v>
      </c>
      <c r="K19" s="128">
        <v>8925</v>
      </c>
      <c r="L19" s="128">
        <v>1495</v>
      </c>
      <c r="M19" s="128">
        <v>397230</v>
      </c>
    </row>
    <row r="20" spans="1:13" s="54" customFormat="1" ht="12.75" x14ac:dyDescent="0.2">
      <c r="B20" s="352">
        <v>2023</v>
      </c>
      <c r="C20" s="54" t="s">
        <v>688</v>
      </c>
      <c r="D20" s="63">
        <v>52230</v>
      </c>
      <c r="E20" s="64" t="s">
        <v>114</v>
      </c>
      <c r="F20" s="63">
        <v>98300</v>
      </c>
      <c r="G20" s="63">
        <v>60330</v>
      </c>
      <c r="H20" s="63">
        <v>42225</v>
      </c>
      <c r="I20" s="63">
        <v>40860</v>
      </c>
      <c r="J20" s="64" t="s">
        <v>114</v>
      </c>
      <c r="K20" s="64" t="s">
        <v>114</v>
      </c>
      <c r="L20" s="64" t="s">
        <v>114</v>
      </c>
      <c r="M20" s="63">
        <v>293945</v>
      </c>
    </row>
    <row r="21" spans="1:13" s="54" customFormat="1" ht="12.75" x14ac:dyDescent="0.2">
      <c r="B21" s="352"/>
      <c r="C21" s="54" t="s">
        <v>370</v>
      </c>
      <c r="D21" s="63">
        <v>2610</v>
      </c>
      <c r="E21" s="63">
        <v>3530</v>
      </c>
      <c r="F21" s="63">
        <v>6390</v>
      </c>
      <c r="G21" s="63">
        <v>4605</v>
      </c>
      <c r="H21" s="63">
        <v>29300</v>
      </c>
      <c r="I21" s="63">
        <v>23770</v>
      </c>
      <c r="J21" s="63">
        <v>32150</v>
      </c>
      <c r="K21" s="63">
        <v>9295</v>
      </c>
      <c r="L21" s="63">
        <v>1475</v>
      </c>
      <c r="M21" s="63">
        <v>113125</v>
      </c>
    </row>
    <row r="22" spans="1:13" s="54" customFormat="1" ht="12.75" x14ac:dyDescent="0.2">
      <c r="B22" s="352"/>
      <c r="C22" s="58" t="s">
        <v>183</v>
      </c>
      <c r="D22" s="128">
        <v>54840</v>
      </c>
      <c r="E22" s="128">
        <v>3530</v>
      </c>
      <c r="F22" s="128">
        <v>104690</v>
      </c>
      <c r="G22" s="128">
        <v>64935</v>
      </c>
      <c r="H22" s="128">
        <v>71525</v>
      </c>
      <c r="I22" s="128">
        <v>64630</v>
      </c>
      <c r="J22" s="128">
        <v>32150</v>
      </c>
      <c r="K22" s="128">
        <v>9295</v>
      </c>
      <c r="L22" s="128">
        <v>1475</v>
      </c>
      <c r="M22" s="128">
        <v>407070</v>
      </c>
    </row>
    <row r="23" spans="1:13" s="54" customFormat="1" ht="12.75" customHeight="1" x14ac:dyDescent="0.2">
      <c r="B23" s="352">
        <v>2024</v>
      </c>
      <c r="C23" s="54" t="s">
        <v>688</v>
      </c>
      <c r="D23" s="63">
        <v>44270</v>
      </c>
      <c r="E23" s="64" t="s">
        <v>114</v>
      </c>
      <c r="F23" s="63">
        <v>100185</v>
      </c>
      <c r="G23" s="63">
        <v>70930</v>
      </c>
      <c r="H23" s="63">
        <v>59905</v>
      </c>
      <c r="I23" s="63">
        <v>33140</v>
      </c>
      <c r="J23" s="64" t="s">
        <v>114</v>
      </c>
      <c r="K23" s="64" t="s">
        <v>114</v>
      </c>
      <c r="L23" s="64" t="s">
        <v>114</v>
      </c>
      <c r="M23" s="63">
        <v>308430</v>
      </c>
    </row>
    <row r="24" spans="1:13" s="54" customFormat="1" ht="12.75" x14ac:dyDescent="0.2">
      <c r="B24" s="352"/>
      <c r="C24" s="54" t="s">
        <v>370</v>
      </c>
      <c r="D24" s="63">
        <v>1475</v>
      </c>
      <c r="E24" s="63">
        <v>3345</v>
      </c>
      <c r="F24" s="63">
        <v>7545</v>
      </c>
      <c r="G24" s="63">
        <v>3810</v>
      </c>
      <c r="H24" s="63">
        <v>27950</v>
      </c>
      <c r="I24" s="63">
        <v>17610</v>
      </c>
      <c r="J24" s="63">
        <v>30175</v>
      </c>
      <c r="K24" s="63">
        <v>9140</v>
      </c>
      <c r="L24" s="63">
        <v>1280</v>
      </c>
      <c r="M24" s="63">
        <v>102330</v>
      </c>
    </row>
    <row r="25" spans="1:13" s="54" customFormat="1" ht="12.75" x14ac:dyDescent="0.2">
      <c r="B25" s="352"/>
      <c r="C25" s="58" t="s">
        <v>183</v>
      </c>
      <c r="D25" s="128">
        <v>45745</v>
      </c>
      <c r="E25" s="128">
        <v>3345</v>
      </c>
      <c r="F25" s="128">
        <v>107730</v>
      </c>
      <c r="G25" s="128">
        <v>74740</v>
      </c>
      <c r="H25" s="128">
        <v>87855</v>
      </c>
      <c r="I25" s="128">
        <v>50750</v>
      </c>
      <c r="J25" s="128">
        <v>30175</v>
      </c>
      <c r="K25" s="128">
        <v>9140</v>
      </c>
      <c r="L25" s="128">
        <v>1280</v>
      </c>
      <c r="M25" s="128">
        <v>410760</v>
      </c>
    </row>
    <row r="26" spans="1:13" s="54" customFormat="1" ht="12.75" customHeight="1" x14ac:dyDescent="0.2">
      <c r="B26" s="352" t="s">
        <v>1134</v>
      </c>
      <c r="C26" s="54" t="s">
        <v>688</v>
      </c>
      <c r="D26" s="63">
        <v>45555</v>
      </c>
      <c r="E26" s="64" t="s">
        <v>114</v>
      </c>
      <c r="F26" s="63">
        <v>98395</v>
      </c>
      <c r="G26" s="63">
        <v>68360</v>
      </c>
      <c r="H26" s="63">
        <v>61910</v>
      </c>
      <c r="I26" s="63">
        <v>33985</v>
      </c>
      <c r="J26" s="64" t="s">
        <v>114</v>
      </c>
      <c r="K26" s="64" t="s">
        <v>114</v>
      </c>
      <c r="L26" s="64" t="s">
        <v>114</v>
      </c>
      <c r="M26" s="54">
        <v>308205</v>
      </c>
    </row>
    <row r="27" spans="1:13" x14ac:dyDescent="0.25">
      <c r="B27" s="352"/>
      <c r="C27" s="54" t="s">
        <v>370</v>
      </c>
      <c r="D27" s="63">
        <v>1130.3</v>
      </c>
      <c r="E27" s="63">
        <v>1595.4</v>
      </c>
      <c r="F27" s="63">
        <v>4911.3</v>
      </c>
      <c r="G27" s="63">
        <v>2530.6999999999998</v>
      </c>
      <c r="H27" s="63">
        <v>13773.7</v>
      </c>
      <c r="I27" s="63">
        <v>12383.3</v>
      </c>
      <c r="J27" s="63">
        <v>15414.1</v>
      </c>
      <c r="K27" s="63">
        <v>3260.9</v>
      </c>
      <c r="L27" s="63">
        <v>985.3</v>
      </c>
      <c r="M27" s="63">
        <v>55985</v>
      </c>
    </row>
    <row r="28" spans="1:13" x14ac:dyDescent="0.25">
      <c r="B28" s="353"/>
      <c r="C28" s="91" t="s">
        <v>183</v>
      </c>
      <c r="D28" s="137">
        <v>46685.3</v>
      </c>
      <c r="E28" s="137">
        <v>1595.4</v>
      </c>
      <c r="F28" s="137">
        <v>103306.3</v>
      </c>
      <c r="G28" s="137">
        <v>70890.7</v>
      </c>
      <c r="H28" s="137">
        <v>75683.7</v>
      </c>
      <c r="I28" s="137">
        <v>46368.3</v>
      </c>
      <c r="J28" s="137">
        <v>15414.1</v>
      </c>
      <c r="K28" s="137">
        <v>3260.9</v>
      </c>
      <c r="L28" s="137">
        <v>985.3</v>
      </c>
      <c r="M28" s="137">
        <v>364190</v>
      </c>
    </row>
    <row r="30" spans="1:13" x14ac:dyDescent="0.25">
      <c r="A30" s="54" t="s">
        <v>839</v>
      </c>
      <c r="B30" s="114" t="s">
        <v>843</v>
      </c>
    </row>
    <row r="31" spans="1:13" ht="11.25" customHeight="1" x14ac:dyDescent="0.25"/>
    <row r="32" spans="1:13" x14ac:dyDescent="0.25">
      <c r="A32" s="37" t="s">
        <v>940</v>
      </c>
      <c r="B32" s="54"/>
    </row>
    <row r="33" spans="1:14" x14ac:dyDescent="0.25">
      <c r="A33" s="54" t="s">
        <v>1001</v>
      </c>
      <c r="B33" s="54"/>
    </row>
    <row r="43" spans="1:14" x14ac:dyDescent="0.25">
      <c r="N43" s="3"/>
    </row>
  </sheetData>
  <mergeCells count="10">
    <mergeCell ref="B26:B28"/>
    <mergeCell ref="B23:B25"/>
    <mergeCell ref="B20:B22"/>
    <mergeCell ref="B3:M3"/>
    <mergeCell ref="B2:M2"/>
    <mergeCell ref="B17:B19"/>
    <mergeCell ref="B14:B16"/>
    <mergeCell ref="B11:B13"/>
    <mergeCell ref="B8:B10"/>
    <mergeCell ref="B5:B7"/>
  </mergeCells>
  <phoneticPr fontId="4" type="noConversion"/>
  <pageMargins left="0.75" right="0.75" top="1" bottom="1" header="0.5" footer="0.5"/>
  <pageSetup paperSize="8" orientation="landscape" r:id="rId1"/>
  <headerFooter>
    <oddHeader>&amp;L&amp;"Calibri"&amp;10&amp;K000000 [Limited Sharing]&amp;1#_x000D_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46FD0-8C2F-4A3B-B1F8-E98F52F9C7E9}">
  <sheetPr codeName="Sheet29">
    <tabColor rgb="FF4F6228"/>
  </sheetPr>
  <dimension ref="A1:L73"/>
  <sheetViews>
    <sheetView zoomScaleNormal="100" workbookViewId="0">
      <pane ySplit="4" topLeftCell="A42" activePane="bottomLeft" state="frozen"/>
      <selection activeCell="K47" sqref="K47"/>
      <selection pane="bottomLeft" activeCell="C15" sqref="C15:L58"/>
    </sheetView>
  </sheetViews>
  <sheetFormatPr defaultRowHeight="15" x14ac:dyDescent="0.25"/>
  <cols>
    <col min="1" max="1" width="3.140625" customWidth="1"/>
    <col min="2" max="2" width="31.42578125" customWidth="1"/>
    <col min="3" max="12" width="14.28515625" customWidth="1"/>
  </cols>
  <sheetData>
    <row r="1" spans="2:12" s="51" customFormat="1" ht="40.5" customHeight="1" x14ac:dyDescent="0.25">
      <c r="B1" s="52" t="s">
        <v>894</v>
      </c>
      <c r="C1" s="53"/>
      <c r="D1" s="53"/>
      <c r="E1" s="53"/>
      <c r="F1" s="53"/>
      <c r="G1" s="53"/>
      <c r="H1" s="53"/>
      <c r="I1" s="53"/>
      <c r="J1" s="53"/>
      <c r="K1" s="53"/>
      <c r="L1" s="61" t="s">
        <v>916</v>
      </c>
    </row>
    <row r="2" spans="2:12" x14ac:dyDescent="0.25">
      <c r="B2" s="296" t="s">
        <v>691</v>
      </c>
      <c r="C2" s="296"/>
      <c r="D2" s="296"/>
      <c r="E2" s="296"/>
      <c r="F2" s="296"/>
      <c r="G2" s="296"/>
      <c r="H2" s="296"/>
      <c r="I2" s="296"/>
      <c r="J2" s="296"/>
      <c r="K2" s="296"/>
      <c r="L2" s="296"/>
    </row>
    <row r="3" spans="2:12" x14ac:dyDescent="0.25">
      <c r="B3" s="10"/>
      <c r="C3" s="354" t="s">
        <v>371</v>
      </c>
      <c r="D3" s="351"/>
      <c r="E3" s="351"/>
      <c r="F3" s="351"/>
      <c r="G3" s="351"/>
      <c r="H3" s="351"/>
      <c r="I3" s="351"/>
      <c r="J3" s="351"/>
      <c r="K3" s="351"/>
      <c r="L3" s="351"/>
    </row>
    <row r="4" spans="2:12" x14ac:dyDescent="0.25">
      <c r="B4" s="19" t="s">
        <v>372</v>
      </c>
      <c r="C4" s="10" t="s">
        <v>133</v>
      </c>
      <c r="D4" s="10" t="s">
        <v>134</v>
      </c>
      <c r="E4" s="10" t="s">
        <v>141</v>
      </c>
      <c r="F4" s="10" t="s">
        <v>142</v>
      </c>
      <c r="G4" s="10" t="s">
        <v>130</v>
      </c>
      <c r="H4" s="10" t="s">
        <v>362</v>
      </c>
      <c r="I4" s="10" t="s">
        <v>282</v>
      </c>
      <c r="J4" s="10" t="s">
        <v>131</v>
      </c>
      <c r="K4" s="10" t="s">
        <v>366</v>
      </c>
      <c r="L4" s="10" t="s">
        <v>183</v>
      </c>
    </row>
    <row r="5" spans="2:12" s="54" customFormat="1" ht="12.75" x14ac:dyDescent="0.2">
      <c r="B5" s="275" t="s">
        <v>1055</v>
      </c>
    </row>
    <row r="6" spans="2:12" s="54" customFormat="1" ht="12.75" x14ac:dyDescent="0.2">
      <c r="B6" s="106">
        <v>2018</v>
      </c>
      <c r="C6" s="63">
        <v>1333</v>
      </c>
      <c r="D6" s="64" t="s">
        <v>114</v>
      </c>
      <c r="E6" s="63">
        <v>2074</v>
      </c>
      <c r="F6" s="63">
        <v>150</v>
      </c>
      <c r="G6" s="63">
        <v>647</v>
      </c>
      <c r="H6" s="63">
        <v>177</v>
      </c>
      <c r="I6" s="64" t="s">
        <v>114</v>
      </c>
      <c r="J6" s="64" t="s">
        <v>114</v>
      </c>
      <c r="K6" s="64" t="s">
        <v>114</v>
      </c>
      <c r="L6" s="63">
        <v>4381</v>
      </c>
    </row>
    <row r="7" spans="2:12" s="54" customFormat="1" ht="12.75" x14ac:dyDescent="0.2">
      <c r="B7" s="106">
        <v>2019</v>
      </c>
      <c r="C7" s="63">
        <v>1312</v>
      </c>
      <c r="D7" s="64" t="s">
        <v>114</v>
      </c>
      <c r="E7" s="63">
        <v>2306</v>
      </c>
      <c r="F7" s="63">
        <v>148</v>
      </c>
      <c r="G7" s="63">
        <v>971</v>
      </c>
      <c r="H7" s="63">
        <v>148</v>
      </c>
      <c r="I7" s="64" t="s">
        <v>114</v>
      </c>
      <c r="J7" s="64" t="s">
        <v>114</v>
      </c>
      <c r="K7" s="64" t="s">
        <v>114</v>
      </c>
      <c r="L7" s="63">
        <v>4885</v>
      </c>
    </row>
    <row r="8" spans="2:12" s="54" customFormat="1" ht="12.75" x14ac:dyDescent="0.2">
      <c r="B8" s="106">
        <v>2020</v>
      </c>
      <c r="C8" s="63">
        <v>1626</v>
      </c>
      <c r="D8" s="64" t="s">
        <v>114</v>
      </c>
      <c r="E8" s="63">
        <v>2196</v>
      </c>
      <c r="F8" s="63">
        <v>156</v>
      </c>
      <c r="G8" s="63">
        <v>1023</v>
      </c>
      <c r="H8" s="63">
        <v>154</v>
      </c>
      <c r="I8" s="64" t="s">
        <v>114</v>
      </c>
      <c r="J8" s="64" t="s">
        <v>114</v>
      </c>
      <c r="K8" s="64" t="s">
        <v>114</v>
      </c>
      <c r="L8" s="63">
        <v>5155</v>
      </c>
    </row>
    <row r="9" spans="2:12" s="54" customFormat="1" ht="12.75" x14ac:dyDescent="0.2">
      <c r="B9" s="106">
        <v>2021</v>
      </c>
      <c r="C9" s="63">
        <v>1647</v>
      </c>
      <c r="D9" s="64" t="s">
        <v>114</v>
      </c>
      <c r="E9" s="63">
        <v>2284</v>
      </c>
      <c r="F9" s="63">
        <v>155</v>
      </c>
      <c r="G9" s="63">
        <v>1117</v>
      </c>
      <c r="H9" s="63">
        <v>161</v>
      </c>
      <c r="I9" s="64" t="s">
        <v>114</v>
      </c>
      <c r="J9" s="64" t="s">
        <v>114</v>
      </c>
      <c r="K9" s="64" t="s">
        <v>114</v>
      </c>
      <c r="L9" s="63">
        <v>5364</v>
      </c>
    </row>
    <row r="10" spans="2:12" s="54" customFormat="1" ht="12.75" x14ac:dyDescent="0.2">
      <c r="B10" s="106">
        <v>2022</v>
      </c>
      <c r="C10" s="63">
        <v>1505</v>
      </c>
      <c r="D10" s="64" t="s">
        <v>114</v>
      </c>
      <c r="E10" s="63">
        <v>2175</v>
      </c>
      <c r="F10" s="63">
        <v>141</v>
      </c>
      <c r="G10" s="63">
        <v>1125</v>
      </c>
      <c r="H10" s="63">
        <v>142</v>
      </c>
      <c r="I10" s="64" t="s">
        <v>114</v>
      </c>
      <c r="J10" s="64" t="s">
        <v>114</v>
      </c>
      <c r="K10" s="64" t="s">
        <v>114</v>
      </c>
      <c r="L10" s="63">
        <v>5088</v>
      </c>
    </row>
    <row r="11" spans="2:12" s="54" customFormat="1" ht="12.75" x14ac:dyDescent="0.2">
      <c r="B11" s="106">
        <v>2023</v>
      </c>
      <c r="C11" s="63">
        <v>1503</v>
      </c>
      <c r="D11" s="64" t="s">
        <v>114</v>
      </c>
      <c r="E11" s="63">
        <v>2495</v>
      </c>
      <c r="F11" s="63">
        <v>131</v>
      </c>
      <c r="G11" s="63">
        <v>1307</v>
      </c>
      <c r="H11" s="63">
        <v>150</v>
      </c>
      <c r="I11" s="64" t="s">
        <v>114</v>
      </c>
      <c r="J11" s="64" t="s">
        <v>114</v>
      </c>
      <c r="K11" s="64" t="s">
        <v>114</v>
      </c>
      <c r="L11" s="63">
        <v>5586</v>
      </c>
    </row>
    <row r="12" spans="2:12" s="54" customFormat="1" ht="12.75" x14ac:dyDescent="0.2">
      <c r="B12" s="106">
        <v>2024</v>
      </c>
      <c r="C12" s="63">
        <v>1232</v>
      </c>
      <c r="D12" s="64" t="s">
        <v>114</v>
      </c>
      <c r="E12" s="63">
        <v>2165</v>
      </c>
      <c r="F12" s="63">
        <v>125</v>
      </c>
      <c r="G12" s="63">
        <v>1194</v>
      </c>
      <c r="H12" s="63">
        <v>153</v>
      </c>
      <c r="I12" s="64" t="s">
        <v>114</v>
      </c>
      <c r="J12" s="64" t="s">
        <v>114</v>
      </c>
      <c r="K12" s="64" t="s">
        <v>114</v>
      </c>
      <c r="L12" s="63">
        <v>4869</v>
      </c>
    </row>
    <row r="13" spans="2:12" s="54" customFormat="1" x14ac:dyDescent="0.2">
      <c r="B13" s="106" t="s">
        <v>1135</v>
      </c>
      <c r="C13" s="63">
        <v>712</v>
      </c>
      <c r="D13" s="64" t="s">
        <v>114</v>
      </c>
      <c r="E13" s="63">
        <v>2571</v>
      </c>
      <c r="F13" s="63">
        <v>23</v>
      </c>
      <c r="G13" s="63">
        <v>757</v>
      </c>
      <c r="H13" s="63">
        <v>402</v>
      </c>
      <c r="I13" s="64" t="s">
        <v>114</v>
      </c>
      <c r="J13" s="64" t="s">
        <v>114</v>
      </c>
      <c r="K13" s="64" t="s">
        <v>114</v>
      </c>
      <c r="L13" s="63">
        <v>4465</v>
      </c>
    </row>
    <row r="14" spans="2:12" s="54" customFormat="1" ht="12.75" x14ac:dyDescent="0.2">
      <c r="B14" s="116" t="s">
        <v>1056</v>
      </c>
      <c r="C14" s="151"/>
      <c r="D14" s="151"/>
      <c r="E14" s="151"/>
      <c r="F14" s="151"/>
      <c r="G14" s="151"/>
      <c r="H14" s="151"/>
      <c r="I14" s="151"/>
      <c r="J14" s="151"/>
      <c r="K14" s="151"/>
      <c r="L14" s="151"/>
    </row>
    <row r="15" spans="2:12" s="54" customFormat="1" ht="12.75" x14ac:dyDescent="0.2">
      <c r="B15" s="106">
        <v>2018</v>
      </c>
      <c r="C15" s="63">
        <v>59</v>
      </c>
      <c r="D15" s="64" t="s">
        <v>114</v>
      </c>
      <c r="E15" s="63">
        <v>112</v>
      </c>
      <c r="F15" s="63">
        <v>635</v>
      </c>
      <c r="G15" s="63">
        <v>149</v>
      </c>
      <c r="H15" s="63" t="s">
        <v>114</v>
      </c>
      <c r="I15" s="64" t="s">
        <v>114</v>
      </c>
      <c r="J15" s="64" t="s">
        <v>114</v>
      </c>
      <c r="K15" s="64" t="s">
        <v>114</v>
      </c>
      <c r="L15" s="63">
        <v>955</v>
      </c>
    </row>
    <row r="16" spans="2:12" s="54" customFormat="1" ht="12.75" x14ac:dyDescent="0.2">
      <c r="B16" s="106">
        <v>2019</v>
      </c>
      <c r="C16" s="63">
        <v>63</v>
      </c>
      <c r="D16" s="64" t="s">
        <v>114</v>
      </c>
      <c r="E16" s="63">
        <v>107</v>
      </c>
      <c r="F16" s="63">
        <v>677</v>
      </c>
      <c r="G16" s="63">
        <v>101</v>
      </c>
      <c r="H16" s="63" t="s">
        <v>114</v>
      </c>
      <c r="I16" s="64" t="s">
        <v>114</v>
      </c>
      <c r="J16" s="64" t="s">
        <v>114</v>
      </c>
      <c r="K16" s="64" t="s">
        <v>114</v>
      </c>
      <c r="L16" s="63">
        <v>948</v>
      </c>
    </row>
    <row r="17" spans="2:12" s="54" customFormat="1" ht="12.75" x14ac:dyDescent="0.2">
      <c r="B17" s="106">
        <v>2020</v>
      </c>
      <c r="C17" s="63">
        <v>76</v>
      </c>
      <c r="D17" s="64" t="s">
        <v>114</v>
      </c>
      <c r="E17" s="63">
        <v>89</v>
      </c>
      <c r="F17" s="63">
        <v>635</v>
      </c>
      <c r="G17" s="63">
        <v>95</v>
      </c>
      <c r="H17" s="63" t="s">
        <v>114</v>
      </c>
      <c r="I17" s="64" t="s">
        <v>114</v>
      </c>
      <c r="J17" s="64" t="s">
        <v>114</v>
      </c>
      <c r="K17" s="64" t="s">
        <v>114</v>
      </c>
      <c r="L17" s="63">
        <v>895</v>
      </c>
    </row>
    <row r="18" spans="2:12" s="54" customFormat="1" ht="12.75" x14ac:dyDescent="0.2">
      <c r="B18" s="106">
        <v>2021</v>
      </c>
      <c r="C18" s="63">
        <v>57</v>
      </c>
      <c r="D18" s="64" t="s">
        <v>114</v>
      </c>
      <c r="E18" s="63">
        <v>92</v>
      </c>
      <c r="F18" s="63">
        <v>605</v>
      </c>
      <c r="G18" s="63">
        <v>83</v>
      </c>
      <c r="H18" s="63">
        <v>23</v>
      </c>
      <c r="I18" s="64" t="s">
        <v>114</v>
      </c>
      <c r="J18" s="64" t="s">
        <v>114</v>
      </c>
      <c r="K18" s="64" t="s">
        <v>114</v>
      </c>
      <c r="L18" s="63">
        <v>860</v>
      </c>
    </row>
    <row r="19" spans="2:12" s="54" customFormat="1" ht="12.75" x14ac:dyDescent="0.2">
      <c r="B19" s="106">
        <v>2022</v>
      </c>
      <c r="C19" s="63">
        <v>55</v>
      </c>
      <c r="D19" s="64" t="s">
        <v>114</v>
      </c>
      <c r="E19" s="63">
        <v>95</v>
      </c>
      <c r="F19" s="63">
        <v>585</v>
      </c>
      <c r="G19" s="63">
        <v>73</v>
      </c>
      <c r="H19" s="63">
        <v>23</v>
      </c>
      <c r="I19" s="64" t="s">
        <v>114</v>
      </c>
      <c r="J19" s="64" t="s">
        <v>114</v>
      </c>
      <c r="K19" s="64" t="s">
        <v>114</v>
      </c>
      <c r="L19" s="63">
        <v>831</v>
      </c>
    </row>
    <row r="20" spans="2:12" s="54" customFormat="1" ht="12.75" x14ac:dyDescent="0.2">
      <c r="B20" s="106">
        <v>2023</v>
      </c>
      <c r="C20" s="63">
        <v>39</v>
      </c>
      <c r="D20" s="64" t="s">
        <v>114</v>
      </c>
      <c r="E20" s="63">
        <v>94</v>
      </c>
      <c r="F20" s="63">
        <v>566</v>
      </c>
      <c r="G20" s="63">
        <v>59</v>
      </c>
      <c r="H20" s="63">
        <v>24</v>
      </c>
      <c r="I20" s="64" t="s">
        <v>114</v>
      </c>
      <c r="J20" s="64" t="s">
        <v>114</v>
      </c>
      <c r="K20" s="64" t="s">
        <v>114</v>
      </c>
      <c r="L20" s="63">
        <v>782</v>
      </c>
    </row>
    <row r="21" spans="2:12" s="54" customFormat="1" ht="12.75" x14ac:dyDescent="0.2">
      <c r="B21" s="106">
        <v>2024</v>
      </c>
      <c r="C21" s="63">
        <v>54</v>
      </c>
      <c r="D21" s="64" t="s">
        <v>114</v>
      </c>
      <c r="E21" s="63">
        <v>165</v>
      </c>
      <c r="F21" s="63">
        <v>607</v>
      </c>
      <c r="G21" s="63">
        <v>53</v>
      </c>
      <c r="H21" s="63">
        <v>1</v>
      </c>
      <c r="I21" s="64" t="s">
        <v>114</v>
      </c>
      <c r="J21" s="64" t="s">
        <v>114</v>
      </c>
      <c r="K21" s="64" t="s">
        <v>114</v>
      </c>
      <c r="L21" s="63">
        <v>880</v>
      </c>
    </row>
    <row r="22" spans="2:12" s="54" customFormat="1" x14ac:dyDescent="0.2">
      <c r="B22" s="106" t="s">
        <v>1135</v>
      </c>
      <c r="C22" s="63">
        <v>95</v>
      </c>
      <c r="D22" s="64" t="s">
        <v>114</v>
      </c>
      <c r="E22" s="63">
        <v>209</v>
      </c>
      <c r="F22" s="63">
        <v>430</v>
      </c>
      <c r="G22" s="63">
        <v>69</v>
      </c>
      <c r="H22" s="63">
        <v>1</v>
      </c>
      <c r="I22" s="64" t="s">
        <v>114</v>
      </c>
      <c r="J22" s="64" t="s">
        <v>114</v>
      </c>
      <c r="K22" s="64" t="s">
        <v>114</v>
      </c>
      <c r="L22" s="63">
        <v>804</v>
      </c>
    </row>
    <row r="23" spans="2:12" s="54" customFormat="1" ht="12.75" x14ac:dyDescent="0.2">
      <c r="B23" s="116" t="s">
        <v>1057</v>
      </c>
    </row>
    <row r="24" spans="2:12" s="54" customFormat="1" ht="12.75" x14ac:dyDescent="0.2">
      <c r="B24" s="106">
        <v>2018</v>
      </c>
      <c r="C24" s="63">
        <v>2476</v>
      </c>
      <c r="D24" s="64" t="s">
        <v>114</v>
      </c>
      <c r="E24" s="63">
        <v>2071</v>
      </c>
      <c r="F24" s="63">
        <v>9192</v>
      </c>
      <c r="G24" s="63">
        <v>6166</v>
      </c>
      <c r="H24" s="63">
        <v>4227</v>
      </c>
      <c r="I24" s="64" t="s">
        <v>114</v>
      </c>
      <c r="J24" s="64" t="s">
        <v>114</v>
      </c>
      <c r="K24" s="64" t="s">
        <v>114</v>
      </c>
      <c r="L24" s="63">
        <v>24132</v>
      </c>
    </row>
    <row r="25" spans="2:12" s="54" customFormat="1" ht="12.75" x14ac:dyDescent="0.2">
      <c r="B25" s="106">
        <v>2019</v>
      </c>
      <c r="C25" s="63">
        <v>2413</v>
      </c>
      <c r="D25" s="64" t="s">
        <v>114</v>
      </c>
      <c r="E25" s="63">
        <v>1977</v>
      </c>
      <c r="F25" s="63">
        <v>8976</v>
      </c>
      <c r="G25" s="63">
        <v>5823</v>
      </c>
      <c r="H25" s="63">
        <v>4215</v>
      </c>
      <c r="I25" s="64" t="s">
        <v>114</v>
      </c>
      <c r="J25" s="64" t="s">
        <v>114</v>
      </c>
      <c r="K25" s="64" t="s">
        <v>114</v>
      </c>
      <c r="L25" s="63">
        <v>23404</v>
      </c>
    </row>
    <row r="26" spans="2:12" s="54" customFormat="1" ht="12.75" x14ac:dyDescent="0.2">
      <c r="B26" s="106">
        <v>2020</v>
      </c>
      <c r="C26" s="63">
        <v>2778</v>
      </c>
      <c r="D26" s="64" t="s">
        <v>114</v>
      </c>
      <c r="E26" s="63">
        <v>1925</v>
      </c>
      <c r="F26" s="63">
        <v>9370</v>
      </c>
      <c r="G26" s="63">
        <v>5631</v>
      </c>
      <c r="H26" s="63">
        <v>4370</v>
      </c>
      <c r="I26" s="64" t="s">
        <v>114</v>
      </c>
      <c r="J26" s="64" t="s">
        <v>114</v>
      </c>
      <c r="K26" s="64" t="s">
        <v>114</v>
      </c>
      <c r="L26" s="63">
        <v>24074</v>
      </c>
    </row>
    <row r="27" spans="2:12" s="54" customFormat="1" ht="12.75" x14ac:dyDescent="0.2">
      <c r="B27" s="106">
        <v>2021</v>
      </c>
      <c r="C27" s="63">
        <v>2396</v>
      </c>
      <c r="D27" s="64" t="s">
        <v>114</v>
      </c>
      <c r="E27" s="63">
        <v>1957</v>
      </c>
      <c r="F27" s="63">
        <v>9634</v>
      </c>
      <c r="G27" s="63">
        <v>5796</v>
      </c>
      <c r="H27" s="63">
        <v>4606</v>
      </c>
      <c r="I27" s="64" t="s">
        <v>114</v>
      </c>
      <c r="J27" s="64" t="s">
        <v>114</v>
      </c>
      <c r="K27" s="64" t="s">
        <v>114</v>
      </c>
      <c r="L27" s="63">
        <v>24389</v>
      </c>
    </row>
    <row r="28" spans="2:12" s="54" customFormat="1" ht="12.75" x14ac:dyDescent="0.2">
      <c r="B28" s="106">
        <v>2022</v>
      </c>
      <c r="C28" s="63">
        <v>2212</v>
      </c>
      <c r="D28" s="64" t="s">
        <v>114</v>
      </c>
      <c r="E28" s="63">
        <v>1954</v>
      </c>
      <c r="F28" s="63">
        <v>10336</v>
      </c>
      <c r="G28" s="63">
        <v>5951</v>
      </c>
      <c r="H28" s="63">
        <v>4077</v>
      </c>
      <c r="I28" s="64" t="s">
        <v>114</v>
      </c>
      <c r="J28" s="64" t="s">
        <v>114</v>
      </c>
      <c r="K28" s="64" t="s">
        <v>114</v>
      </c>
      <c r="L28" s="63">
        <v>24530</v>
      </c>
    </row>
    <row r="29" spans="2:12" s="54" customFormat="1" ht="12.75" x14ac:dyDescent="0.2">
      <c r="B29" s="106">
        <v>2023</v>
      </c>
      <c r="C29" s="63">
        <v>2219</v>
      </c>
      <c r="D29" s="64" t="s">
        <v>114</v>
      </c>
      <c r="E29" s="63">
        <v>1949</v>
      </c>
      <c r="F29" s="63">
        <v>10735</v>
      </c>
      <c r="G29" s="63">
        <v>6304</v>
      </c>
      <c r="H29" s="63">
        <v>4025</v>
      </c>
      <c r="I29" s="64" t="s">
        <v>114</v>
      </c>
      <c r="J29" s="64" t="s">
        <v>114</v>
      </c>
      <c r="K29" s="64" t="s">
        <v>114</v>
      </c>
      <c r="L29" s="63">
        <v>25232</v>
      </c>
    </row>
    <row r="30" spans="2:12" s="54" customFormat="1" ht="12.75" x14ac:dyDescent="0.2">
      <c r="B30" s="106">
        <v>2024</v>
      </c>
      <c r="C30" s="63">
        <v>2086</v>
      </c>
      <c r="D30" s="64" t="s">
        <v>114</v>
      </c>
      <c r="E30" s="63">
        <v>1914</v>
      </c>
      <c r="F30" s="63">
        <v>10446</v>
      </c>
      <c r="G30" s="63">
        <v>6484</v>
      </c>
      <c r="H30" s="63">
        <v>3893</v>
      </c>
      <c r="I30" s="64" t="s">
        <v>114</v>
      </c>
      <c r="J30" s="64" t="s">
        <v>114</v>
      </c>
      <c r="K30" s="64" t="s">
        <v>114</v>
      </c>
      <c r="L30" s="63">
        <v>24823</v>
      </c>
    </row>
    <row r="31" spans="2:12" s="54" customFormat="1" x14ac:dyDescent="0.2">
      <c r="B31" s="106" t="s">
        <v>1135</v>
      </c>
      <c r="C31" s="63">
        <v>2269</v>
      </c>
      <c r="D31" s="64" t="s">
        <v>114</v>
      </c>
      <c r="E31" s="63">
        <v>2272</v>
      </c>
      <c r="F31" s="63">
        <v>10396</v>
      </c>
      <c r="G31" s="63">
        <v>7051</v>
      </c>
      <c r="H31" s="63">
        <v>4302</v>
      </c>
      <c r="I31" s="64" t="s">
        <v>114</v>
      </c>
      <c r="J31" s="64" t="s">
        <v>114</v>
      </c>
      <c r="K31" s="64" t="s">
        <v>114</v>
      </c>
      <c r="L31" s="63">
        <v>26290</v>
      </c>
    </row>
    <row r="32" spans="2:12" s="54" customFormat="1" ht="12.75" x14ac:dyDescent="0.2">
      <c r="B32" s="116" t="s">
        <v>373</v>
      </c>
      <c r="C32" s="64"/>
      <c r="D32" s="64"/>
      <c r="E32" s="64"/>
      <c r="F32" s="64"/>
      <c r="G32" s="64"/>
      <c r="H32" s="64"/>
      <c r="I32" s="64"/>
      <c r="J32" s="64"/>
      <c r="K32" s="64"/>
      <c r="L32" s="64"/>
    </row>
    <row r="33" spans="2:12" s="54" customFormat="1" ht="12.75" x14ac:dyDescent="0.2">
      <c r="B33" s="106">
        <v>2018</v>
      </c>
      <c r="C33" s="64">
        <v>15</v>
      </c>
      <c r="D33" s="64" t="s">
        <v>114</v>
      </c>
      <c r="E33" s="64">
        <v>598</v>
      </c>
      <c r="F33" s="63">
        <v>1185</v>
      </c>
      <c r="G33" s="64">
        <v>219</v>
      </c>
      <c r="H33" s="64">
        <v>189</v>
      </c>
      <c r="I33" s="64" t="s">
        <v>114</v>
      </c>
      <c r="J33" s="64" t="s">
        <v>114</v>
      </c>
      <c r="K33" s="64" t="s">
        <v>114</v>
      </c>
      <c r="L33" s="63">
        <v>2206</v>
      </c>
    </row>
    <row r="34" spans="2:12" s="54" customFormat="1" ht="12.75" x14ac:dyDescent="0.2">
      <c r="B34" s="106">
        <v>2019</v>
      </c>
      <c r="C34" s="64">
        <v>69</v>
      </c>
      <c r="D34" s="64" t="s">
        <v>114</v>
      </c>
      <c r="E34" s="64">
        <v>546</v>
      </c>
      <c r="F34" s="63">
        <v>1134</v>
      </c>
      <c r="G34" s="64">
        <v>204</v>
      </c>
      <c r="H34" s="64">
        <v>187</v>
      </c>
      <c r="I34" s="64" t="s">
        <v>114</v>
      </c>
      <c r="J34" s="64" t="s">
        <v>114</v>
      </c>
      <c r="K34" s="64" t="s">
        <v>114</v>
      </c>
      <c r="L34" s="63">
        <v>2140</v>
      </c>
    </row>
    <row r="35" spans="2:12" s="54" customFormat="1" ht="12.75" x14ac:dyDescent="0.2">
      <c r="B35" s="106">
        <v>2020</v>
      </c>
      <c r="C35" s="64">
        <v>14</v>
      </c>
      <c r="D35" s="64" t="s">
        <v>114</v>
      </c>
      <c r="E35" s="64">
        <v>514</v>
      </c>
      <c r="F35" s="63">
        <v>1329</v>
      </c>
      <c r="G35" s="64">
        <v>241</v>
      </c>
      <c r="H35" s="64">
        <v>212</v>
      </c>
      <c r="I35" s="64" t="s">
        <v>114</v>
      </c>
      <c r="J35" s="64" t="s">
        <v>114</v>
      </c>
      <c r="K35" s="64" t="s">
        <v>114</v>
      </c>
      <c r="L35" s="63">
        <v>2310</v>
      </c>
    </row>
    <row r="36" spans="2:12" s="54" customFormat="1" ht="12.75" x14ac:dyDescent="0.2">
      <c r="B36" s="106">
        <v>2021</v>
      </c>
      <c r="C36" s="64">
        <v>7</v>
      </c>
      <c r="D36" s="64" t="s">
        <v>114</v>
      </c>
      <c r="E36" s="64">
        <v>567</v>
      </c>
      <c r="F36" s="63">
        <v>1354</v>
      </c>
      <c r="G36" s="64">
        <v>259</v>
      </c>
      <c r="H36" s="64">
        <v>211</v>
      </c>
      <c r="I36" s="64" t="s">
        <v>114</v>
      </c>
      <c r="J36" s="64" t="s">
        <v>114</v>
      </c>
      <c r="K36" s="64" t="s">
        <v>114</v>
      </c>
      <c r="L36" s="63">
        <v>2398</v>
      </c>
    </row>
    <row r="37" spans="2:12" s="54" customFormat="1" ht="12.75" x14ac:dyDescent="0.2">
      <c r="B37" s="106">
        <v>2022</v>
      </c>
      <c r="C37" s="64">
        <v>3</v>
      </c>
      <c r="D37" s="64" t="s">
        <v>114</v>
      </c>
      <c r="E37" s="64">
        <v>516</v>
      </c>
      <c r="F37" s="63">
        <v>1447</v>
      </c>
      <c r="G37" s="64">
        <v>220</v>
      </c>
      <c r="H37" s="64">
        <v>188</v>
      </c>
      <c r="I37" s="64" t="s">
        <v>114</v>
      </c>
      <c r="J37" s="64" t="s">
        <v>114</v>
      </c>
      <c r="K37" s="64" t="s">
        <v>114</v>
      </c>
      <c r="L37" s="63">
        <v>2374</v>
      </c>
    </row>
    <row r="38" spans="2:12" s="54" customFormat="1" ht="12.75" x14ac:dyDescent="0.2">
      <c r="B38" s="106">
        <v>2023</v>
      </c>
      <c r="C38" s="64">
        <v>3</v>
      </c>
      <c r="D38" s="64" t="s">
        <v>114</v>
      </c>
      <c r="E38" s="64">
        <v>526</v>
      </c>
      <c r="F38" s="63">
        <v>1631</v>
      </c>
      <c r="G38" s="64">
        <v>228</v>
      </c>
      <c r="H38" s="64">
        <v>231</v>
      </c>
      <c r="I38" s="64" t="s">
        <v>114</v>
      </c>
      <c r="J38" s="64" t="s">
        <v>114</v>
      </c>
      <c r="K38" s="64" t="s">
        <v>114</v>
      </c>
      <c r="L38" s="63">
        <v>2619</v>
      </c>
    </row>
    <row r="39" spans="2:12" s="54" customFormat="1" ht="12.75" x14ac:dyDescent="0.2">
      <c r="B39" s="106">
        <v>2024</v>
      </c>
      <c r="C39" s="64">
        <v>7</v>
      </c>
      <c r="D39" s="64" t="s">
        <v>114</v>
      </c>
      <c r="E39" s="64">
        <v>587</v>
      </c>
      <c r="F39" s="63">
        <v>1645</v>
      </c>
      <c r="G39" s="64">
        <v>227</v>
      </c>
      <c r="H39" s="64">
        <v>243</v>
      </c>
      <c r="I39" s="64" t="s">
        <v>114</v>
      </c>
      <c r="J39" s="64" t="s">
        <v>114</v>
      </c>
      <c r="K39" s="64" t="s">
        <v>114</v>
      </c>
      <c r="L39" s="63">
        <v>2709</v>
      </c>
    </row>
    <row r="40" spans="2:12" s="54" customFormat="1" x14ac:dyDescent="0.2">
      <c r="B40" s="106" t="s">
        <v>1135</v>
      </c>
      <c r="C40" s="64">
        <v>16</v>
      </c>
      <c r="D40" s="64" t="s">
        <v>114</v>
      </c>
      <c r="E40" s="64">
        <v>707</v>
      </c>
      <c r="F40" s="63">
        <v>1897</v>
      </c>
      <c r="G40" s="64">
        <v>343</v>
      </c>
      <c r="H40" s="64">
        <v>335</v>
      </c>
      <c r="I40" s="64" t="s">
        <v>114</v>
      </c>
      <c r="J40" s="64" t="s">
        <v>114</v>
      </c>
      <c r="K40" s="64" t="s">
        <v>114</v>
      </c>
      <c r="L40" s="63">
        <v>3298</v>
      </c>
    </row>
    <row r="41" spans="2:12" s="54" customFormat="1" x14ac:dyDescent="0.2">
      <c r="B41" s="116" t="s">
        <v>1153</v>
      </c>
      <c r="C41" s="64"/>
      <c r="D41" s="64"/>
      <c r="E41" s="64"/>
      <c r="F41" s="64"/>
      <c r="G41" s="64"/>
      <c r="H41" s="64"/>
      <c r="I41" s="64"/>
      <c r="J41" s="64"/>
      <c r="K41" s="64"/>
      <c r="L41" s="64"/>
    </row>
    <row r="42" spans="2:12" s="54" customFormat="1" ht="12.75" x14ac:dyDescent="0.2">
      <c r="B42" s="106">
        <v>2018</v>
      </c>
      <c r="C42" s="63">
        <v>2125</v>
      </c>
      <c r="D42" s="64" t="s">
        <v>114</v>
      </c>
      <c r="E42" s="63">
        <v>1742</v>
      </c>
      <c r="F42" s="63">
        <v>4522</v>
      </c>
      <c r="G42" s="63">
        <v>7342</v>
      </c>
      <c r="H42" s="63">
        <v>3023</v>
      </c>
      <c r="I42" s="64" t="s">
        <v>114</v>
      </c>
      <c r="J42" s="64" t="s">
        <v>114</v>
      </c>
      <c r="K42" s="64" t="s">
        <v>114</v>
      </c>
      <c r="L42" s="63">
        <v>18754</v>
      </c>
    </row>
    <row r="43" spans="2:12" s="54" customFormat="1" ht="12.75" x14ac:dyDescent="0.2">
      <c r="B43" s="106">
        <v>2019</v>
      </c>
      <c r="C43" s="63">
        <v>1903</v>
      </c>
      <c r="D43" s="64" t="s">
        <v>114</v>
      </c>
      <c r="E43" s="63">
        <v>7650</v>
      </c>
      <c r="F43" s="63">
        <v>2988</v>
      </c>
      <c r="G43" s="63">
        <v>1668</v>
      </c>
      <c r="H43" s="63">
        <v>3390</v>
      </c>
      <c r="I43" s="64" t="s">
        <v>114</v>
      </c>
      <c r="J43" s="64" t="s">
        <v>114</v>
      </c>
      <c r="K43" s="64" t="s">
        <v>114</v>
      </c>
      <c r="L43" s="63">
        <v>17599</v>
      </c>
    </row>
    <row r="44" spans="2:12" s="54" customFormat="1" ht="12.75" x14ac:dyDescent="0.2">
      <c r="B44" s="106">
        <v>2020</v>
      </c>
      <c r="C44" s="63">
        <v>1988</v>
      </c>
      <c r="D44" s="64" t="s">
        <v>114</v>
      </c>
      <c r="E44" s="63">
        <v>1651</v>
      </c>
      <c r="F44" s="63">
        <v>3170</v>
      </c>
      <c r="G44" s="63">
        <v>7546</v>
      </c>
      <c r="H44" s="63">
        <v>2707</v>
      </c>
      <c r="I44" s="64" t="s">
        <v>114</v>
      </c>
      <c r="J44" s="64" t="s">
        <v>114</v>
      </c>
      <c r="K44" s="64" t="s">
        <v>114</v>
      </c>
      <c r="L44" s="63">
        <v>17062</v>
      </c>
    </row>
    <row r="45" spans="2:12" s="54" customFormat="1" ht="12.75" x14ac:dyDescent="0.2">
      <c r="B45" s="106">
        <v>2021</v>
      </c>
      <c r="C45" s="63">
        <v>1892</v>
      </c>
      <c r="D45" s="64" t="s">
        <v>114</v>
      </c>
      <c r="E45" s="63">
        <v>1442</v>
      </c>
      <c r="F45" s="63">
        <v>2963</v>
      </c>
      <c r="G45" s="63">
        <v>7660</v>
      </c>
      <c r="H45" s="63">
        <v>2808</v>
      </c>
      <c r="I45" s="64" t="s">
        <v>114</v>
      </c>
      <c r="J45" s="64" t="s">
        <v>114</v>
      </c>
      <c r="K45" s="64" t="s">
        <v>114</v>
      </c>
      <c r="L45" s="63">
        <v>16765</v>
      </c>
    </row>
    <row r="46" spans="2:12" s="54" customFormat="1" ht="12.75" x14ac:dyDescent="0.2">
      <c r="B46" s="106">
        <v>2022</v>
      </c>
      <c r="C46" s="63">
        <v>1773</v>
      </c>
      <c r="D46" s="64" t="s">
        <v>114</v>
      </c>
      <c r="E46" s="63">
        <v>1397</v>
      </c>
      <c r="F46" s="63">
        <v>2803</v>
      </c>
      <c r="G46" s="63">
        <v>7774</v>
      </c>
      <c r="H46" s="63">
        <v>2110</v>
      </c>
      <c r="I46" s="64" t="s">
        <v>114</v>
      </c>
      <c r="J46" s="64" t="s">
        <v>114</v>
      </c>
      <c r="K46" s="64" t="s">
        <v>114</v>
      </c>
      <c r="L46" s="63">
        <v>15857</v>
      </c>
    </row>
    <row r="47" spans="2:12" s="54" customFormat="1" ht="12.75" x14ac:dyDescent="0.2">
      <c r="B47" s="106">
        <v>2023</v>
      </c>
      <c r="C47" s="63">
        <v>1847</v>
      </c>
      <c r="D47" s="64" t="s">
        <v>114</v>
      </c>
      <c r="E47" s="63">
        <v>1434</v>
      </c>
      <c r="F47" s="63">
        <v>2739</v>
      </c>
      <c r="G47" s="63">
        <v>7948</v>
      </c>
      <c r="H47" s="63">
        <v>2110</v>
      </c>
      <c r="I47" s="64" t="s">
        <v>114</v>
      </c>
      <c r="J47" s="64" t="s">
        <v>114</v>
      </c>
      <c r="K47" s="64" t="s">
        <v>114</v>
      </c>
      <c r="L47" s="63">
        <v>16078</v>
      </c>
    </row>
    <row r="48" spans="2:12" s="54" customFormat="1" ht="12.75" x14ac:dyDescent="0.2">
      <c r="B48" s="106">
        <v>2024</v>
      </c>
      <c r="C48" s="63">
        <v>1678</v>
      </c>
      <c r="D48" s="64" t="s">
        <v>114</v>
      </c>
      <c r="E48" s="63">
        <v>1317</v>
      </c>
      <c r="F48" s="63">
        <v>2593</v>
      </c>
      <c r="G48" s="63">
        <v>8090</v>
      </c>
      <c r="H48" s="63">
        <v>2312</v>
      </c>
      <c r="I48" s="64" t="s">
        <v>114</v>
      </c>
      <c r="J48" s="64" t="s">
        <v>114</v>
      </c>
      <c r="K48" s="64" t="s">
        <v>114</v>
      </c>
      <c r="L48" s="63">
        <v>25637</v>
      </c>
    </row>
    <row r="49" spans="1:12" s="54" customFormat="1" x14ac:dyDescent="0.2">
      <c r="B49" s="106" t="s">
        <v>1152</v>
      </c>
      <c r="C49" s="63">
        <v>2521</v>
      </c>
      <c r="D49" s="64">
        <v>535</v>
      </c>
      <c r="E49" s="63">
        <v>2438</v>
      </c>
      <c r="F49" s="63">
        <v>3050</v>
      </c>
      <c r="G49" s="63">
        <v>10346</v>
      </c>
      <c r="H49" s="63">
        <v>3834</v>
      </c>
      <c r="I49" s="63">
        <v>2378</v>
      </c>
      <c r="J49" s="64">
        <v>739</v>
      </c>
      <c r="K49" s="64">
        <v>189</v>
      </c>
      <c r="L49" s="63">
        <v>26030</v>
      </c>
    </row>
    <row r="50" spans="1:12" s="54" customFormat="1" x14ac:dyDescent="0.2">
      <c r="B50" s="116" t="s">
        <v>1154</v>
      </c>
      <c r="C50" s="64"/>
      <c r="D50" s="64"/>
      <c r="E50" s="64"/>
      <c r="F50" s="64"/>
      <c r="G50" s="64"/>
      <c r="H50" s="64"/>
      <c r="I50" s="64"/>
      <c r="J50" s="64"/>
      <c r="K50" s="64"/>
      <c r="L50" s="64"/>
    </row>
    <row r="51" spans="1:12" s="54" customFormat="1" ht="12.75" x14ac:dyDescent="0.2">
      <c r="B51" s="106">
        <v>2018</v>
      </c>
      <c r="C51" s="63">
        <v>6008</v>
      </c>
      <c r="D51" s="64" t="s">
        <v>114</v>
      </c>
      <c r="E51" s="63">
        <v>6597</v>
      </c>
      <c r="F51" s="63">
        <v>15684</v>
      </c>
      <c r="G51" s="63">
        <v>14523</v>
      </c>
      <c r="H51" s="63">
        <v>7616</v>
      </c>
      <c r="I51" s="64" t="s">
        <v>114</v>
      </c>
      <c r="J51" s="64" t="s">
        <v>114</v>
      </c>
      <c r="K51" s="64" t="s">
        <v>114</v>
      </c>
      <c r="L51" s="63">
        <v>50428</v>
      </c>
    </row>
    <row r="52" spans="1:12" s="54" customFormat="1" ht="12.75" x14ac:dyDescent="0.2">
      <c r="B52" s="106">
        <v>2019</v>
      </c>
      <c r="C52" s="63">
        <v>5760</v>
      </c>
      <c r="D52" s="64" t="s">
        <v>114</v>
      </c>
      <c r="E52" s="63">
        <v>12586</v>
      </c>
      <c r="F52" s="63">
        <v>13923</v>
      </c>
      <c r="G52" s="63">
        <v>8767</v>
      </c>
      <c r="H52" s="63">
        <v>7940</v>
      </c>
      <c r="I52" s="64" t="s">
        <v>114</v>
      </c>
      <c r="J52" s="64" t="s">
        <v>114</v>
      </c>
      <c r="K52" s="64" t="s">
        <v>114</v>
      </c>
      <c r="L52" s="63">
        <v>48976</v>
      </c>
    </row>
    <row r="53" spans="1:12" s="54" customFormat="1" ht="12.75" x14ac:dyDescent="0.2">
      <c r="B53" s="106">
        <v>2020</v>
      </c>
      <c r="C53" s="63">
        <v>6482</v>
      </c>
      <c r="D53" s="64" t="s">
        <v>114</v>
      </c>
      <c r="E53" s="63">
        <v>6375</v>
      </c>
      <c r="F53" s="63">
        <v>14660</v>
      </c>
      <c r="G53" s="63">
        <v>14536</v>
      </c>
      <c r="H53" s="63">
        <v>7443</v>
      </c>
      <c r="I53" s="64" t="s">
        <v>114</v>
      </c>
      <c r="J53" s="64" t="s">
        <v>114</v>
      </c>
      <c r="K53" s="64" t="s">
        <v>114</v>
      </c>
      <c r="L53" s="63">
        <v>49496</v>
      </c>
    </row>
    <row r="54" spans="1:12" s="54" customFormat="1" ht="12.75" x14ac:dyDescent="0.2">
      <c r="B54" s="106">
        <v>2021</v>
      </c>
      <c r="C54" s="63">
        <v>6139</v>
      </c>
      <c r="D54" s="64">
        <v>640</v>
      </c>
      <c r="E54" s="63">
        <v>7312</v>
      </c>
      <c r="F54" s="63">
        <v>16001</v>
      </c>
      <c r="G54" s="63">
        <v>17295</v>
      </c>
      <c r="H54" s="63">
        <v>8729</v>
      </c>
      <c r="I54" s="63">
        <v>2650</v>
      </c>
      <c r="J54" s="64">
        <v>740</v>
      </c>
      <c r="K54" s="64">
        <v>210</v>
      </c>
      <c r="L54" s="63">
        <v>59716</v>
      </c>
    </row>
    <row r="55" spans="1:12" s="54" customFormat="1" ht="12.75" x14ac:dyDescent="0.2">
      <c r="B55" s="106">
        <v>2022</v>
      </c>
      <c r="C55" s="63">
        <v>5697</v>
      </c>
      <c r="D55" s="64">
        <v>624</v>
      </c>
      <c r="E55" s="63">
        <v>7086</v>
      </c>
      <c r="F55" s="63">
        <v>16577</v>
      </c>
      <c r="G55" s="63">
        <v>17451</v>
      </c>
      <c r="H55" s="63">
        <v>7515</v>
      </c>
      <c r="I55" s="63">
        <v>2617</v>
      </c>
      <c r="J55" s="64">
        <v>779</v>
      </c>
      <c r="K55" s="64">
        <v>213</v>
      </c>
      <c r="L55" s="63">
        <v>58559</v>
      </c>
    </row>
    <row r="56" spans="1:12" s="54" customFormat="1" ht="12.75" x14ac:dyDescent="0.2">
      <c r="B56" s="106">
        <v>2023</v>
      </c>
      <c r="C56" s="63">
        <v>5714</v>
      </c>
      <c r="D56" s="64">
        <v>546</v>
      </c>
      <c r="E56" s="63">
        <v>7357</v>
      </c>
      <c r="F56" s="63">
        <v>17077</v>
      </c>
      <c r="G56" s="63">
        <v>18225</v>
      </c>
      <c r="H56" s="63">
        <v>7487</v>
      </c>
      <c r="I56" s="63">
        <v>2593</v>
      </c>
      <c r="J56" s="63">
        <v>732</v>
      </c>
      <c r="K56" s="63">
        <v>213</v>
      </c>
      <c r="L56" s="63">
        <v>59944</v>
      </c>
    </row>
    <row r="57" spans="1:12" s="54" customFormat="1" ht="12.75" x14ac:dyDescent="0.2">
      <c r="B57" s="106">
        <v>2024</v>
      </c>
      <c r="C57" s="63">
        <v>5160</v>
      </c>
      <c r="D57" s="64">
        <v>546</v>
      </c>
      <c r="E57" s="63">
        <v>7007</v>
      </c>
      <c r="F57" s="63">
        <v>16691</v>
      </c>
      <c r="G57" s="63">
        <v>18427</v>
      </c>
      <c r="H57" s="63">
        <v>7549</v>
      </c>
      <c r="I57" s="63">
        <v>2593</v>
      </c>
      <c r="J57" s="63">
        <v>732</v>
      </c>
      <c r="K57" s="63">
        <v>213</v>
      </c>
      <c r="L57" s="63">
        <v>58918</v>
      </c>
    </row>
    <row r="58" spans="1:12" s="54" customFormat="1" x14ac:dyDescent="0.2">
      <c r="B58" s="133" t="s">
        <v>1135</v>
      </c>
      <c r="C58" s="144">
        <v>5613</v>
      </c>
      <c r="D58" s="152">
        <v>535</v>
      </c>
      <c r="E58" s="144">
        <v>8197</v>
      </c>
      <c r="F58" s="144">
        <v>15796</v>
      </c>
      <c r="G58" s="144">
        <v>18566</v>
      </c>
      <c r="H58" s="144">
        <v>8874</v>
      </c>
      <c r="I58" s="144">
        <v>2378</v>
      </c>
      <c r="J58" s="144">
        <v>739</v>
      </c>
      <c r="K58" s="144">
        <v>189</v>
      </c>
      <c r="L58" s="144">
        <v>60887</v>
      </c>
    </row>
    <row r="59" spans="1:12" s="54" customFormat="1" ht="12.75" x14ac:dyDescent="0.2"/>
    <row r="60" spans="1:12" s="54" customFormat="1" ht="12.75" x14ac:dyDescent="0.2">
      <c r="A60" s="54" t="s">
        <v>839</v>
      </c>
      <c r="B60" s="54" t="s">
        <v>843</v>
      </c>
    </row>
    <row r="61" spans="1:12" s="54" customFormat="1" ht="12.75" x14ac:dyDescent="0.2">
      <c r="A61" s="54" t="s">
        <v>841</v>
      </c>
      <c r="B61" s="54" t="s">
        <v>867</v>
      </c>
    </row>
    <row r="62" spans="1:12" s="54" customFormat="1" ht="12.75" x14ac:dyDescent="0.2"/>
    <row r="63" spans="1:12" s="54" customFormat="1" ht="12.75" x14ac:dyDescent="0.2">
      <c r="A63" s="37" t="s">
        <v>940</v>
      </c>
    </row>
    <row r="64" spans="1:12" s="54" customFormat="1" ht="12.75" x14ac:dyDescent="0.2">
      <c r="A64" s="54" t="s">
        <v>1001</v>
      </c>
    </row>
    <row r="65" s="54" customFormat="1" ht="12.75" x14ac:dyDescent="0.2"/>
    <row r="66" s="54" customFormat="1" ht="12.75" x14ac:dyDescent="0.2"/>
    <row r="67" s="54" customFormat="1" ht="12.75" x14ac:dyDescent="0.2"/>
    <row r="68" s="54" customFormat="1" ht="12.75" x14ac:dyDescent="0.2"/>
    <row r="69" s="54" customFormat="1" ht="12.75" x14ac:dyDescent="0.2"/>
    <row r="70" s="54" customFormat="1" ht="12.75" x14ac:dyDescent="0.2"/>
    <row r="71" s="54" customFormat="1" ht="12.75" x14ac:dyDescent="0.2"/>
    <row r="72" s="54" customFormat="1" ht="12.75" x14ac:dyDescent="0.2"/>
    <row r="73" s="54" customFormat="1" ht="12.75" x14ac:dyDescent="0.2"/>
  </sheetData>
  <mergeCells count="2">
    <mergeCell ref="B2:L2"/>
    <mergeCell ref="C3:L3"/>
  </mergeCells>
  <pageMargins left="0.7" right="0.7" top="0.75" bottom="0.75" header="0.3" footer="0.3"/>
  <pageSetup paperSize="8" orientation="landscape" r:id="rId1"/>
  <headerFooter>
    <oddHeader>&amp;L&amp;"Calibri"&amp;10&amp;K000000 [Limited Sharing]&amp;1#_x000D_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0">
    <tabColor rgb="FF4F6228"/>
  </sheetPr>
  <dimension ref="A1:R79"/>
  <sheetViews>
    <sheetView zoomScaleNormal="100" workbookViewId="0">
      <pane ySplit="4" topLeftCell="A57" activePane="bottomLeft" state="frozen"/>
      <selection activeCell="K47" sqref="K47"/>
      <selection pane="bottomLeft" activeCell="B2" sqref="B2:K2"/>
    </sheetView>
  </sheetViews>
  <sheetFormatPr defaultRowHeight="15" x14ac:dyDescent="0.25"/>
  <cols>
    <col min="1" max="1" width="3.140625" customWidth="1"/>
    <col min="2" max="2" width="27.140625" customWidth="1"/>
    <col min="3" max="3" width="11.7109375" bestFit="1" customWidth="1"/>
    <col min="4" max="4" width="11.5703125" bestFit="1" customWidth="1"/>
    <col min="5" max="6" width="11.7109375" bestFit="1" customWidth="1"/>
    <col min="7" max="7" width="11.5703125" bestFit="1" customWidth="1"/>
    <col min="8" max="9" width="11.7109375" bestFit="1" customWidth="1"/>
    <col min="10" max="10" width="11.5703125" bestFit="1" customWidth="1"/>
    <col min="11" max="11" width="11.7109375" bestFit="1" customWidth="1"/>
  </cols>
  <sheetData>
    <row r="1" spans="2:11" s="51" customFormat="1" ht="40.5" customHeight="1" x14ac:dyDescent="0.25">
      <c r="B1" s="52" t="s">
        <v>894</v>
      </c>
      <c r="C1" s="53"/>
      <c r="D1" s="53"/>
      <c r="E1" s="53"/>
      <c r="F1" s="53"/>
      <c r="G1" s="53"/>
      <c r="H1" s="61"/>
      <c r="I1" s="61"/>
      <c r="J1" s="61"/>
      <c r="K1" s="61" t="s">
        <v>917</v>
      </c>
    </row>
    <row r="2" spans="2:11" ht="15" customHeight="1" x14ac:dyDescent="0.25">
      <c r="B2" s="296" t="s">
        <v>1161</v>
      </c>
      <c r="C2" s="296"/>
      <c r="D2" s="296"/>
      <c r="E2" s="296"/>
      <c r="F2" s="296"/>
      <c r="G2" s="296"/>
      <c r="H2" s="296"/>
      <c r="I2" s="296"/>
      <c r="J2" s="296"/>
      <c r="K2" s="296"/>
    </row>
    <row r="3" spans="2:11" x14ac:dyDescent="0.25">
      <c r="B3" s="360" t="s">
        <v>692</v>
      </c>
      <c r="C3" s="356" t="s">
        <v>693</v>
      </c>
      <c r="D3" s="356"/>
      <c r="E3" s="357"/>
      <c r="F3" s="359" t="s">
        <v>694</v>
      </c>
      <c r="G3" s="356"/>
      <c r="H3" s="357"/>
      <c r="I3" s="358" t="s">
        <v>374</v>
      </c>
      <c r="J3" s="358"/>
      <c r="K3" s="358"/>
    </row>
    <row r="4" spans="2:11" x14ac:dyDescent="0.25">
      <c r="B4" s="361"/>
      <c r="C4" s="21" t="s">
        <v>249</v>
      </c>
      <c r="D4" s="21" t="s">
        <v>375</v>
      </c>
      <c r="E4" s="35" t="s">
        <v>376</v>
      </c>
      <c r="F4" s="36" t="s">
        <v>249</v>
      </c>
      <c r="G4" s="21" t="s">
        <v>375</v>
      </c>
      <c r="H4" s="35" t="s">
        <v>376</v>
      </c>
      <c r="I4" s="21" t="s">
        <v>249</v>
      </c>
      <c r="J4" s="21" t="s">
        <v>375</v>
      </c>
      <c r="K4" s="21" t="s">
        <v>376</v>
      </c>
    </row>
    <row r="5" spans="2:11" s="54" customFormat="1" ht="12.75" x14ac:dyDescent="0.2">
      <c r="B5" s="54" t="s">
        <v>377</v>
      </c>
      <c r="C5" s="54">
        <v>595</v>
      </c>
      <c r="D5" s="54">
        <v>235</v>
      </c>
      <c r="E5" s="54">
        <v>830</v>
      </c>
      <c r="F5" s="54">
        <v>465</v>
      </c>
      <c r="G5" s="54">
        <v>161</v>
      </c>
      <c r="H5" s="54">
        <v>626</v>
      </c>
      <c r="I5" s="67">
        <v>78.2</v>
      </c>
      <c r="J5" s="67">
        <v>68.5</v>
      </c>
      <c r="K5" s="67">
        <v>75.400000000000006</v>
      </c>
    </row>
    <row r="6" spans="2:11" s="54" customFormat="1" ht="12.75" x14ac:dyDescent="0.2">
      <c r="B6" s="54" t="s">
        <v>378</v>
      </c>
      <c r="C6" s="54">
        <v>569</v>
      </c>
      <c r="D6" s="54">
        <v>255</v>
      </c>
      <c r="E6" s="54">
        <v>824</v>
      </c>
      <c r="F6" s="54">
        <v>461</v>
      </c>
      <c r="G6" s="54">
        <v>188</v>
      </c>
      <c r="H6" s="54">
        <v>649</v>
      </c>
      <c r="I6" s="67">
        <v>81</v>
      </c>
      <c r="J6" s="67">
        <v>73.7</v>
      </c>
      <c r="K6" s="67">
        <v>78.8</v>
      </c>
    </row>
    <row r="7" spans="2:11" s="54" customFormat="1" ht="12.75" x14ac:dyDescent="0.2">
      <c r="B7" s="54" t="s">
        <v>379</v>
      </c>
      <c r="C7" s="54">
        <v>624</v>
      </c>
      <c r="D7" s="54">
        <v>293</v>
      </c>
      <c r="E7" s="54">
        <v>917</v>
      </c>
      <c r="F7" s="54">
        <v>418</v>
      </c>
      <c r="G7" s="54">
        <v>189</v>
      </c>
      <c r="H7" s="54">
        <v>607</v>
      </c>
      <c r="I7" s="67">
        <v>67</v>
      </c>
      <c r="J7" s="67">
        <v>64.5</v>
      </c>
      <c r="K7" s="67">
        <v>66.2</v>
      </c>
    </row>
    <row r="8" spans="2:11" s="54" customFormat="1" ht="12.75" x14ac:dyDescent="0.2">
      <c r="B8" s="54" t="s">
        <v>380</v>
      </c>
      <c r="C8" s="54">
        <v>723</v>
      </c>
      <c r="D8" s="54">
        <v>257</v>
      </c>
      <c r="E8" s="54">
        <v>980</v>
      </c>
      <c r="F8" s="54">
        <v>597</v>
      </c>
      <c r="G8" s="54">
        <v>176</v>
      </c>
      <c r="H8" s="54">
        <v>773</v>
      </c>
      <c r="I8" s="67">
        <v>82.6</v>
      </c>
      <c r="J8" s="67">
        <v>68.5</v>
      </c>
      <c r="K8" s="67">
        <v>78.900000000000006</v>
      </c>
    </row>
    <row r="9" spans="2:11" s="54" customFormat="1" ht="12.75" x14ac:dyDescent="0.2">
      <c r="B9" s="54" t="s">
        <v>381</v>
      </c>
      <c r="C9" s="54">
        <v>476</v>
      </c>
      <c r="D9" s="54">
        <v>192</v>
      </c>
      <c r="E9" s="54">
        <v>668</v>
      </c>
      <c r="F9" s="54">
        <v>318</v>
      </c>
      <c r="G9" s="54">
        <v>153</v>
      </c>
      <c r="H9" s="54">
        <v>471</v>
      </c>
      <c r="I9" s="67">
        <v>66.8</v>
      </c>
      <c r="J9" s="67">
        <v>79.7</v>
      </c>
      <c r="K9" s="67">
        <v>70.5</v>
      </c>
    </row>
    <row r="10" spans="2:11" s="54" customFormat="1" ht="12.75" x14ac:dyDescent="0.2">
      <c r="B10" s="54" t="s">
        <v>382</v>
      </c>
      <c r="C10" s="54">
        <v>412</v>
      </c>
      <c r="D10" s="54">
        <v>178</v>
      </c>
      <c r="E10" s="54">
        <v>590</v>
      </c>
      <c r="F10" s="54">
        <v>325</v>
      </c>
      <c r="G10" s="54">
        <v>151</v>
      </c>
      <c r="H10" s="54">
        <v>476</v>
      </c>
      <c r="I10" s="67">
        <v>78.900000000000006</v>
      </c>
      <c r="J10" s="67">
        <v>84.8</v>
      </c>
      <c r="K10" s="67">
        <v>80.7</v>
      </c>
    </row>
    <row r="11" spans="2:11" s="54" customFormat="1" ht="12.75" x14ac:dyDescent="0.2">
      <c r="B11" s="54" t="s">
        <v>383</v>
      </c>
      <c r="C11" s="54">
        <v>327</v>
      </c>
      <c r="D11" s="54">
        <v>152</v>
      </c>
      <c r="E11" s="54">
        <v>479</v>
      </c>
      <c r="F11" s="54">
        <v>244</v>
      </c>
      <c r="G11" s="54">
        <v>67</v>
      </c>
      <c r="H11" s="54">
        <v>311</v>
      </c>
      <c r="I11" s="67">
        <v>74.599999999999994</v>
      </c>
      <c r="J11" s="67">
        <v>44.1</v>
      </c>
      <c r="K11" s="67">
        <v>64.900000000000006</v>
      </c>
    </row>
    <row r="12" spans="2:11" s="54" customFormat="1" ht="12.75" x14ac:dyDescent="0.2">
      <c r="B12" s="54" t="s">
        <v>384</v>
      </c>
      <c r="C12" s="54">
        <v>312</v>
      </c>
      <c r="D12" s="54">
        <v>151</v>
      </c>
      <c r="E12" s="54">
        <v>463</v>
      </c>
      <c r="F12" s="54">
        <v>235</v>
      </c>
      <c r="G12" s="54">
        <v>71</v>
      </c>
      <c r="H12" s="54">
        <v>306</v>
      </c>
      <c r="I12" s="67">
        <v>75.3</v>
      </c>
      <c r="J12" s="67">
        <v>47</v>
      </c>
      <c r="K12" s="67">
        <v>66.099999999999994</v>
      </c>
    </row>
    <row r="13" spans="2:11" s="54" customFormat="1" ht="12.75" x14ac:dyDescent="0.2">
      <c r="B13" s="54" t="s">
        <v>385</v>
      </c>
      <c r="C13" s="54">
        <v>557</v>
      </c>
      <c r="D13" s="54">
        <v>204</v>
      </c>
      <c r="E13" s="54">
        <v>761</v>
      </c>
      <c r="F13" s="54">
        <v>492</v>
      </c>
      <c r="G13" s="54">
        <v>181</v>
      </c>
      <c r="H13" s="54">
        <v>673</v>
      </c>
      <c r="I13" s="67">
        <v>88.3</v>
      </c>
      <c r="J13" s="67">
        <v>88.7</v>
      </c>
      <c r="K13" s="67">
        <v>88.4</v>
      </c>
    </row>
    <row r="14" spans="2:11" s="54" customFormat="1" ht="12.75" x14ac:dyDescent="0.2">
      <c r="B14" s="54" t="s">
        <v>386</v>
      </c>
      <c r="C14" s="54">
        <v>517</v>
      </c>
      <c r="D14" s="54">
        <v>244</v>
      </c>
      <c r="E14" s="54">
        <v>761</v>
      </c>
      <c r="F14" s="54">
        <v>484</v>
      </c>
      <c r="G14" s="54">
        <v>201</v>
      </c>
      <c r="H14" s="54">
        <v>685</v>
      </c>
      <c r="I14" s="67">
        <v>93.6</v>
      </c>
      <c r="J14" s="67">
        <v>82.4</v>
      </c>
      <c r="K14" s="67">
        <v>92.4</v>
      </c>
    </row>
    <row r="15" spans="2:11" s="54" customFormat="1" ht="12.75" x14ac:dyDescent="0.2">
      <c r="B15" s="54" t="s">
        <v>387</v>
      </c>
      <c r="C15" s="54">
        <v>591</v>
      </c>
      <c r="D15" s="54">
        <v>233</v>
      </c>
      <c r="E15" s="54">
        <v>824</v>
      </c>
      <c r="F15" s="54">
        <v>570</v>
      </c>
      <c r="G15" s="54">
        <v>215</v>
      </c>
      <c r="H15" s="54">
        <v>785</v>
      </c>
      <c r="I15" s="67">
        <v>96.4</v>
      </c>
      <c r="J15" s="67">
        <v>92.3</v>
      </c>
      <c r="K15" s="67">
        <v>95.3</v>
      </c>
    </row>
    <row r="16" spans="2:11" s="54" customFormat="1" ht="12.75" x14ac:dyDescent="0.2">
      <c r="B16" s="54" t="s">
        <v>388</v>
      </c>
      <c r="C16" s="54">
        <v>893</v>
      </c>
      <c r="D16" s="54">
        <v>270</v>
      </c>
      <c r="E16" s="56">
        <v>1163</v>
      </c>
      <c r="F16" s="54">
        <v>832</v>
      </c>
      <c r="G16" s="54">
        <v>232</v>
      </c>
      <c r="H16" s="56">
        <v>1064</v>
      </c>
      <c r="I16" s="67">
        <v>93.2</v>
      </c>
      <c r="J16" s="67">
        <v>85.9</v>
      </c>
      <c r="K16" s="67">
        <v>91.5</v>
      </c>
    </row>
    <row r="17" spans="2:11" s="54" customFormat="1" ht="12.75" x14ac:dyDescent="0.2">
      <c r="B17" s="54" t="s">
        <v>389</v>
      </c>
      <c r="C17" s="54">
        <v>982</v>
      </c>
      <c r="D17" s="54">
        <v>475</v>
      </c>
      <c r="E17" s="56">
        <v>1457</v>
      </c>
      <c r="F17" s="54">
        <v>853</v>
      </c>
      <c r="G17" s="54">
        <v>424</v>
      </c>
      <c r="H17" s="56">
        <v>1277</v>
      </c>
      <c r="I17" s="67">
        <v>86.9</v>
      </c>
      <c r="J17" s="67">
        <v>89.3</v>
      </c>
      <c r="K17" s="67">
        <v>87.6</v>
      </c>
    </row>
    <row r="18" spans="2:11" s="54" customFormat="1" ht="12.75" x14ac:dyDescent="0.2">
      <c r="B18" s="54" t="s">
        <v>390</v>
      </c>
      <c r="C18" s="54">
        <v>308</v>
      </c>
      <c r="D18" s="54">
        <v>253</v>
      </c>
      <c r="E18" s="54">
        <v>561</v>
      </c>
      <c r="F18" s="54">
        <v>281</v>
      </c>
      <c r="G18" s="54">
        <v>220</v>
      </c>
      <c r="H18" s="54">
        <v>501</v>
      </c>
      <c r="I18" s="67">
        <v>91.2</v>
      </c>
      <c r="J18" s="67">
        <v>87</v>
      </c>
      <c r="K18" s="67">
        <v>89.3</v>
      </c>
    </row>
    <row r="19" spans="2:11" s="54" customFormat="1" ht="12.75" x14ac:dyDescent="0.2">
      <c r="B19" s="54" t="s">
        <v>391</v>
      </c>
      <c r="C19" s="54">
        <v>691</v>
      </c>
      <c r="D19" s="54">
        <v>325</v>
      </c>
      <c r="E19" s="56">
        <v>1016</v>
      </c>
      <c r="F19" s="54">
        <v>592</v>
      </c>
      <c r="G19" s="54">
        <v>285</v>
      </c>
      <c r="H19" s="54">
        <v>877</v>
      </c>
      <c r="I19" s="67">
        <v>85.7</v>
      </c>
      <c r="J19" s="67">
        <v>87.7</v>
      </c>
      <c r="K19" s="67">
        <v>86.3</v>
      </c>
    </row>
    <row r="20" spans="2:11" s="54" customFormat="1" ht="12.75" x14ac:dyDescent="0.2">
      <c r="B20" s="54" t="s">
        <v>392</v>
      </c>
      <c r="C20" s="54">
        <v>467</v>
      </c>
      <c r="D20" s="54">
        <v>303</v>
      </c>
      <c r="E20" s="54">
        <v>770</v>
      </c>
      <c r="F20" s="54">
        <v>421</v>
      </c>
      <c r="G20" s="54">
        <v>265</v>
      </c>
      <c r="H20" s="54">
        <v>686</v>
      </c>
      <c r="I20" s="67">
        <v>90.2</v>
      </c>
      <c r="J20" s="67">
        <v>87.5</v>
      </c>
      <c r="K20" s="67">
        <v>89.1</v>
      </c>
    </row>
    <row r="21" spans="2:11" s="54" customFormat="1" ht="12.75" x14ac:dyDescent="0.2">
      <c r="B21" s="54" t="s">
        <v>393</v>
      </c>
      <c r="C21" s="54">
        <v>552</v>
      </c>
      <c r="D21" s="54">
        <v>387</v>
      </c>
      <c r="E21" s="54">
        <v>939</v>
      </c>
      <c r="F21" s="54">
        <v>503</v>
      </c>
      <c r="G21" s="54">
        <v>347</v>
      </c>
      <c r="H21" s="54">
        <v>850</v>
      </c>
      <c r="I21" s="67">
        <v>91.1</v>
      </c>
      <c r="J21" s="67">
        <v>89.7</v>
      </c>
      <c r="K21" s="67">
        <v>90.5</v>
      </c>
    </row>
    <row r="22" spans="2:11" s="54" customFormat="1" ht="12.75" x14ac:dyDescent="0.2">
      <c r="B22" s="54" t="s">
        <v>394</v>
      </c>
      <c r="C22" s="54">
        <v>432</v>
      </c>
      <c r="D22" s="54">
        <v>358</v>
      </c>
      <c r="E22" s="54">
        <v>790</v>
      </c>
      <c r="F22" s="54">
        <v>397</v>
      </c>
      <c r="G22" s="54">
        <v>314</v>
      </c>
      <c r="H22" s="54">
        <v>711</v>
      </c>
      <c r="I22" s="67">
        <v>91.9</v>
      </c>
      <c r="J22" s="67">
        <v>87.7</v>
      </c>
      <c r="K22" s="67">
        <v>90</v>
      </c>
    </row>
    <row r="23" spans="2:11" s="54" customFormat="1" ht="12.75" x14ac:dyDescent="0.2">
      <c r="B23" s="54" t="s">
        <v>395</v>
      </c>
      <c r="C23" s="54">
        <v>559</v>
      </c>
      <c r="D23" s="54">
        <v>520</v>
      </c>
      <c r="E23" s="56">
        <v>1079</v>
      </c>
      <c r="F23" s="54">
        <v>525</v>
      </c>
      <c r="G23" s="54">
        <v>460</v>
      </c>
      <c r="H23" s="54">
        <v>985</v>
      </c>
      <c r="I23" s="67">
        <v>93.9</v>
      </c>
      <c r="J23" s="67">
        <v>88.5</v>
      </c>
      <c r="K23" s="67">
        <v>91.3</v>
      </c>
    </row>
    <row r="24" spans="2:11" s="54" customFormat="1" ht="12.75" x14ac:dyDescent="0.2">
      <c r="B24" s="54" t="s">
        <v>396</v>
      </c>
      <c r="C24" s="54">
        <v>598</v>
      </c>
      <c r="D24" s="54">
        <v>472</v>
      </c>
      <c r="E24" s="56">
        <v>1070</v>
      </c>
      <c r="F24" s="54">
        <v>543</v>
      </c>
      <c r="G24" s="54">
        <v>421</v>
      </c>
      <c r="H24" s="54">
        <v>964</v>
      </c>
      <c r="I24" s="67">
        <v>90.8</v>
      </c>
      <c r="J24" s="67">
        <v>89.2</v>
      </c>
      <c r="K24" s="67">
        <v>90.1</v>
      </c>
    </row>
    <row r="25" spans="2:11" s="54" customFormat="1" ht="12.75" x14ac:dyDescent="0.2">
      <c r="B25" s="54" t="s">
        <v>397</v>
      </c>
      <c r="C25" s="54">
        <v>807</v>
      </c>
      <c r="D25" s="54">
        <v>977</v>
      </c>
      <c r="E25" s="56">
        <v>1784</v>
      </c>
      <c r="F25" s="54">
        <v>782</v>
      </c>
      <c r="G25" s="54">
        <v>886</v>
      </c>
      <c r="H25" s="56">
        <v>1668</v>
      </c>
      <c r="I25" s="67">
        <v>96.9</v>
      </c>
      <c r="J25" s="67">
        <v>90.7</v>
      </c>
      <c r="K25" s="67">
        <v>93.5</v>
      </c>
    </row>
    <row r="26" spans="2:11" s="54" customFormat="1" ht="12.75" x14ac:dyDescent="0.2">
      <c r="B26" s="54" t="s">
        <v>398</v>
      </c>
      <c r="C26" s="54">
        <v>837</v>
      </c>
      <c r="D26" s="54">
        <v>638</v>
      </c>
      <c r="E26" s="56">
        <v>1475</v>
      </c>
      <c r="F26" s="54">
        <v>812</v>
      </c>
      <c r="G26" s="54">
        <v>533</v>
      </c>
      <c r="H26" s="56">
        <v>1345</v>
      </c>
      <c r="I26" s="67">
        <v>97</v>
      </c>
      <c r="J26" s="67">
        <v>83.5</v>
      </c>
      <c r="K26" s="67">
        <v>91.2</v>
      </c>
    </row>
    <row r="27" spans="2:11" s="54" customFormat="1" ht="12.75" x14ac:dyDescent="0.2">
      <c r="B27" s="54" t="s">
        <v>399</v>
      </c>
      <c r="C27" s="56">
        <v>1158</v>
      </c>
      <c r="D27" s="54">
        <v>970</v>
      </c>
      <c r="E27" s="56">
        <v>2128</v>
      </c>
      <c r="F27" s="56">
        <v>1096</v>
      </c>
      <c r="G27" s="54">
        <v>787</v>
      </c>
      <c r="H27" s="56">
        <v>1883</v>
      </c>
      <c r="I27" s="67">
        <v>94.7</v>
      </c>
      <c r="J27" s="67">
        <v>81.099999999999994</v>
      </c>
      <c r="K27" s="67">
        <v>88.5</v>
      </c>
    </row>
    <row r="28" spans="2:11" s="54" customFormat="1" ht="12.75" x14ac:dyDescent="0.2">
      <c r="B28" s="54" t="s">
        <v>400</v>
      </c>
      <c r="C28" s="54">
        <v>760</v>
      </c>
      <c r="D28" s="54">
        <v>599</v>
      </c>
      <c r="E28" s="56">
        <v>1359</v>
      </c>
      <c r="F28" s="54">
        <v>710</v>
      </c>
      <c r="G28" s="54">
        <v>549</v>
      </c>
      <c r="H28" s="56">
        <v>1259</v>
      </c>
      <c r="I28" s="67">
        <v>93.4</v>
      </c>
      <c r="J28" s="67">
        <v>91.7</v>
      </c>
      <c r="K28" s="67">
        <v>92.6</v>
      </c>
    </row>
    <row r="29" spans="2:11" s="54" customFormat="1" ht="12.75" x14ac:dyDescent="0.2">
      <c r="B29" s="54" t="s">
        <v>401</v>
      </c>
      <c r="C29" s="56">
        <v>1402</v>
      </c>
      <c r="D29" s="54">
        <v>857</v>
      </c>
      <c r="E29" s="56">
        <v>2259</v>
      </c>
      <c r="F29" s="56">
        <v>1280</v>
      </c>
      <c r="G29" s="54">
        <v>734</v>
      </c>
      <c r="H29" s="56">
        <v>2014</v>
      </c>
      <c r="I29" s="67">
        <v>91.3</v>
      </c>
      <c r="J29" s="67">
        <v>85.7</v>
      </c>
      <c r="K29" s="67">
        <v>89.2</v>
      </c>
    </row>
    <row r="30" spans="2:11" s="54" customFormat="1" ht="12.75" x14ac:dyDescent="0.2">
      <c r="B30" s="54" t="s">
        <v>402</v>
      </c>
      <c r="C30" s="56">
        <v>1139</v>
      </c>
      <c r="D30" s="54">
        <v>686</v>
      </c>
      <c r="E30" s="56">
        <v>1825</v>
      </c>
      <c r="F30" s="54">
        <v>832</v>
      </c>
      <c r="G30" s="54">
        <v>343</v>
      </c>
      <c r="H30" s="56">
        <v>1175</v>
      </c>
      <c r="I30" s="67">
        <v>73</v>
      </c>
      <c r="J30" s="67">
        <v>50</v>
      </c>
      <c r="K30" s="67">
        <v>64.400000000000006</v>
      </c>
    </row>
    <row r="31" spans="2:11" s="54" customFormat="1" ht="12.75" x14ac:dyDescent="0.2">
      <c r="B31" s="54" t="s">
        <v>403</v>
      </c>
      <c r="C31" s="56">
        <v>2443</v>
      </c>
      <c r="D31" s="56">
        <v>1503</v>
      </c>
      <c r="E31" s="56">
        <v>3946</v>
      </c>
      <c r="F31" s="56">
        <v>2396</v>
      </c>
      <c r="G31" s="54">
        <v>977</v>
      </c>
      <c r="H31" s="56">
        <v>3373</v>
      </c>
      <c r="I31" s="67">
        <v>98.1</v>
      </c>
      <c r="J31" s="67">
        <v>65</v>
      </c>
      <c r="K31" s="67">
        <v>85.5</v>
      </c>
    </row>
    <row r="32" spans="2:11" s="54" customFormat="1" ht="12.75" x14ac:dyDescent="0.2">
      <c r="B32" s="54" t="s">
        <v>404</v>
      </c>
      <c r="C32" s="56">
        <v>1975</v>
      </c>
      <c r="D32" s="56">
        <v>1250</v>
      </c>
      <c r="E32" s="56">
        <v>3224</v>
      </c>
      <c r="F32" s="56">
        <v>1796</v>
      </c>
      <c r="G32" s="56">
        <v>1102</v>
      </c>
      <c r="H32" s="56">
        <v>2897</v>
      </c>
      <c r="I32" s="67">
        <v>90.9</v>
      </c>
      <c r="J32" s="67">
        <v>88.1</v>
      </c>
      <c r="K32" s="67">
        <v>89.9</v>
      </c>
    </row>
    <row r="33" spans="2:11" s="54" customFormat="1" ht="12.75" x14ac:dyDescent="0.2">
      <c r="B33" s="54" t="s">
        <v>405</v>
      </c>
      <c r="C33" s="56">
        <v>3752</v>
      </c>
      <c r="D33" s="56">
        <v>2534</v>
      </c>
      <c r="E33" s="56">
        <v>6286</v>
      </c>
      <c r="F33" s="56">
        <v>3046</v>
      </c>
      <c r="G33" s="56">
        <v>2168</v>
      </c>
      <c r="H33" s="56">
        <v>5214</v>
      </c>
      <c r="I33" s="67">
        <v>81.2</v>
      </c>
      <c r="J33" s="67">
        <v>85.6</v>
      </c>
      <c r="K33" s="67">
        <v>82.9</v>
      </c>
    </row>
    <row r="34" spans="2:11" s="54" customFormat="1" ht="12.75" x14ac:dyDescent="0.2">
      <c r="B34" s="54" t="s">
        <v>406</v>
      </c>
      <c r="C34" s="56">
        <v>1775</v>
      </c>
      <c r="D34" s="56">
        <v>2009</v>
      </c>
      <c r="E34" s="56">
        <v>3783</v>
      </c>
      <c r="F34" s="56">
        <v>1521</v>
      </c>
      <c r="G34" s="56">
        <v>1657</v>
      </c>
      <c r="H34" s="56">
        <v>3177</v>
      </c>
      <c r="I34" s="67">
        <v>85.7</v>
      </c>
      <c r="J34" s="67">
        <v>82.5</v>
      </c>
      <c r="K34" s="67">
        <v>84</v>
      </c>
    </row>
    <row r="35" spans="2:11" s="54" customFormat="1" ht="12.75" x14ac:dyDescent="0.2">
      <c r="B35" s="54" t="s">
        <v>407</v>
      </c>
      <c r="C35" s="56">
        <v>3527</v>
      </c>
      <c r="D35" s="56">
        <v>3117</v>
      </c>
      <c r="E35" s="56">
        <v>6644</v>
      </c>
      <c r="F35" s="56">
        <v>2625</v>
      </c>
      <c r="G35" s="56">
        <v>2209</v>
      </c>
      <c r="H35" s="56">
        <v>4833</v>
      </c>
      <c r="I35" s="67">
        <v>74.400000000000006</v>
      </c>
      <c r="J35" s="67">
        <v>70.900000000000006</v>
      </c>
      <c r="K35" s="67">
        <v>72.8</v>
      </c>
    </row>
    <row r="36" spans="2:11" s="54" customFormat="1" ht="12.75" x14ac:dyDescent="0.2">
      <c r="B36" s="54" t="s">
        <v>408</v>
      </c>
      <c r="C36" s="56">
        <v>1900</v>
      </c>
      <c r="D36" s="56">
        <v>1328</v>
      </c>
      <c r="E36" s="56">
        <v>3228</v>
      </c>
      <c r="F36" s="56">
        <v>1830</v>
      </c>
      <c r="G36" s="56">
        <v>1202</v>
      </c>
      <c r="H36" s="56">
        <v>3031</v>
      </c>
      <c r="I36" s="67">
        <v>96.3</v>
      </c>
      <c r="J36" s="67">
        <v>90.5</v>
      </c>
      <c r="K36" s="67">
        <v>93.9</v>
      </c>
    </row>
    <row r="37" spans="2:11" s="54" customFormat="1" ht="12.75" x14ac:dyDescent="0.2">
      <c r="B37" s="54" t="s">
        <v>409</v>
      </c>
      <c r="C37" s="56">
        <v>3174</v>
      </c>
      <c r="D37" s="56">
        <v>1978</v>
      </c>
      <c r="E37" s="56">
        <v>5152</v>
      </c>
      <c r="F37" s="56">
        <v>2698</v>
      </c>
      <c r="G37" s="56">
        <v>1780</v>
      </c>
      <c r="H37" s="56">
        <v>4477</v>
      </c>
      <c r="I37" s="67">
        <v>85</v>
      </c>
      <c r="J37" s="67">
        <v>90</v>
      </c>
      <c r="K37" s="67">
        <v>86.9</v>
      </c>
    </row>
    <row r="38" spans="2:11" s="54" customFormat="1" ht="12.75" x14ac:dyDescent="0.2">
      <c r="B38" s="54" t="s">
        <v>410</v>
      </c>
      <c r="C38" s="56">
        <v>1588</v>
      </c>
      <c r="D38" s="56">
        <v>1307</v>
      </c>
      <c r="E38" s="56">
        <v>2894</v>
      </c>
      <c r="F38" s="56">
        <v>1493</v>
      </c>
      <c r="G38" s="56">
        <v>1114</v>
      </c>
      <c r="H38" s="56">
        <v>2607</v>
      </c>
      <c r="I38" s="67">
        <v>94</v>
      </c>
      <c r="J38" s="67">
        <v>85.3</v>
      </c>
      <c r="K38" s="67">
        <v>90.1</v>
      </c>
    </row>
    <row r="39" spans="2:11" s="54" customFormat="1" ht="12.75" x14ac:dyDescent="0.2">
      <c r="B39" s="54" t="s">
        <v>411</v>
      </c>
      <c r="C39" s="56">
        <v>3268</v>
      </c>
      <c r="D39" s="56">
        <v>3405</v>
      </c>
      <c r="E39" s="56">
        <v>6672</v>
      </c>
      <c r="F39" s="56">
        <v>2821</v>
      </c>
      <c r="G39" s="56">
        <v>2430</v>
      </c>
      <c r="H39" s="56">
        <v>5251</v>
      </c>
      <c r="I39" s="67">
        <v>86.3</v>
      </c>
      <c r="J39" s="67">
        <v>71.400000000000006</v>
      </c>
      <c r="K39" s="67">
        <v>78.7</v>
      </c>
    </row>
    <row r="40" spans="2:11" s="54" customFormat="1" ht="12.75" x14ac:dyDescent="0.2">
      <c r="B40" s="54" t="s">
        <v>412</v>
      </c>
      <c r="C40" s="56">
        <v>2154</v>
      </c>
      <c r="D40" s="56">
        <v>2849</v>
      </c>
      <c r="E40" s="56">
        <v>5003</v>
      </c>
      <c r="F40" s="56">
        <v>1717</v>
      </c>
      <c r="G40" s="56">
        <v>1492</v>
      </c>
      <c r="H40" s="56">
        <v>3209</v>
      </c>
      <c r="I40" s="67">
        <v>79.7</v>
      </c>
      <c r="J40" s="67">
        <v>52.4</v>
      </c>
      <c r="K40" s="67">
        <v>64.099999999999994</v>
      </c>
    </row>
    <row r="41" spans="2:11" s="54" customFormat="1" ht="12.75" x14ac:dyDescent="0.2">
      <c r="B41" s="54" t="s">
        <v>413</v>
      </c>
      <c r="C41" s="56">
        <v>3488</v>
      </c>
      <c r="D41" s="56">
        <v>3406</v>
      </c>
      <c r="E41" s="56">
        <v>6894</v>
      </c>
      <c r="F41" s="56">
        <v>3027</v>
      </c>
      <c r="G41" s="56">
        <v>1611</v>
      </c>
      <c r="H41" s="56">
        <v>4638</v>
      </c>
      <c r="I41" s="67">
        <v>86.8</v>
      </c>
      <c r="J41" s="67">
        <v>47.3</v>
      </c>
      <c r="K41" s="67">
        <v>67.3</v>
      </c>
    </row>
    <row r="42" spans="2:11" s="54" customFormat="1" ht="12.75" x14ac:dyDescent="0.2">
      <c r="B42" s="54" t="s">
        <v>414</v>
      </c>
      <c r="C42" s="56">
        <v>2517</v>
      </c>
      <c r="D42" s="56">
        <v>3488</v>
      </c>
      <c r="E42" s="56">
        <v>6005</v>
      </c>
      <c r="F42" s="56">
        <v>1959</v>
      </c>
      <c r="G42" s="56">
        <v>1138</v>
      </c>
      <c r="H42" s="56">
        <v>3097</v>
      </c>
      <c r="I42" s="67">
        <v>77.900000000000006</v>
      </c>
      <c r="J42" s="67">
        <v>32.6</v>
      </c>
      <c r="K42" s="67">
        <v>51.6</v>
      </c>
    </row>
    <row r="43" spans="2:11" s="54" customFormat="1" ht="12.75" x14ac:dyDescent="0.2">
      <c r="B43" s="54" t="s">
        <v>415</v>
      </c>
      <c r="C43" s="56">
        <v>3318</v>
      </c>
      <c r="D43" s="56">
        <v>3429</v>
      </c>
      <c r="E43" s="56">
        <v>6746</v>
      </c>
      <c r="F43" s="56">
        <v>2849</v>
      </c>
      <c r="G43" s="56">
        <v>2500</v>
      </c>
      <c r="H43" s="56">
        <v>5349</v>
      </c>
      <c r="I43" s="67">
        <v>85.9</v>
      </c>
      <c r="J43" s="67">
        <v>72.900000000000006</v>
      </c>
      <c r="K43" s="67">
        <v>79.3</v>
      </c>
    </row>
    <row r="44" spans="2:11" s="54" customFormat="1" ht="12.75" x14ac:dyDescent="0.2">
      <c r="B44" s="54" t="s">
        <v>416</v>
      </c>
      <c r="C44" s="56">
        <v>2189</v>
      </c>
      <c r="D44" s="56">
        <v>3333</v>
      </c>
      <c r="E44" s="56">
        <v>5522</v>
      </c>
      <c r="F44" s="56">
        <v>1646</v>
      </c>
      <c r="G44" s="56">
        <v>1615</v>
      </c>
      <c r="H44" s="56">
        <v>3261</v>
      </c>
      <c r="I44" s="67">
        <v>75.2</v>
      </c>
      <c r="J44" s="67">
        <v>48.5</v>
      </c>
      <c r="K44" s="67">
        <v>59.1</v>
      </c>
    </row>
    <row r="45" spans="2:11" s="54" customFormat="1" ht="12.75" x14ac:dyDescent="0.2">
      <c r="B45" s="54" t="s">
        <v>417</v>
      </c>
      <c r="C45" s="56">
        <v>3986</v>
      </c>
      <c r="D45" s="56">
        <v>5553</v>
      </c>
      <c r="E45" s="56">
        <v>9538</v>
      </c>
      <c r="F45" s="56">
        <v>3484</v>
      </c>
      <c r="G45" s="56">
        <v>3690</v>
      </c>
      <c r="H45" s="56">
        <v>7174</v>
      </c>
      <c r="I45" s="67">
        <v>87.4</v>
      </c>
      <c r="J45" s="67">
        <v>66.5</v>
      </c>
      <c r="K45" s="67">
        <v>75.2</v>
      </c>
    </row>
    <row r="46" spans="2:11" s="54" customFormat="1" ht="12.75" x14ac:dyDescent="0.2">
      <c r="B46" s="54" t="s">
        <v>418</v>
      </c>
      <c r="C46" s="56">
        <v>2893</v>
      </c>
      <c r="D46" s="56">
        <v>4976</v>
      </c>
      <c r="E46" s="56">
        <v>7868</v>
      </c>
      <c r="F46" s="56">
        <v>2318</v>
      </c>
      <c r="G46" s="56">
        <v>2309</v>
      </c>
      <c r="H46" s="56">
        <v>4628</v>
      </c>
      <c r="I46" s="67">
        <v>80.2</v>
      </c>
      <c r="J46" s="67">
        <v>46.4</v>
      </c>
      <c r="K46" s="67">
        <v>58.8</v>
      </c>
    </row>
    <row r="47" spans="2:11" s="54" customFormat="1" ht="12.75" x14ac:dyDescent="0.2">
      <c r="B47" s="54" t="s">
        <v>419</v>
      </c>
      <c r="C47" s="56">
        <v>4233</v>
      </c>
      <c r="D47" s="56">
        <v>4707</v>
      </c>
      <c r="E47" s="56">
        <v>8940</v>
      </c>
      <c r="F47" s="56">
        <v>3826</v>
      </c>
      <c r="G47" s="56">
        <v>3137</v>
      </c>
      <c r="H47" s="56">
        <v>6964</v>
      </c>
      <c r="I47" s="67">
        <v>90.4</v>
      </c>
      <c r="J47" s="67">
        <v>66.599999999999994</v>
      </c>
      <c r="K47" s="67">
        <v>77.900000000000006</v>
      </c>
    </row>
    <row r="48" spans="2:11" s="54" customFormat="1" ht="12.75" x14ac:dyDescent="0.2">
      <c r="B48" s="54" t="s">
        <v>420</v>
      </c>
      <c r="C48" s="56">
        <v>3068</v>
      </c>
      <c r="D48" s="56">
        <v>5059</v>
      </c>
      <c r="E48" s="56">
        <v>8128</v>
      </c>
      <c r="F48" s="56">
        <v>2093</v>
      </c>
      <c r="G48" s="56">
        <v>1434</v>
      </c>
      <c r="H48" s="56">
        <v>3527</v>
      </c>
      <c r="I48" s="67">
        <v>68.2</v>
      </c>
      <c r="J48" s="67">
        <v>28.3</v>
      </c>
      <c r="K48" s="67">
        <v>43.4</v>
      </c>
    </row>
    <row r="49" spans="1:18" s="54" customFormat="1" ht="12.75" x14ac:dyDescent="0.2">
      <c r="B49" s="54" t="s">
        <v>421</v>
      </c>
      <c r="C49" s="56">
        <v>4230</v>
      </c>
      <c r="D49" s="56">
        <v>9664</v>
      </c>
      <c r="E49" s="56">
        <v>13894</v>
      </c>
      <c r="F49" s="63">
        <v>3213</v>
      </c>
      <c r="G49" s="56">
        <v>3482</v>
      </c>
      <c r="H49" s="56">
        <v>6695</v>
      </c>
      <c r="I49" s="67">
        <v>76</v>
      </c>
      <c r="J49" s="67">
        <v>36</v>
      </c>
      <c r="K49" s="67">
        <v>48.2</v>
      </c>
    </row>
    <row r="50" spans="1:18" s="54" customFormat="1" ht="12.75" x14ac:dyDescent="0.2">
      <c r="B50" s="54" t="s">
        <v>422</v>
      </c>
      <c r="C50" s="56">
        <v>2998</v>
      </c>
      <c r="D50" s="56">
        <v>5586</v>
      </c>
      <c r="E50" s="56">
        <v>8584</v>
      </c>
      <c r="F50" s="63">
        <v>1340</v>
      </c>
      <c r="G50" s="56">
        <v>2232</v>
      </c>
      <c r="H50" s="56">
        <v>3572</v>
      </c>
      <c r="I50" s="67">
        <v>44.7</v>
      </c>
      <c r="J50" s="67">
        <v>40</v>
      </c>
      <c r="K50" s="67">
        <v>41.6</v>
      </c>
    </row>
    <row r="51" spans="1:18" s="54" customFormat="1" ht="12.75" x14ac:dyDescent="0.2">
      <c r="B51" s="54" t="s">
        <v>423</v>
      </c>
      <c r="C51" s="56">
        <v>2270</v>
      </c>
      <c r="D51" s="56">
        <v>1715</v>
      </c>
      <c r="E51" s="56">
        <v>3985</v>
      </c>
      <c r="F51" s="63">
        <v>1247</v>
      </c>
      <c r="G51" s="56">
        <v>1154</v>
      </c>
      <c r="H51" s="56">
        <v>2402</v>
      </c>
      <c r="I51" s="67">
        <v>54.9</v>
      </c>
      <c r="J51" s="67">
        <v>67.3</v>
      </c>
      <c r="K51" s="67">
        <v>60.3</v>
      </c>
    </row>
    <row r="52" spans="1:18" s="54" customFormat="1" ht="12.75" x14ac:dyDescent="0.2">
      <c r="B52" s="54" t="s">
        <v>424</v>
      </c>
      <c r="C52" s="63">
        <v>1836</v>
      </c>
      <c r="D52" s="64">
        <v>347</v>
      </c>
      <c r="E52" s="63">
        <v>2183</v>
      </c>
      <c r="F52" s="63">
        <v>474</v>
      </c>
      <c r="G52" s="64">
        <v>150</v>
      </c>
      <c r="H52" s="64">
        <v>624</v>
      </c>
      <c r="I52" s="131">
        <v>25.8</v>
      </c>
      <c r="J52" s="131">
        <v>43.2</v>
      </c>
      <c r="K52" s="131">
        <v>28.6</v>
      </c>
    </row>
    <row r="53" spans="1:18" s="54" customFormat="1" ht="12.75" x14ac:dyDescent="0.2">
      <c r="B53" s="54" t="s">
        <v>827</v>
      </c>
      <c r="C53" s="63">
        <v>1672</v>
      </c>
      <c r="D53" s="63">
        <v>1172</v>
      </c>
      <c r="E53" s="63">
        <v>2844</v>
      </c>
      <c r="F53" s="63">
        <v>748</v>
      </c>
      <c r="G53" s="64">
        <v>759</v>
      </c>
      <c r="H53" s="63">
        <v>1507</v>
      </c>
      <c r="I53" s="131">
        <v>44.7</v>
      </c>
      <c r="J53" s="131">
        <v>64.8</v>
      </c>
      <c r="K53" s="131">
        <v>53</v>
      </c>
    </row>
    <row r="54" spans="1:18" s="54" customFormat="1" ht="12.75" x14ac:dyDescent="0.2">
      <c r="B54" s="54" t="s">
        <v>828</v>
      </c>
      <c r="C54" s="63">
        <v>1798</v>
      </c>
      <c r="D54" s="64">
        <v>935</v>
      </c>
      <c r="E54" s="63">
        <v>2733</v>
      </c>
      <c r="F54" s="63" t="s">
        <v>819</v>
      </c>
      <c r="G54" s="64">
        <v>802</v>
      </c>
      <c r="H54" s="64" t="s">
        <v>820</v>
      </c>
      <c r="I54" s="131">
        <v>95.5</v>
      </c>
      <c r="J54" s="131">
        <v>85.7</v>
      </c>
      <c r="K54" s="64">
        <v>92.2</v>
      </c>
    </row>
    <row r="55" spans="1:18" s="54" customFormat="1" ht="12.75" x14ac:dyDescent="0.2">
      <c r="B55" s="54" t="s">
        <v>829</v>
      </c>
      <c r="C55" s="63">
        <v>6433</v>
      </c>
      <c r="D55" s="63">
        <v>3020</v>
      </c>
      <c r="E55" s="63">
        <v>9453</v>
      </c>
      <c r="F55" s="63" t="s">
        <v>821</v>
      </c>
      <c r="G55" s="64" t="s">
        <v>822</v>
      </c>
      <c r="H55" s="64" t="s">
        <v>823</v>
      </c>
      <c r="I55" s="131">
        <v>78.099999999999994</v>
      </c>
      <c r="J55" s="131">
        <v>73.900000000000006</v>
      </c>
      <c r="K55" s="64">
        <v>76.7</v>
      </c>
    </row>
    <row r="56" spans="1:18" s="54" customFormat="1" ht="12.75" x14ac:dyDescent="0.2">
      <c r="B56" s="54" t="s">
        <v>979</v>
      </c>
      <c r="C56" s="63">
        <v>5463</v>
      </c>
      <c r="D56" s="63">
        <v>2951</v>
      </c>
      <c r="E56" s="63">
        <v>8414</v>
      </c>
      <c r="F56" s="63" t="s">
        <v>824</v>
      </c>
      <c r="G56" s="64" t="s">
        <v>825</v>
      </c>
      <c r="H56" s="64" t="s">
        <v>826</v>
      </c>
      <c r="I56" s="64">
        <v>96.7</v>
      </c>
      <c r="J56" s="64">
        <v>78.7</v>
      </c>
      <c r="K56" s="64">
        <v>90.4</v>
      </c>
    </row>
    <row r="57" spans="1:18" s="54" customFormat="1" ht="12.75" x14ac:dyDescent="0.2">
      <c r="B57" s="54" t="s">
        <v>1035</v>
      </c>
      <c r="C57" s="63">
        <v>9272</v>
      </c>
      <c r="D57" s="63">
        <v>3896</v>
      </c>
      <c r="E57" s="63">
        <v>13168</v>
      </c>
      <c r="F57" s="63">
        <v>4474</v>
      </c>
      <c r="G57" s="63">
        <v>1443</v>
      </c>
      <c r="H57" s="63">
        <v>5917</v>
      </c>
      <c r="I57" s="131">
        <v>48.25</v>
      </c>
      <c r="J57" s="131">
        <v>37.03</v>
      </c>
      <c r="K57" s="131">
        <v>44.93</v>
      </c>
      <c r="L57" s="54" t="s">
        <v>818</v>
      </c>
      <c r="M57" s="54" t="s">
        <v>818</v>
      </c>
      <c r="O57" s="54" t="s">
        <v>817</v>
      </c>
      <c r="P57" s="54" t="s">
        <v>818</v>
      </c>
      <c r="Q57" s="54" t="s">
        <v>818</v>
      </c>
      <c r="R57" s="54" t="s">
        <v>818</v>
      </c>
    </row>
    <row r="58" spans="1:18" s="54" customFormat="1" x14ac:dyDescent="0.2">
      <c r="B58" s="54" t="s">
        <v>1033</v>
      </c>
      <c r="C58" s="63">
        <v>7679</v>
      </c>
      <c r="D58" s="63">
        <v>2755</v>
      </c>
      <c r="E58" s="63">
        <v>10433</v>
      </c>
      <c r="F58" s="63">
        <v>7240</v>
      </c>
      <c r="G58" s="63">
        <v>2212</v>
      </c>
      <c r="H58" s="63">
        <v>9452</v>
      </c>
      <c r="I58" s="64">
        <v>94.3</v>
      </c>
      <c r="J58" s="64">
        <v>80.3</v>
      </c>
      <c r="K58" s="64">
        <v>90.6</v>
      </c>
    </row>
    <row r="59" spans="1:18" s="54" customFormat="1" x14ac:dyDescent="0.2">
      <c r="B59" s="54" t="s">
        <v>1034</v>
      </c>
      <c r="C59" s="63">
        <v>13282</v>
      </c>
      <c r="D59" s="63">
        <v>5320</v>
      </c>
      <c r="E59" s="63">
        <v>18602</v>
      </c>
      <c r="F59" s="63">
        <v>11197</v>
      </c>
      <c r="G59" s="63">
        <v>4126</v>
      </c>
      <c r="H59" s="63">
        <v>15323</v>
      </c>
      <c r="I59" s="64">
        <v>84.3</v>
      </c>
      <c r="J59" s="64">
        <v>77.5</v>
      </c>
      <c r="K59" s="64">
        <v>88.4</v>
      </c>
    </row>
    <row r="60" spans="1:18" s="54" customFormat="1" x14ac:dyDescent="0.2">
      <c r="B60" s="54" t="s">
        <v>1165</v>
      </c>
      <c r="C60" s="63">
        <v>11263</v>
      </c>
      <c r="D60" s="63">
        <v>3216</v>
      </c>
      <c r="E60" s="63">
        <v>14479</v>
      </c>
      <c r="F60" s="64" t="s">
        <v>114</v>
      </c>
      <c r="G60" s="64" t="s">
        <v>114</v>
      </c>
      <c r="H60" s="64" t="s">
        <v>114</v>
      </c>
      <c r="I60" s="64" t="s">
        <v>114</v>
      </c>
      <c r="J60" s="64" t="s">
        <v>114</v>
      </c>
      <c r="K60" s="64" t="s">
        <v>114</v>
      </c>
    </row>
    <row r="61" spans="1:18" s="54" customFormat="1" x14ac:dyDescent="0.2">
      <c r="B61" s="109" t="s">
        <v>1166</v>
      </c>
      <c r="C61" s="152" t="s">
        <v>114</v>
      </c>
      <c r="D61" s="152" t="s">
        <v>114</v>
      </c>
      <c r="E61" s="152" t="s">
        <v>114</v>
      </c>
      <c r="F61" s="152" t="s">
        <v>114</v>
      </c>
      <c r="G61" s="152" t="s">
        <v>114</v>
      </c>
      <c r="H61" s="152" t="s">
        <v>114</v>
      </c>
      <c r="I61" s="152" t="s">
        <v>114</v>
      </c>
      <c r="J61" s="152" t="s">
        <v>114</v>
      </c>
      <c r="K61" s="152" t="s">
        <v>114</v>
      </c>
    </row>
    <row r="62" spans="1:18" s="54" customFormat="1" ht="12.75" x14ac:dyDescent="0.2">
      <c r="C62" s="56"/>
      <c r="D62" s="56"/>
      <c r="E62" s="56"/>
    </row>
    <row r="63" spans="1:18" s="54" customFormat="1" ht="12.75" x14ac:dyDescent="0.2">
      <c r="A63" s="54" t="s">
        <v>839</v>
      </c>
      <c r="B63" s="54" t="s">
        <v>868</v>
      </c>
    </row>
    <row r="64" spans="1:18" s="54" customFormat="1" ht="12.75" x14ac:dyDescent="0.2">
      <c r="A64" s="54" t="s">
        <v>841</v>
      </c>
      <c r="B64" s="54" t="s">
        <v>869</v>
      </c>
    </row>
    <row r="65" spans="1:2" s="54" customFormat="1" ht="12.75" x14ac:dyDescent="0.2"/>
    <row r="66" spans="1:2" s="54" customFormat="1" ht="12.75" x14ac:dyDescent="0.2">
      <c r="A66" s="37" t="s">
        <v>937</v>
      </c>
    </row>
    <row r="67" spans="1:2" s="54" customFormat="1" ht="12.75" customHeight="1" x14ac:dyDescent="0.2">
      <c r="A67" s="54" t="s">
        <v>1072</v>
      </c>
    </row>
    <row r="68" spans="1:2" s="54" customFormat="1" ht="12.75" customHeight="1" x14ac:dyDescent="0.2">
      <c r="A68" s="54" t="s">
        <v>1073</v>
      </c>
    </row>
    <row r="69" spans="1:2" s="54" customFormat="1" ht="12.75" customHeight="1" x14ac:dyDescent="0.2">
      <c r="A69" s="54" t="s">
        <v>1074</v>
      </c>
    </row>
    <row r="70" spans="1:2" s="54" customFormat="1" ht="12.75" customHeight="1" x14ac:dyDescent="0.2">
      <c r="A70" s="54" t="s">
        <v>758</v>
      </c>
    </row>
    <row r="71" spans="1:2" s="54" customFormat="1" ht="12.75" customHeight="1" x14ac:dyDescent="0.2">
      <c r="A71" s="54" t="s">
        <v>1075</v>
      </c>
    </row>
    <row r="72" spans="1:2" s="54" customFormat="1" ht="12.75" customHeight="1" x14ac:dyDescent="0.2">
      <c r="A72" s="54" t="s">
        <v>1076</v>
      </c>
    </row>
    <row r="73" spans="1:2" s="54" customFormat="1" ht="12.75" customHeight="1" x14ac:dyDescent="0.2">
      <c r="A73" s="54" t="s">
        <v>1077</v>
      </c>
    </row>
    <row r="74" spans="1:2" s="54" customFormat="1" ht="12.75" customHeight="1" x14ac:dyDescent="0.2">
      <c r="A74" s="54" t="s">
        <v>1078</v>
      </c>
    </row>
    <row r="75" spans="1:2" s="54" customFormat="1" ht="12.75" customHeight="1" x14ac:dyDescent="0.2">
      <c r="A75" s="54" t="s">
        <v>1079</v>
      </c>
    </row>
    <row r="76" spans="1:2" s="54" customFormat="1" ht="12.75" customHeight="1" x14ac:dyDescent="0.2">
      <c r="A76" s="54" t="s">
        <v>1036</v>
      </c>
    </row>
    <row r="77" spans="1:2" s="54" customFormat="1" ht="12.75" customHeight="1" x14ac:dyDescent="0.2">
      <c r="A77" s="54" t="s">
        <v>1071</v>
      </c>
      <c r="B77" s="86"/>
    </row>
    <row r="78" spans="1:2" ht="12.75" customHeight="1" x14ac:dyDescent="0.25">
      <c r="A78" s="54" t="s">
        <v>1070</v>
      </c>
    </row>
    <row r="79" spans="1:2" ht="12.75" customHeight="1" x14ac:dyDescent="0.25">
      <c r="A79" s="54" t="s">
        <v>1037</v>
      </c>
    </row>
  </sheetData>
  <mergeCells count="5">
    <mergeCell ref="C3:E3"/>
    <mergeCell ref="I3:K3"/>
    <mergeCell ref="F3:H3"/>
    <mergeCell ref="B2:K2"/>
    <mergeCell ref="B3:B4"/>
  </mergeCells>
  <pageMargins left="0.75" right="0.75" top="1" bottom="1" header="0.5" footer="0.5"/>
  <pageSetup paperSize="8" orientation="landscape" r:id="rId1"/>
  <headerFooter>
    <oddHeader>&amp;L&amp;"Calibri"&amp;10&amp;K000000 [Limited Sharing]&amp;1#_x000D_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1">
    <tabColor rgb="FF4F6228"/>
  </sheetPr>
  <dimension ref="A1:Y74"/>
  <sheetViews>
    <sheetView workbookViewId="0">
      <pane xSplit="3" ySplit="3" topLeftCell="D51" activePane="bottomRight" state="frozen"/>
      <selection activeCell="K47" sqref="K47"/>
      <selection pane="topRight" activeCell="K47" sqref="K47"/>
      <selection pane="bottomLeft" activeCell="K47" sqref="K47"/>
      <selection pane="bottomRight" activeCell="J73" sqref="J73"/>
    </sheetView>
  </sheetViews>
  <sheetFormatPr defaultRowHeight="15" x14ac:dyDescent="0.25"/>
  <cols>
    <col min="1" max="1" width="3.42578125" customWidth="1"/>
    <col min="2" max="2" width="32.42578125" customWidth="1"/>
    <col min="3" max="3" width="23.140625" bestFit="1" customWidth="1"/>
    <col min="4" max="15" width="8.5703125" customWidth="1"/>
  </cols>
  <sheetData>
    <row r="1" spans="2:20" s="51" customFormat="1" ht="40.5" customHeight="1" x14ac:dyDescent="0.25">
      <c r="B1" s="52" t="s">
        <v>894</v>
      </c>
      <c r="C1" s="53"/>
      <c r="D1" s="53"/>
      <c r="E1" s="53"/>
      <c r="F1" s="53"/>
      <c r="G1" s="53"/>
      <c r="H1" s="53"/>
      <c r="I1" s="53"/>
      <c r="J1" s="245"/>
      <c r="K1" s="53"/>
      <c r="L1" s="53"/>
      <c r="M1" s="53"/>
      <c r="N1" s="53"/>
      <c r="O1" s="61" t="s">
        <v>918</v>
      </c>
    </row>
    <row r="2" spans="2:20" x14ac:dyDescent="0.25">
      <c r="B2" s="294" t="s">
        <v>1040</v>
      </c>
      <c r="C2" s="294"/>
      <c r="D2" s="294"/>
      <c r="E2" s="294"/>
      <c r="F2" s="294"/>
      <c r="G2" s="294"/>
      <c r="H2" s="294"/>
      <c r="I2" s="294"/>
      <c r="J2" s="294"/>
      <c r="K2" s="294"/>
      <c r="L2" s="294"/>
      <c r="M2" s="294"/>
      <c r="N2" s="294"/>
      <c r="O2" s="294"/>
    </row>
    <row r="3" spans="2:20" ht="17.25" x14ac:dyDescent="0.25">
      <c r="B3" s="362" t="s">
        <v>425</v>
      </c>
      <c r="C3" s="362"/>
      <c r="D3" s="247">
        <v>2014</v>
      </c>
      <c r="E3" s="247">
        <v>2015</v>
      </c>
      <c r="F3" s="247">
        <v>2016</v>
      </c>
      <c r="G3" s="247">
        <v>2017</v>
      </c>
      <c r="H3" s="247">
        <v>2018</v>
      </c>
      <c r="I3" s="247">
        <v>2019</v>
      </c>
      <c r="J3" s="248">
        <v>2020</v>
      </c>
      <c r="K3" s="247">
        <v>2021</v>
      </c>
      <c r="L3" s="248" t="s">
        <v>786</v>
      </c>
      <c r="M3" s="247" t="s">
        <v>814</v>
      </c>
      <c r="N3" s="247" t="s">
        <v>1031</v>
      </c>
      <c r="O3" s="247" t="s">
        <v>1032</v>
      </c>
    </row>
    <row r="4" spans="2:20" s="54" customFormat="1" ht="12.75" x14ac:dyDescent="0.2">
      <c r="B4" s="363" t="s">
        <v>426</v>
      </c>
      <c r="C4" s="363"/>
    </row>
    <row r="5" spans="2:20" s="54" customFormat="1" ht="12.75" x14ac:dyDescent="0.2">
      <c r="B5" s="86" t="s">
        <v>427</v>
      </c>
      <c r="C5" s="54" t="s">
        <v>428</v>
      </c>
      <c r="D5" s="64">
        <v>355</v>
      </c>
      <c r="E5" s="64">
        <v>315</v>
      </c>
      <c r="F5" s="64">
        <v>283</v>
      </c>
      <c r="G5" s="64">
        <v>498</v>
      </c>
      <c r="H5" s="64">
        <v>494</v>
      </c>
      <c r="I5" s="64">
        <v>463</v>
      </c>
      <c r="J5" s="64">
        <v>498</v>
      </c>
      <c r="K5" s="64">
        <v>505</v>
      </c>
      <c r="L5" s="64">
        <v>426</v>
      </c>
      <c r="M5" s="64">
        <v>426</v>
      </c>
      <c r="N5" s="64">
        <v>390</v>
      </c>
      <c r="O5" s="63">
        <v>360</v>
      </c>
    </row>
    <row r="6" spans="2:20" s="54" customFormat="1" ht="12.75" x14ac:dyDescent="0.2">
      <c r="B6" s="86"/>
      <c r="C6" s="54" t="s">
        <v>429</v>
      </c>
      <c r="D6" s="63">
        <v>5429</v>
      </c>
      <c r="E6" s="63">
        <v>4911</v>
      </c>
      <c r="F6" s="63">
        <v>4827</v>
      </c>
      <c r="G6" s="63">
        <v>4414</v>
      </c>
      <c r="H6" s="63">
        <v>3921</v>
      </c>
      <c r="I6" s="63">
        <v>3784</v>
      </c>
      <c r="J6" s="63">
        <v>3870</v>
      </c>
      <c r="K6" s="63">
        <v>3731</v>
      </c>
      <c r="L6" s="63">
        <v>3510</v>
      </c>
      <c r="M6" s="63">
        <v>2982</v>
      </c>
      <c r="N6" s="63">
        <v>2700</v>
      </c>
      <c r="O6" s="63">
        <v>2604</v>
      </c>
    </row>
    <row r="7" spans="2:20" s="54" customFormat="1" ht="12.75" x14ac:dyDescent="0.2">
      <c r="B7" s="86" t="s">
        <v>430</v>
      </c>
      <c r="C7" s="54" t="s">
        <v>428</v>
      </c>
      <c r="D7" s="64">
        <v>255</v>
      </c>
      <c r="E7" s="64">
        <v>203</v>
      </c>
      <c r="F7" s="64">
        <v>316</v>
      </c>
      <c r="G7" s="64">
        <v>251</v>
      </c>
      <c r="H7" s="64">
        <v>334</v>
      </c>
      <c r="I7" s="64">
        <v>338</v>
      </c>
      <c r="J7" s="64">
        <v>320</v>
      </c>
      <c r="K7" s="64">
        <v>296</v>
      </c>
      <c r="L7" s="64">
        <v>309</v>
      </c>
      <c r="M7" s="64">
        <v>319</v>
      </c>
      <c r="N7" s="64">
        <v>301</v>
      </c>
      <c r="O7" s="63">
        <v>258</v>
      </c>
    </row>
    <row r="8" spans="2:20" s="54" customFormat="1" ht="12.75" x14ac:dyDescent="0.2">
      <c r="B8" s="86"/>
      <c r="C8" s="54" t="s">
        <v>429</v>
      </c>
      <c r="D8" s="63">
        <v>3932</v>
      </c>
      <c r="E8" s="63">
        <v>3932</v>
      </c>
      <c r="F8" s="63">
        <v>3638</v>
      </c>
      <c r="G8" s="63">
        <v>3502</v>
      </c>
      <c r="H8" s="63">
        <v>3640</v>
      </c>
      <c r="I8" s="63">
        <v>3148</v>
      </c>
      <c r="J8" s="63">
        <v>3163</v>
      </c>
      <c r="K8" s="63">
        <v>3120</v>
      </c>
      <c r="L8" s="63">
        <v>2922</v>
      </c>
      <c r="M8" s="63">
        <v>2691</v>
      </c>
      <c r="N8" s="63">
        <v>2284</v>
      </c>
      <c r="O8" s="63">
        <v>2106</v>
      </c>
    </row>
    <row r="9" spans="2:20" s="54" customFormat="1" x14ac:dyDescent="0.2">
      <c r="B9" s="86" t="s">
        <v>958</v>
      </c>
      <c r="C9" s="54" t="s">
        <v>428</v>
      </c>
      <c r="D9" s="63">
        <v>11163</v>
      </c>
      <c r="E9" s="63">
        <v>10675</v>
      </c>
      <c r="F9" s="63">
        <v>10302</v>
      </c>
      <c r="G9" s="63">
        <v>9010</v>
      </c>
      <c r="H9" s="63">
        <v>9165</v>
      </c>
      <c r="I9" s="63">
        <v>9221</v>
      </c>
      <c r="J9" s="63">
        <v>9201</v>
      </c>
      <c r="K9" s="63">
        <v>8841</v>
      </c>
      <c r="L9" s="63">
        <v>8507</v>
      </c>
      <c r="M9" s="63">
        <v>8065</v>
      </c>
      <c r="N9" s="63">
        <v>7575</v>
      </c>
      <c r="O9" s="63" t="s">
        <v>172</v>
      </c>
    </row>
    <row r="10" spans="2:20" s="54" customFormat="1" ht="12.75" x14ac:dyDescent="0.2">
      <c r="B10" s="86"/>
      <c r="C10" s="54" t="s">
        <v>429</v>
      </c>
      <c r="D10" s="63">
        <v>171510</v>
      </c>
      <c r="E10" s="63">
        <v>163777</v>
      </c>
      <c r="F10" s="63">
        <v>153152</v>
      </c>
      <c r="G10" s="63">
        <v>140224</v>
      </c>
      <c r="H10" s="63">
        <v>129640</v>
      </c>
      <c r="I10" s="63">
        <v>124717</v>
      </c>
      <c r="J10" s="63">
        <v>126406</v>
      </c>
      <c r="K10" s="63">
        <v>116212</v>
      </c>
      <c r="L10" s="63">
        <v>103700</v>
      </c>
      <c r="M10" s="63">
        <v>96034</v>
      </c>
      <c r="N10" s="63">
        <v>93207</v>
      </c>
      <c r="O10" s="63" t="s">
        <v>172</v>
      </c>
    </row>
    <row r="11" spans="2:20" s="54" customFormat="1" ht="12.75" x14ac:dyDescent="0.2">
      <c r="B11" s="86" t="s">
        <v>183</v>
      </c>
      <c r="C11" s="54" t="s">
        <v>428</v>
      </c>
      <c r="D11" s="63">
        <f>D5+D7+D9</f>
        <v>11773</v>
      </c>
      <c r="E11" s="63">
        <f t="shared" ref="E11:M11" si="0">E5+E7+E9</f>
        <v>11193</v>
      </c>
      <c r="F11" s="63">
        <f t="shared" si="0"/>
        <v>10901</v>
      </c>
      <c r="G11" s="63">
        <f t="shared" si="0"/>
        <v>9759</v>
      </c>
      <c r="H11" s="63">
        <f t="shared" si="0"/>
        <v>9993</v>
      </c>
      <c r="I11" s="63">
        <f t="shared" si="0"/>
        <v>10022</v>
      </c>
      <c r="J11" s="63">
        <f t="shared" si="0"/>
        <v>10019</v>
      </c>
      <c r="K11" s="63">
        <f t="shared" si="0"/>
        <v>9642</v>
      </c>
      <c r="L11" s="63">
        <f>L5+L7+L9</f>
        <v>9242</v>
      </c>
      <c r="M11" s="63">
        <f t="shared" si="0"/>
        <v>8810</v>
      </c>
      <c r="N11" s="63">
        <f>N5+N7+N9</f>
        <v>8266</v>
      </c>
      <c r="O11" s="63" t="s">
        <v>172</v>
      </c>
      <c r="P11" s="56"/>
      <c r="Q11" s="56"/>
      <c r="R11" s="56"/>
      <c r="S11" s="56"/>
      <c r="T11" s="56"/>
    </row>
    <row r="12" spans="2:20" s="54" customFormat="1" ht="12.75" x14ac:dyDescent="0.2">
      <c r="B12" s="86"/>
      <c r="C12" s="54" t="s">
        <v>429</v>
      </c>
      <c r="D12" s="63">
        <f>D6+D8+D10</f>
        <v>180871</v>
      </c>
      <c r="E12" s="63">
        <f t="shared" ref="E12:K12" si="1">E6+E8+E10</f>
        <v>172620</v>
      </c>
      <c r="F12" s="63">
        <f t="shared" si="1"/>
        <v>161617</v>
      </c>
      <c r="G12" s="63">
        <f t="shared" si="1"/>
        <v>148140</v>
      </c>
      <c r="H12" s="63">
        <f t="shared" si="1"/>
        <v>137201</v>
      </c>
      <c r="I12" s="63">
        <f t="shared" si="1"/>
        <v>131649</v>
      </c>
      <c r="J12" s="63">
        <f t="shared" si="1"/>
        <v>133439</v>
      </c>
      <c r="K12" s="63">
        <f t="shared" si="1"/>
        <v>123063</v>
      </c>
      <c r="L12" s="63">
        <f>L6+L8+L10</f>
        <v>110132</v>
      </c>
      <c r="M12" s="63">
        <f>M6+M8+M10</f>
        <v>101707</v>
      </c>
      <c r="N12" s="63">
        <f>N6+N8+N10</f>
        <v>98191</v>
      </c>
      <c r="O12" s="63" t="s">
        <v>172</v>
      </c>
    </row>
    <row r="13" spans="2:20" s="54" customFormat="1" x14ac:dyDescent="0.2">
      <c r="B13" s="86"/>
      <c r="C13" s="54" t="s">
        <v>959</v>
      </c>
      <c r="D13" s="142">
        <f>D12/(D11+D12)*100</f>
        <v>93.888727393534182</v>
      </c>
      <c r="E13" s="142">
        <f t="shared" ref="E13:K13" si="2">E12/(E11+E12)*100</f>
        <v>93.910659202559117</v>
      </c>
      <c r="F13" s="142">
        <f t="shared" si="2"/>
        <v>93.68123905911267</v>
      </c>
      <c r="G13" s="142">
        <f t="shared" si="2"/>
        <v>93.819466874394379</v>
      </c>
      <c r="H13" s="142">
        <f t="shared" si="2"/>
        <v>93.211000448387836</v>
      </c>
      <c r="I13" s="142">
        <f t="shared" si="2"/>
        <v>92.925863444176997</v>
      </c>
      <c r="J13" s="142">
        <f t="shared" si="2"/>
        <v>93.01607439111099</v>
      </c>
      <c r="K13" s="142">
        <f t="shared" si="2"/>
        <v>92.734260201198154</v>
      </c>
      <c r="L13" s="142">
        <f>L12/(L11+L12)*100</f>
        <v>92.257945616298358</v>
      </c>
      <c r="M13" s="142">
        <f>M12/(M11+M12)*100</f>
        <v>92.028375725001581</v>
      </c>
      <c r="N13" s="142">
        <f>N12/(N11+N12)*100</f>
        <v>92.235362634678779</v>
      </c>
      <c r="O13" s="63" t="s">
        <v>172</v>
      </c>
    </row>
    <row r="14" spans="2:20" s="54" customFormat="1" ht="12.75" x14ac:dyDescent="0.2">
      <c r="B14" s="363" t="s">
        <v>431</v>
      </c>
      <c r="C14" s="363"/>
      <c r="N14" s="63"/>
    </row>
    <row r="15" spans="2:20" s="54" customFormat="1" ht="12.75" x14ac:dyDescent="0.2">
      <c r="B15" s="86" t="s">
        <v>695</v>
      </c>
      <c r="C15" s="54" t="s">
        <v>427</v>
      </c>
      <c r="D15" s="63">
        <v>6439</v>
      </c>
      <c r="E15" s="63">
        <v>12900</v>
      </c>
      <c r="F15" s="63">
        <v>12689</v>
      </c>
      <c r="G15" s="63">
        <v>12332</v>
      </c>
      <c r="H15" s="63">
        <v>12331</v>
      </c>
      <c r="I15" s="63">
        <v>12342</v>
      </c>
      <c r="J15" s="63">
        <v>12341</v>
      </c>
      <c r="K15" s="63">
        <v>12330.86</v>
      </c>
      <c r="L15" s="63">
        <v>12330.86</v>
      </c>
      <c r="M15" s="63">
        <v>12291.24</v>
      </c>
      <c r="N15" s="63">
        <v>12284.24</v>
      </c>
      <c r="O15" s="63">
        <v>12284.24</v>
      </c>
    </row>
    <row r="16" spans="2:20" s="54" customFormat="1" ht="12.75" x14ac:dyDescent="0.2">
      <c r="B16" s="86"/>
      <c r="C16" s="54" t="s">
        <v>430</v>
      </c>
      <c r="D16" s="63">
        <v>5831</v>
      </c>
      <c r="E16" s="63">
        <v>9673</v>
      </c>
      <c r="F16" s="63">
        <v>9966</v>
      </c>
      <c r="G16" s="63">
        <v>6341</v>
      </c>
      <c r="H16" s="63">
        <v>10520</v>
      </c>
      <c r="I16" s="63">
        <v>11227</v>
      </c>
      <c r="J16" s="63">
        <v>11013</v>
      </c>
      <c r="K16" s="63">
        <v>11013.7</v>
      </c>
      <c r="L16" s="63">
        <v>11014.7</v>
      </c>
      <c r="M16" s="63">
        <v>10989.86</v>
      </c>
      <c r="N16" s="63">
        <v>10939.08</v>
      </c>
      <c r="O16" s="63">
        <v>10902.15</v>
      </c>
    </row>
    <row r="17" spans="2:15" s="54" customFormat="1" x14ac:dyDescent="0.2">
      <c r="B17" s="86"/>
      <c r="C17" s="54" t="s">
        <v>958</v>
      </c>
      <c r="D17" s="63">
        <v>171302</v>
      </c>
      <c r="E17" s="63">
        <v>171061</v>
      </c>
      <c r="F17" s="63">
        <v>217001</v>
      </c>
      <c r="G17" s="63">
        <v>217001</v>
      </c>
      <c r="H17" s="63">
        <v>217001</v>
      </c>
      <c r="I17" s="63">
        <v>218224</v>
      </c>
      <c r="J17" s="63">
        <v>151794</v>
      </c>
      <c r="K17" s="63">
        <v>158860</v>
      </c>
      <c r="L17" s="63">
        <v>229932.44</v>
      </c>
      <c r="M17" s="63">
        <v>229932.44</v>
      </c>
      <c r="N17" s="63" t="s">
        <v>172</v>
      </c>
      <c r="O17" s="63" t="s">
        <v>172</v>
      </c>
    </row>
    <row r="18" spans="2:15" s="54" customFormat="1" ht="12.75" x14ac:dyDescent="0.2">
      <c r="B18" s="86" t="s">
        <v>696</v>
      </c>
      <c r="C18" s="54" t="s">
        <v>427</v>
      </c>
      <c r="D18" s="64">
        <v>358</v>
      </c>
      <c r="E18" s="64">
        <v>645</v>
      </c>
      <c r="F18" s="64">
        <v>634</v>
      </c>
      <c r="G18" s="64">
        <v>685</v>
      </c>
      <c r="H18" s="64">
        <v>685</v>
      </c>
      <c r="I18" s="64">
        <v>685</v>
      </c>
      <c r="J18" s="64">
        <v>686</v>
      </c>
      <c r="K18" s="64">
        <v>725</v>
      </c>
      <c r="L18" s="64">
        <v>725</v>
      </c>
      <c r="M18" s="64">
        <v>723</v>
      </c>
      <c r="N18" s="64">
        <v>723</v>
      </c>
      <c r="O18" s="63">
        <v>722.60235294117649</v>
      </c>
    </row>
    <row r="19" spans="2:15" s="54" customFormat="1" ht="12.75" x14ac:dyDescent="0.2">
      <c r="B19" s="86"/>
      <c r="C19" s="54" t="s">
        <v>430</v>
      </c>
      <c r="D19" s="64">
        <v>449</v>
      </c>
      <c r="E19" s="64">
        <v>744</v>
      </c>
      <c r="F19" s="64">
        <v>767</v>
      </c>
      <c r="G19" s="64">
        <v>488</v>
      </c>
      <c r="H19" s="64">
        <v>751</v>
      </c>
      <c r="I19" s="64">
        <v>748</v>
      </c>
      <c r="J19" s="64">
        <v>648</v>
      </c>
      <c r="K19" s="143">
        <v>647.86</v>
      </c>
      <c r="L19" s="143">
        <v>688.42</v>
      </c>
      <c r="M19" s="143">
        <v>686.87</v>
      </c>
      <c r="N19" s="143">
        <v>683.69</v>
      </c>
      <c r="O19" s="63">
        <v>681.38</v>
      </c>
    </row>
    <row r="20" spans="2:15" s="54" customFormat="1" x14ac:dyDescent="0.2">
      <c r="B20" s="86"/>
      <c r="C20" s="54" t="s">
        <v>958</v>
      </c>
      <c r="D20" s="64">
        <v>428</v>
      </c>
      <c r="E20" s="64">
        <v>429</v>
      </c>
      <c r="F20" s="64">
        <v>420</v>
      </c>
      <c r="G20" s="64" t="s">
        <v>172</v>
      </c>
      <c r="H20" s="64" t="s">
        <v>172</v>
      </c>
      <c r="I20" s="64" t="s">
        <v>172</v>
      </c>
      <c r="J20" s="64">
        <v>388</v>
      </c>
      <c r="K20" s="143">
        <v>408.38</v>
      </c>
      <c r="L20" s="143">
        <v>398.45</v>
      </c>
      <c r="M20" s="64" t="s">
        <v>172</v>
      </c>
      <c r="N20" s="64" t="s">
        <v>172</v>
      </c>
      <c r="O20" s="64" t="s">
        <v>172</v>
      </c>
    </row>
    <row r="21" spans="2:15" s="54" customFormat="1" ht="12.75" x14ac:dyDescent="0.2">
      <c r="B21" s="86" t="s">
        <v>697</v>
      </c>
      <c r="C21" s="54" t="s">
        <v>427</v>
      </c>
      <c r="D21" s="64">
        <v>321</v>
      </c>
      <c r="E21" s="64">
        <v>261</v>
      </c>
      <c r="F21" s="64">
        <v>255</v>
      </c>
      <c r="G21" s="64">
        <v>273</v>
      </c>
      <c r="H21" s="64">
        <v>245</v>
      </c>
      <c r="I21" s="64">
        <v>236</v>
      </c>
      <c r="J21" s="64">
        <v>243</v>
      </c>
      <c r="K21" s="64">
        <v>249</v>
      </c>
      <c r="L21" s="64">
        <v>232</v>
      </c>
      <c r="M21" s="64">
        <v>200</v>
      </c>
      <c r="N21" s="64">
        <v>182</v>
      </c>
      <c r="O21" s="63">
        <v>174.35294117647058</v>
      </c>
    </row>
    <row r="22" spans="2:15" s="54" customFormat="1" ht="12.75" x14ac:dyDescent="0.2">
      <c r="B22" s="86"/>
      <c r="C22" s="54" t="s">
        <v>430</v>
      </c>
      <c r="D22" s="64">
        <v>322</v>
      </c>
      <c r="E22" s="64">
        <v>302</v>
      </c>
      <c r="F22" s="64">
        <v>304</v>
      </c>
      <c r="G22" s="64">
        <v>228</v>
      </c>
      <c r="H22" s="64">
        <v>260</v>
      </c>
      <c r="I22" s="64">
        <v>210</v>
      </c>
      <c r="J22" s="64">
        <v>186</v>
      </c>
      <c r="K22" s="143">
        <v>195</v>
      </c>
      <c r="L22" s="143">
        <v>182</v>
      </c>
      <c r="M22" s="143">
        <v>168</v>
      </c>
      <c r="N22" s="143">
        <v>143</v>
      </c>
      <c r="O22" s="63">
        <v>142.81</v>
      </c>
    </row>
    <row r="23" spans="2:15" s="54" customFormat="1" x14ac:dyDescent="0.2">
      <c r="B23" s="86"/>
      <c r="C23" s="54" t="s">
        <v>958</v>
      </c>
      <c r="D23" s="64">
        <v>456</v>
      </c>
      <c r="E23" s="64">
        <v>437</v>
      </c>
      <c r="F23" s="64">
        <v>410</v>
      </c>
      <c r="G23" s="64" t="s">
        <v>172</v>
      </c>
      <c r="H23" s="64" t="s">
        <v>172</v>
      </c>
      <c r="I23" s="64" t="s">
        <v>172</v>
      </c>
      <c r="J23" s="64">
        <v>346</v>
      </c>
      <c r="K23" s="143">
        <v>312.81</v>
      </c>
      <c r="L23" s="143">
        <v>288.45</v>
      </c>
      <c r="M23" s="64" t="s">
        <v>172</v>
      </c>
      <c r="N23" s="64" t="s">
        <v>172</v>
      </c>
      <c r="O23" s="64" t="s">
        <v>172</v>
      </c>
    </row>
    <row r="24" spans="2:15" s="54" customFormat="1" ht="12.75" x14ac:dyDescent="0.2">
      <c r="B24" s="363" t="s">
        <v>432</v>
      </c>
      <c r="C24" s="363"/>
      <c r="D24" s="64"/>
      <c r="E24" s="64"/>
      <c r="F24" s="64"/>
      <c r="G24" s="64"/>
      <c r="H24" s="64"/>
      <c r="I24" s="64"/>
      <c r="J24" s="64"/>
      <c r="K24" s="64"/>
      <c r="L24" s="64"/>
      <c r="M24" s="64"/>
      <c r="N24" s="64"/>
    </row>
    <row r="25" spans="2:15" s="54" customFormat="1" ht="12.75" x14ac:dyDescent="0.2">
      <c r="B25" s="86" t="s">
        <v>168</v>
      </c>
      <c r="C25" s="54" t="s">
        <v>427</v>
      </c>
      <c r="D25" s="63">
        <v>4025</v>
      </c>
      <c r="E25" s="63">
        <v>3870</v>
      </c>
      <c r="F25" s="63">
        <v>3808</v>
      </c>
      <c r="G25" s="63">
        <v>2936</v>
      </c>
      <c r="H25" s="63">
        <v>2867</v>
      </c>
      <c r="I25" s="63">
        <v>2833</v>
      </c>
      <c r="J25" s="63">
        <v>2796</v>
      </c>
      <c r="K25" s="63">
        <v>2812.32</v>
      </c>
      <c r="L25" s="63">
        <v>2808.42</v>
      </c>
      <c r="M25" s="63">
        <v>2789.76</v>
      </c>
      <c r="N25" s="63">
        <v>2711.03</v>
      </c>
      <c r="O25" s="63">
        <v>2692.44</v>
      </c>
    </row>
    <row r="26" spans="2:15" s="54" customFormat="1" ht="12.75" x14ac:dyDescent="0.2">
      <c r="B26" s="86"/>
      <c r="C26" s="54" t="s">
        <v>430</v>
      </c>
      <c r="D26" s="63">
        <v>2841</v>
      </c>
      <c r="E26" s="63">
        <v>2893</v>
      </c>
      <c r="F26" s="63">
        <v>3917</v>
      </c>
      <c r="G26" s="63">
        <v>2826</v>
      </c>
      <c r="H26" s="63">
        <v>4000</v>
      </c>
      <c r="I26" s="63">
        <v>4331</v>
      </c>
      <c r="J26" s="63">
        <v>4276</v>
      </c>
      <c r="K26" s="63">
        <v>4261.37</v>
      </c>
      <c r="L26" s="63">
        <v>4415.4799999999996</v>
      </c>
      <c r="M26" s="63">
        <v>4980.25</v>
      </c>
      <c r="N26" s="63">
        <v>5092.7</v>
      </c>
      <c r="O26" s="63">
        <v>5046.66</v>
      </c>
    </row>
    <row r="27" spans="2:15" s="54" customFormat="1" x14ac:dyDescent="0.2">
      <c r="B27" s="86"/>
      <c r="C27" s="54" t="s">
        <v>958</v>
      </c>
      <c r="D27" s="63">
        <v>70955</v>
      </c>
      <c r="E27" s="63">
        <v>70486</v>
      </c>
      <c r="F27" s="63">
        <v>69805</v>
      </c>
      <c r="G27" s="63">
        <v>71077</v>
      </c>
      <c r="H27" s="63">
        <v>66896</v>
      </c>
      <c r="I27" s="63">
        <v>74417</v>
      </c>
      <c r="J27" s="63">
        <v>68279</v>
      </c>
      <c r="K27" s="63">
        <v>67094</v>
      </c>
      <c r="L27" s="63">
        <v>64786</v>
      </c>
      <c r="M27" s="63">
        <v>64405</v>
      </c>
      <c r="N27" s="63">
        <v>63899</v>
      </c>
      <c r="O27" s="63" t="s">
        <v>172</v>
      </c>
    </row>
    <row r="28" spans="2:15" s="54" customFormat="1" ht="12.75" x14ac:dyDescent="0.2">
      <c r="B28" s="86" t="s">
        <v>184</v>
      </c>
      <c r="C28" s="54" t="s">
        <v>427</v>
      </c>
      <c r="D28" s="64">
        <v>408</v>
      </c>
      <c r="E28" s="64">
        <v>523</v>
      </c>
      <c r="F28" s="64">
        <v>522</v>
      </c>
      <c r="G28" s="64">
        <v>503</v>
      </c>
      <c r="H28" s="64">
        <v>574</v>
      </c>
      <c r="I28" s="64">
        <v>604</v>
      </c>
      <c r="J28" s="64">
        <v>536</v>
      </c>
      <c r="K28" s="143">
        <v>510.18</v>
      </c>
      <c r="L28" s="143">
        <v>510.18</v>
      </c>
      <c r="M28" s="63">
        <v>530.17999999999995</v>
      </c>
      <c r="N28" s="63">
        <v>505.18</v>
      </c>
      <c r="O28" s="63">
        <v>473.02</v>
      </c>
    </row>
    <row r="29" spans="2:15" s="54" customFormat="1" ht="12.75" x14ac:dyDescent="0.2">
      <c r="B29" s="86"/>
      <c r="C29" s="54" t="s">
        <v>430</v>
      </c>
      <c r="D29" s="64">
        <v>65</v>
      </c>
      <c r="E29" s="64">
        <v>65</v>
      </c>
      <c r="F29" s="64">
        <v>65</v>
      </c>
      <c r="G29" s="64">
        <v>65</v>
      </c>
      <c r="H29" s="64">
        <v>16</v>
      </c>
      <c r="I29" s="64">
        <v>14</v>
      </c>
      <c r="J29" s="64">
        <v>11</v>
      </c>
      <c r="K29" s="143">
        <v>6.06</v>
      </c>
      <c r="L29" s="143">
        <v>6.06</v>
      </c>
      <c r="M29" s="63">
        <v>13.36</v>
      </c>
      <c r="N29" s="63">
        <v>13.36</v>
      </c>
      <c r="O29" s="63">
        <v>16.16</v>
      </c>
    </row>
    <row r="30" spans="2:15" s="54" customFormat="1" x14ac:dyDescent="0.2">
      <c r="B30" s="86"/>
      <c r="C30" s="54" t="s">
        <v>958</v>
      </c>
      <c r="D30" s="63">
        <v>32492</v>
      </c>
      <c r="E30" s="63">
        <v>31644</v>
      </c>
      <c r="F30" s="63">
        <v>30767</v>
      </c>
      <c r="G30" s="63">
        <v>39987</v>
      </c>
      <c r="H30" s="63">
        <v>26298</v>
      </c>
      <c r="I30" s="63">
        <v>36464</v>
      </c>
      <c r="J30" s="63">
        <v>35447</v>
      </c>
      <c r="K30" s="63">
        <v>27895</v>
      </c>
      <c r="L30" s="63">
        <v>27336</v>
      </c>
      <c r="M30" s="63">
        <v>26003</v>
      </c>
      <c r="N30" s="63">
        <v>25311</v>
      </c>
      <c r="O30" s="63" t="s">
        <v>172</v>
      </c>
    </row>
    <row r="31" spans="2:15" s="54" customFormat="1" ht="12.75" x14ac:dyDescent="0.2">
      <c r="B31" s="86" t="s">
        <v>208</v>
      </c>
      <c r="C31" s="54" t="s">
        <v>427</v>
      </c>
      <c r="D31" s="64">
        <v>42</v>
      </c>
      <c r="E31" s="64">
        <v>34</v>
      </c>
      <c r="F31" s="64">
        <v>34</v>
      </c>
      <c r="G31" s="64" t="s">
        <v>114</v>
      </c>
      <c r="H31" s="64" t="s">
        <v>114</v>
      </c>
      <c r="I31" s="64" t="s">
        <v>114</v>
      </c>
      <c r="J31" s="64" t="s">
        <v>114</v>
      </c>
      <c r="K31" s="64" t="s">
        <v>114</v>
      </c>
      <c r="L31" s="64" t="s">
        <v>114</v>
      </c>
      <c r="M31" s="64" t="s">
        <v>114</v>
      </c>
      <c r="N31" s="64" t="s">
        <v>114</v>
      </c>
      <c r="O31" s="64" t="s">
        <v>114</v>
      </c>
    </row>
    <row r="32" spans="2:15" s="54" customFormat="1" ht="12.75" x14ac:dyDescent="0.2">
      <c r="B32" s="86"/>
      <c r="C32" s="54" t="s">
        <v>430</v>
      </c>
      <c r="D32" s="64" t="s">
        <v>114</v>
      </c>
      <c r="E32" s="64" t="s">
        <v>114</v>
      </c>
      <c r="F32" s="64" t="s">
        <v>114</v>
      </c>
      <c r="G32" s="64" t="s">
        <v>114</v>
      </c>
      <c r="H32" s="64" t="s">
        <v>114</v>
      </c>
      <c r="I32" s="64" t="s">
        <v>114</v>
      </c>
      <c r="J32" s="64" t="s">
        <v>114</v>
      </c>
      <c r="K32" s="64" t="s">
        <v>114</v>
      </c>
      <c r="L32" s="64" t="s">
        <v>114</v>
      </c>
      <c r="M32" s="64" t="s">
        <v>114</v>
      </c>
      <c r="N32" s="64" t="s">
        <v>114</v>
      </c>
      <c r="O32" s="64" t="s">
        <v>114</v>
      </c>
    </row>
    <row r="33" spans="2:25" s="54" customFormat="1" x14ac:dyDescent="0.2">
      <c r="B33" s="86"/>
      <c r="C33" s="54" t="s">
        <v>958</v>
      </c>
      <c r="D33" s="63">
        <v>8492</v>
      </c>
      <c r="E33" s="63">
        <v>8431</v>
      </c>
      <c r="F33" s="63">
        <v>7864</v>
      </c>
      <c r="G33" s="63">
        <v>9979</v>
      </c>
      <c r="H33" s="63">
        <v>1551</v>
      </c>
      <c r="I33" s="63">
        <v>9326</v>
      </c>
      <c r="J33" s="63">
        <v>9865</v>
      </c>
      <c r="K33" s="63">
        <v>10208</v>
      </c>
      <c r="L33" s="63">
        <v>8227</v>
      </c>
      <c r="M33" s="63">
        <v>8448</v>
      </c>
      <c r="N33" s="63">
        <v>8790</v>
      </c>
      <c r="O33" s="63" t="s">
        <v>172</v>
      </c>
    </row>
    <row r="34" spans="2:25" s="54" customFormat="1" ht="12.75" x14ac:dyDescent="0.2">
      <c r="B34" s="363" t="s">
        <v>433</v>
      </c>
      <c r="C34" s="363"/>
      <c r="D34" s="64"/>
      <c r="E34" s="64"/>
      <c r="F34" s="64"/>
      <c r="G34" s="64"/>
      <c r="H34" s="64"/>
      <c r="I34" s="64"/>
      <c r="J34" s="64"/>
      <c r="K34" s="64"/>
      <c r="L34" s="64"/>
      <c r="M34" s="64"/>
      <c r="N34" s="64"/>
    </row>
    <row r="35" spans="2:25" s="54" customFormat="1" ht="15" customHeight="1" x14ac:dyDescent="0.2">
      <c r="B35" s="86" t="s">
        <v>698</v>
      </c>
      <c r="C35" s="54" t="s">
        <v>427</v>
      </c>
      <c r="D35" s="64">
        <v>1.9</v>
      </c>
      <c r="E35" s="64">
        <v>1.8</v>
      </c>
      <c r="F35" s="64">
        <v>1.3</v>
      </c>
      <c r="G35" s="64">
        <v>1.4</v>
      </c>
      <c r="H35" s="64">
        <v>1.4</v>
      </c>
      <c r="I35" s="64">
        <v>1.4</v>
      </c>
      <c r="J35" s="64">
        <v>1.5</v>
      </c>
      <c r="K35" s="131">
        <v>1.64</v>
      </c>
      <c r="L35" s="131">
        <v>1.21</v>
      </c>
      <c r="M35" s="364" t="s">
        <v>1172</v>
      </c>
      <c r="N35" s="364" t="s">
        <v>1173</v>
      </c>
      <c r="O35" s="364" t="s">
        <v>1174</v>
      </c>
    </row>
    <row r="36" spans="2:25" s="54" customFormat="1" ht="12.75" x14ac:dyDescent="0.2">
      <c r="B36" s="86"/>
      <c r="C36" s="54" t="s">
        <v>430</v>
      </c>
      <c r="D36" s="64">
        <v>1.6</v>
      </c>
      <c r="E36" s="64">
        <v>1.6</v>
      </c>
      <c r="F36" s="64">
        <v>1.5</v>
      </c>
      <c r="G36" s="64">
        <v>1.5</v>
      </c>
      <c r="H36" s="64">
        <v>1.6</v>
      </c>
      <c r="I36" s="64">
        <v>1.4</v>
      </c>
      <c r="J36" s="64">
        <v>1.7</v>
      </c>
      <c r="K36" s="131">
        <v>1.8</v>
      </c>
      <c r="L36" s="131">
        <v>1.43</v>
      </c>
      <c r="M36" s="364"/>
      <c r="N36" s="364"/>
      <c r="O36" s="364"/>
    </row>
    <row r="37" spans="2:25" s="54" customFormat="1" x14ac:dyDescent="0.2">
      <c r="B37" s="86"/>
      <c r="C37" s="54" t="s">
        <v>1022</v>
      </c>
      <c r="D37" s="64">
        <v>3.6</v>
      </c>
      <c r="E37" s="64">
        <v>3.8</v>
      </c>
      <c r="F37" s="64">
        <v>2.4</v>
      </c>
      <c r="G37" s="64">
        <v>4.5999999999999996</v>
      </c>
      <c r="H37" s="64" t="s">
        <v>1014</v>
      </c>
      <c r="I37" s="131">
        <v>3</v>
      </c>
      <c r="J37" s="64" t="s">
        <v>1015</v>
      </c>
      <c r="K37" s="131">
        <v>1.62</v>
      </c>
      <c r="L37" s="131">
        <v>1.6</v>
      </c>
      <c r="M37" s="131">
        <v>4.9695682800000007</v>
      </c>
      <c r="N37" s="131">
        <v>0.71513530000000003</v>
      </c>
      <c r="O37" s="131">
        <v>0.93685595999999993</v>
      </c>
    </row>
    <row r="38" spans="2:25" s="54" customFormat="1" x14ac:dyDescent="0.2">
      <c r="B38" s="86"/>
      <c r="C38" s="54" t="s">
        <v>434</v>
      </c>
      <c r="D38" s="282">
        <v>118</v>
      </c>
      <c r="E38" s="283">
        <v>113.9</v>
      </c>
      <c r="F38" s="283">
        <v>95.4</v>
      </c>
      <c r="G38" s="283">
        <v>99.3</v>
      </c>
      <c r="H38" s="283" t="s">
        <v>1170</v>
      </c>
      <c r="I38" s="282">
        <v>97</v>
      </c>
      <c r="J38" s="283" t="s">
        <v>1171</v>
      </c>
      <c r="K38" s="282">
        <v>97.28</v>
      </c>
      <c r="L38" s="282">
        <v>85.047473859999997</v>
      </c>
      <c r="M38" s="282">
        <v>84.919031860000004</v>
      </c>
      <c r="N38" s="282">
        <v>84.076002529999897</v>
      </c>
      <c r="O38" s="283" t="s">
        <v>172</v>
      </c>
    </row>
    <row r="39" spans="2:25" s="54" customFormat="1" ht="12.75" x14ac:dyDescent="0.2">
      <c r="B39" s="86"/>
      <c r="C39" s="54" t="s">
        <v>34</v>
      </c>
      <c r="D39" s="283">
        <v>212.9</v>
      </c>
      <c r="E39" s="283">
        <v>207.7</v>
      </c>
      <c r="F39" s="283">
        <v>192</v>
      </c>
      <c r="G39" s="283">
        <v>200.8</v>
      </c>
      <c r="H39" s="283">
        <v>200</v>
      </c>
      <c r="I39" s="283">
        <v>197.4</v>
      </c>
      <c r="J39" s="283">
        <v>180.8</v>
      </c>
      <c r="K39" s="282">
        <v>197.14</v>
      </c>
      <c r="L39" s="282">
        <v>162.31</v>
      </c>
      <c r="M39" s="282">
        <v>164.86495256000001</v>
      </c>
      <c r="N39" s="282">
        <v>175.99996046000001</v>
      </c>
      <c r="O39" s="282">
        <v>178.11689790200001</v>
      </c>
    </row>
    <row r="40" spans="2:25" s="54" customFormat="1" ht="12.75" x14ac:dyDescent="0.2">
      <c r="B40" s="86"/>
      <c r="C40" s="54" t="s">
        <v>183</v>
      </c>
      <c r="D40" s="282">
        <f>SUM(D35:D39)</f>
        <v>338</v>
      </c>
      <c r="E40" s="283">
        <f t="shared" ref="E40:L40" si="3">SUM(E35:E39)</f>
        <v>328.8</v>
      </c>
      <c r="F40" s="283">
        <f t="shared" si="3"/>
        <v>292.60000000000002</v>
      </c>
      <c r="G40" s="283">
        <f t="shared" si="3"/>
        <v>307.60000000000002</v>
      </c>
      <c r="H40" s="283">
        <f>SUM(H35:H39,2.1,98.8)</f>
        <v>303.89999999999998</v>
      </c>
      <c r="I40" s="283">
        <f t="shared" si="3"/>
        <v>300.2</v>
      </c>
      <c r="J40" s="283">
        <f>SUM(J35:J39,1.6,97.3)</f>
        <v>282.89999999999998</v>
      </c>
      <c r="K40" s="282">
        <f t="shared" si="3"/>
        <v>299.48</v>
      </c>
      <c r="L40" s="282">
        <f t="shared" si="3"/>
        <v>251.59747385999998</v>
      </c>
      <c r="M40" s="282">
        <f>SUM(M35:M39,1.2)</f>
        <v>255.95355269999999</v>
      </c>
      <c r="N40" s="282">
        <f>SUM(N35:N39,1.1)</f>
        <v>261.89109828999995</v>
      </c>
      <c r="O40" s="283" t="s">
        <v>172</v>
      </c>
      <c r="Q40" s="67"/>
      <c r="R40" s="67"/>
      <c r="S40" s="67"/>
      <c r="T40" s="67"/>
      <c r="U40" s="67"/>
      <c r="V40" s="67"/>
      <c r="W40" s="67"/>
      <c r="X40" s="67"/>
      <c r="Y40" s="67"/>
    </row>
    <row r="41" spans="2:25" s="54" customFormat="1" ht="12.75" x14ac:dyDescent="0.2">
      <c r="B41" s="86" t="s">
        <v>699</v>
      </c>
      <c r="C41" s="54" t="s">
        <v>427</v>
      </c>
      <c r="D41" s="64">
        <v>0.24</v>
      </c>
      <c r="E41" s="64">
        <v>0.26</v>
      </c>
      <c r="F41" s="64">
        <v>0.35</v>
      </c>
      <c r="G41" s="64">
        <v>0.87</v>
      </c>
      <c r="H41" s="136">
        <v>1.5</v>
      </c>
      <c r="I41" s="64">
        <v>0.36</v>
      </c>
      <c r="J41" s="64">
        <v>0.44</v>
      </c>
      <c r="K41" s="136">
        <v>0.4</v>
      </c>
      <c r="L41" s="136">
        <v>0.35</v>
      </c>
      <c r="M41" s="136">
        <v>0.31522300000000003</v>
      </c>
      <c r="N41" s="136">
        <v>0.33359500000000003</v>
      </c>
      <c r="O41" s="136">
        <v>0.36464099999999999</v>
      </c>
    </row>
    <row r="42" spans="2:25" s="54" customFormat="1" ht="12.75" x14ac:dyDescent="0.2">
      <c r="B42" s="86"/>
      <c r="C42" s="54" t="s">
        <v>430</v>
      </c>
      <c r="D42" s="64">
        <v>0.04</v>
      </c>
      <c r="E42" s="64">
        <v>0.04</v>
      </c>
      <c r="F42" s="64">
        <v>0.04</v>
      </c>
      <c r="G42" s="64" t="s">
        <v>172</v>
      </c>
      <c r="H42" s="64" t="s">
        <v>172</v>
      </c>
      <c r="I42" s="64">
        <v>0.03</v>
      </c>
      <c r="J42" s="64">
        <v>29.66</v>
      </c>
      <c r="K42" s="136">
        <v>19.059999999999999</v>
      </c>
      <c r="L42" s="136">
        <v>15.16</v>
      </c>
      <c r="M42" s="136">
        <v>3.18</v>
      </c>
      <c r="N42" s="136">
        <v>5.15</v>
      </c>
      <c r="O42" s="136">
        <v>9.4700000000000006</v>
      </c>
    </row>
    <row r="43" spans="2:25" s="54" customFormat="1" x14ac:dyDescent="0.2">
      <c r="B43" s="86"/>
      <c r="C43" s="54" t="s">
        <v>958</v>
      </c>
      <c r="D43" s="64">
        <v>26.6</v>
      </c>
      <c r="E43" s="64">
        <v>26.1</v>
      </c>
      <c r="F43" s="64">
        <v>26.6</v>
      </c>
      <c r="G43" s="64">
        <v>24.7</v>
      </c>
      <c r="H43" s="64">
        <v>28.8</v>
      </c>
      <c r="I43" s="64">
        <v>29.9</v>
      </c>
      <c r="J43" s="64">
        <v>25.4</v>
      </c>
      <c r="K43" s="131">
        <v>23.05</v>
      </c>
      <c r="L43" s="131">
        <v>22.63</v>
      </c>
      <c r="M43" s="131">
        <v>17.28</v>
      </c>
      <c r="N43" s="131">
        <v>16.113</v>
      </c>
      <c r="O43" s="131" t="s">
        <v>172</v>
      </c>
    </row>
    <row r="44" spans="2:25" s="54" customFormat="1" ht="12.75" x14ac:dyDescent="0.2">
      <c r="B44" s="86"/>
      <c r="C44" s="54" t="s">
        <v>34</v>
      </c>
      <c r="D44" s="64">
        <v>71.8</v>
      </c>
      <c r="E44" s="64">
        <v>62.2</v>
      </c>
      <c r="F44" s="64">
        <v>52.1</v>
      </c>
      <c r="G44" s="64">
        <v>54.8</v>
      </c>
      <c r="H44" s="64">
        <v>0.9</v>
      </c>
      <c r="I44" s="64">
        <v>43.6</v>
      </c>
      <c r="J44" s="64">
        <v>51.8</v>
      </c>
      <c r="K44" s="131">
        <v>53.2</v>
      </c>
      <c r="L44" s="131">
        <v>32.729999999999997</v>
      </c>
      <c r="M44" s="131">
        <v>38.309776999999997</v>
      </c>
      <c r="N44" s="131">
        <v>46.416405000000005</v>
      </c>
      <c r="O44" s="131">
        <v>40.54235899999999</v>
      </c>
    </row>
    <row r="45" spans="2:25" s="54" customFormat="1" ht="12.75" x14ac:dyDescent="0.2">
      <c r="B45" s="86"/>
      <c r="C45" s="54" t="s">
        <v>183</v>
      </c>
      <c r="D45" s="282">
        <f>SUM(D41:D44)</f>
        <v>98.68</v>
      </c>
      <c r="E45" s="282">
        <f>SUM(E41:E44)</f>
        <v>88.600000000000009</v>
      </c>
      <c r="F45" s="282">
        <f>SUM(F41:F44)</f>
        <v>79.09</v>
      </c>
      <c r="G45" s="283" t="s">
        <v>172</v>
      </c>
      <c r="H45" s="283" t="s">
        <v>172</v>
      </c>
      <c r="I45" s="283">
        <f t="shared" ref="I45:N45" si="4">SUM(I41:I44)</f>
        <v>73.89</v>
      </c>
      <c r="J45" s="283">
        <f t="shared" si="4"/>
        <v>107.3</v>
      </c>
      <c r="K45" s="282">
        <f t="shared" si="4"/>
        <v>95.710000000000008</v>
      </c>
      <c r="L45" s="282">
        <f t="shared" si="4"/>
        <v>70.87</v>
      </c>
      <c r="M45" s="282">
        <f t="shared" si="4"/>
        <v>59.084999999999994</v>
      </c>
      <c r="N45" s="282">
        <f t="shared" si="4"/>
        <v>68.013000000000005</v>
      </c>
      <c r="O45" s="282" t="s">
        <v>172</v>
      </c>
    </row>
    <row r="46" spans="2:25" s="54" customFormat="1" x14ac:dyDescent="0.2">
      <c r="B46" s="86" t="s">
        <v>700</v>
      </c>
      <c r="C46" s="54" t="s">
        <v>958</v>
      </c>
      <c r="D46" s="64">
        <v>36</v>
      </c>
      <c r="E46" s="64">
        <v>33</v>
      </c>
      <c r="F46" s="64">
        <v>41</v>
      </c>
      <c r="G46" s="64">
        <v>42</v>
      </c>
      <c r="H46" s="64">
        <v>6</v>
      </c>
      <c r="I46" s="64">
        <v>6</v>
      </c>
      <c r="J46" s="64">
        <v>29</v>
      </c>
      <c r="K46" s="143">
        <v>36.32</v>
      </c>
      <c r="L46" s="284" t="s">
        <v>1175</v>
      </c>
      <c r="M46" s="284" t="s">
        <v>1177</v>
      </c>
      <c r="N46" s="284" t="s">
        <v>1176</v>
      </c>
      <c r="O46" s="143" t="s">
        <v>172</v>
      </c>
    </row>
    <row r="47" spans="2:25" s="54" customFormat="1" ht="12.75" x14ac:dyDescent="0.2">
      <c r="B47" s="86"/>
      <c r="C47" s="54" t="s">
        <v>34</v>
      </c>
      <c r="D47" s="63">
        <v>2834</v>
      </c>
      <c r="E47" s="63">
        <v>3023</v>
      </c>
      <c r="F47" s="63">
        <v>2970</v>
      </c>
      <c r="G47" s="63">
        <v>2408</v>
      </c>
      <c r="H47" s="64" t="s">
        <v>172</v>
      </c>
      <c r="I47" s="63">
        <v>3044</v>
      </c>
      <c r="J47" s="63">
        <v>2780</v>
      </c>
      <c r="K47" s="63">
        <v>3335.43</v>
      </c>
      <c r="L47" s="63">
        <v>3341.64</v>
      </c>
      <c r="M47" s="63">
        <v>2882.9617745245987</v>
      </c>
      <c r="N47" s="63">
        <v>2705.3831448320611</v>
      </c>
      <c r="O47" s="63">
        <v>2764.2591880800551</v>
      </c>
    </row>
    <row r="48" spans="2:25" s="54" customFormat="1" ht="12.75" x14ac:dyDescent="0.2">
      <c r="B48" s="86"/>
      <c r="C48" s="54" t="s">
        <v>183</v>
      </c>
      <c r="D48" s="285">
        <f>SUM(D46:D47)</f>
        <v>2870</v>
      </c>
      <c r="E48" s="285">
        <f>SUM(E46:E47)</f>
        <v>3056</v>
      </c>
      <c r="F48" s="285">
        <f>SUM(F46:F47)</f>
        <v>3011</v>
      </c>
      <c r="G48" s="285">
        <f>SUM(G46:G47)</f>
        <v>2450</v>
      </c>
      <c r="H48" s="285" t="s">
        <v>172</v>
      </c>
      <c r="I48" s="285">
        <f>SUM(I46:I47)</f>
        <v>3050</v>
      </c>
      <c r="J48" s="285">
        <f>SUM(J46:J47)</f>
        <v>2809</v>
      </c>
      <c r="K48" s="285">
        <f>SUM(K46:K47)</f>
        <v>3371.75</v>
      </c>
      <c r="L48" s="285">
        <f>+L47+62</f>
        <v>3403.64</v>
      </c>
      <c r="M48" s="285">
        <f>+M47+49</f>
        <v>2931.9617745245987</v>
      </c>
      <c r="N48" s="285">
        <f>+N47+41</f>
        <v>2746.3831448320611</v>
      </c>
      <c r="O48" s="285" t="s">
        <v>172</v>
      </c>
      <c r="S48" s="142"/>
      <c r="T48" s="142"/>
      <c r="U48" s="142"/>
    </row>
    <row r="49" spans="1:15" s="54" customFormat="1" ht="12.75" x14ac:dyDescent="0.2">
      <c r="B49" s="363" t="s">
        <v>435</v>
      </c>
      <c r="C49" s="363"/>
      <c r="D49" s="64"/>
      <c r="E49" s="64"/>
      <c r="F49" s="64"/>
      <c r="G49" s="64"/>
      <c r="H49" s="64"/>
      <c r="I49" s="64"/>
      <c r="J49" s="64"/>
      <c r="K49" s="64"/>
      <c r="L49" s="64"/>
      <c r="M49" s="64"/>
      <c r="N49" s="64"/>
      <c r="O49" s="153"/>
    </row>
    <row r="50" spans="1:15" s="54" customFormat="1" ht="12.75" x14ac:dyDescent="0.2">
      <c r="B50" s="86" t="s">
        <v>168</v>
      </c>
      <c r="C50" s="54" t="s">
        <v>427</v>
      </c>
      <c r="D50" s="64">
        <v>476</v>
      </c>
      <c r="E50" s="64">
        <v>490</v>
      </c>
      <c r="F50" s="64">
        <v>358</v>
      </c>
      <c r="G50" s="64">
        <v>486</v>
      </c>
      <c r="H50" s="64">
        <v>507</v>
      </c>
      <c r="I50" s="64">
        <v>487</v>
      </c>
      <c r="J50" s="64">
        <v>535</v>
      </c>
      <c r="K50" s="153">
        <v>571</v>
      </c>
      <c r="L50" s="153">
        <v>421</v>
      </c>
      <c r="M50" s="143">
        <v>423.66527765829318</v>
      </c>
      <c r="N50" s="153">
        <v>435.96878123812718</v>
      </c>
      <c r="O50" s="153">
        <v>459</v>
      </c>
    </row>
    <row r="51" spans="1:15" s="54" customFormat="1" ht="12.75" x14ac:dyDescent="0.2">
      <c r="B51" s="86"/>
      <c r="C51" s="54" t="s">
        <v>430</v>
      </c>
      <c r="D51" s="64">
        <v>547</v>
      </c>
      <c r="E51" s="64">
        <v>525</v>
      </c>
      <c r="F51" s="64">
        <v>513</v>
      </c>
      <c r="G51" s="64">
        <v>535</v>
      </c>
      <c r="H51" s="64">
        <v>546</v>
      </c>
      <c r="I51" s="64">
        <v>386</v>
      </c>
      <c r="J51" s="64">
        <v>487</v>
      </c>
      <c r="K51" s="153">
        <v>634.25</v>
      </c>
      <c r="L51" s="153">
        <v>585</v>
      </c>
      <c r="M51" s="143">
        <v>480</v>
      </c>
      <c r="N51" s="153">
        <v>441</v>
      </c>
      <c r="O51" s="153">
        <v>500</v>
      </c>
    </row>
    <row r="52" spans="1:15" s="54" customFormat="1" x14ac:dyDescent="0.2">
      <c r="B52" s="86"/>
      <c r="C52" s="54" t="s">
        <v>958</v>
      </c>
      <c r="D52" s="63">
        <v>1248</v>
      </c>
      <c r="E52" s="63">
        <v>1239</v>
      </c>
      <c r="F52" s="63">
        <v>1025</v>
      </c>
      <c r="G52" s="63">
        <v>1056</v>
      </c>
      <c r="H52" s="63">
        <v>1120</v>
      </c>
      <c r="I52" s="63">
        <v>1414</v>
      </c>
      <c r="J52" s="63">
        <v>1504</v>
      </c>
      <c r="K52" s="153">
        <v>1118</v>
      </c>
      <c r="L52" s="153">
        <v>992</v>
      </c>
      <c r="M52" s="153">
        <v>1007</v>
      </c>
      <c r="N52" s="153">
        <v>1003</v>
      </c>
      <c r="O52" s="153" t="s">
        <v>172</v>
      </c>
    </row>
    <row r="53" spans="1:15" s="54" customFormat="1" ht="12.75" x14ac:dyDescent="0.2">
      <c r="B53" s="86"/>
      <c r="C53" s="54" t="s">
        <v>436</v>
      </c>
      <c r="D53" s="63">
        <v>1736</v>
      </c>
      <c r="E53" s="63">
        <v>1693</v>
      </c>
      <c r="F53" s="63">
        <v>1516</v>
      </c>
      <c r="G53" s="63">
        <v>1602</v>
      </c>
      <c r="H53" s="63">
        <v>1594</v>
      </c>
      <c r="I53" s="63">
        <v>1481</v>
      </c>
      <c r="J53" s="63">
        <v>1377</v>
      </c>
      <c r="K53" s="153">
        <v>1478.7</v>
      </c>
      <c r="L53" s="153">
        <v>942.5</v>
      </c>
      <c r="M53" s="143">
        <v>948.91436621699393</v>
      </c>
      <c r="N53" s="153">
        <v>973.38930680062708</v>
      </c>
      <c r="O53" s="153">
        <v>978.68440441686005</v>
      </c>
    </row>
    <row r="54" spans="1:15" s="54" customFormat="1" ht="12.75" x14ac:dyDescent="0.2">
      <c r="B54" s="86" t="s">
        <v>184</v>
      </c>
      <c r="C54" s="54" t="s">
        <v>427</v>
      </c>
      <c r="D54" s="64">
        <v>661</v>
      </c>
      <c r="E54" s="64">
        <v>655</v>
      </c>
      <c r="F54" s="64">
        <v>674</v>
      </c>
      <c r="G54" s="64">
        <v>754</v>
      </c>
      <c r="H54" s="64">
        <v>679</v>
      </c>
      <c r="I54" s="64">
        <v>602</v>
      </c>
      <c r="J54" s="64">
        <v>732</v>
      </c>
      <c r="K54" s="153">
        <v>793</v>
      </c>
      <c r="L54" s="153">
        <v>677</v>
      </c>
      <c r="M54" s="143">
        <v>594.55845184654277</v>
      </c>
      <c r="N54" s="153">
        <v>660.34878657112313</v>
      </c>
      <c r="O54" s="153">
        <v>770.87860978394156</v>
      </c>
    </row>
    <row r="55" spans="1:15" s="54" customFormat="1" ht="12.75" x14ac:dyDescent="0.2">
      <c r="B55" s="86"/>
      <c r="C55" s="54" t="s">
        <v>430</v>
      </c>
      <c r="D55" s="64">
        <v>615</v>
      </c>
      <c r="E55" s="64">
        <v>575</v>
      </c>
      <c r="F55" s="64">
        <v>573</v>
      </c>
      <c r="G55" s="64">
        <v>649</v>
      </c>
      <c r="H55" s="64">
        <v>510</v>
      </c>
      <c r="I55" s="64">
        <v>430</v>
      </c>
      <c r="J55" s="64">
        <v>474</v>
      </c>
      <c r="K55" s="153">
        <v>457</v>
      </c>
      <c r="L55" s="153">
        <v>364</v>
      </c>
      <c r="M55" s="143">
        <v>162</v>
      </c>
      <c r="N55" s="153">
        <v>272</v>
      </c>
      <c r="O55" s="153">
        <v>480</v>
      </c>
    </row>
    <row r="56" spans="1:15" s="54" customFormat="1" x14ac:dyDescent="0.2">
      <c r="B56" s="86"/>
      <c r="C56" s="54" t="s">
        <v>958</v>
      </c>
      <c r="D56" s="64">
        <v>831</v>
      </c>
      <c r="E56" s="64">
        <v>831</v>
      </c>
      <c r="F56" s="64">
        <v>864</v>
      </c>
      <c r="G56" s="64">
        <v>863</v>
      </c>
      <c r="H56" s="64">
        <v>932</v>
      </c>
      <c r="I56" s="63">
        <v>1081</v>
      </c>
      <c r="J56" s="64">
        <v>928</v>
      </c>
      <c r="K56" s="153">
        <v>831</v>
      </c>
      <c r="L56" s="153">
        <v>835</v>
      </c>
      <c r="M56" s="143">
        <v>664</v>
      </c>
      <c r="N56" s="153">
        <v>636</v>
      </c>
      <c r="O56" s="153" t="s">
        <v>172</v>
      </c>
    </row>
    <row r="57" spans="1:15" s="54" customFormat="1" ht="12.75" x14ac:dyDescent="0.2">
      <c r="B57" s="86"/>
      <c r="C57" s="54" t="s">
        <v>436</v>
      </c>
      <c r="D57" s="64">
        <v>914</v>
      </c>
      <c r="E57" s="64">
        <v>823</v>
      </c>
      <c r="F57" s="64">
        <v>800</v>
      </c>
      <c r="G57" s="64">
        <v>933</v>
      </c>
      <c r="H57" s="64" t="s">
        <v>172</v>
      </c>
      <c r="I57" s="64">
        <v>759</v>
      </c>
      <c r="J57" s="64">
        <v>649</v>
      </c>
      <c r="K57" s="153">
        <v>679</v>
      </c>
      <c r="L57" s="153">
        <v>835</v>
      </c>
      <c r="M57" s="143">
        <v>755</v>
      </c>
      <c r="N57" s="153">
        <v>1214</v>
      </c>
      <c r="O57" s="153">
        <v>1267</v>
      </c>
    </row>
    <row r="58" spans="1:15" s="54" customFormat="1" x14ac:dyDescent="0.2">
      <c r="B58" s="86" t="s">
        <v>437</v>
      </c>
      <c r="C58" s="54" t="s">
        <v>958</v>
      </c>
      <c r="D58" s="63">
        <v>3420</v>
      </c>
      <c r="E58" s="63">
        <v>3126</v>
      </c>
      <c r="F58" s="63">
        <v>5158</v>
      </c>
      <c r="G58" s="63">
        <v>3151</v>
      </c>
      <c r="H58" s="63">
        <v>3632</v>
      </c>
      <c r="I58" s="63">
        <v>4122</v>
      </c>
      <c r="J58" s="63">
        <v>3684</v>
      </c>
      <c r="K58" s="153">
        <v>3309</v>
      </c>
      <c r="L58" s="286">
        <v>3580</v>
      </c>
      <c r="M58" s="153">
        <v>3351</v>
      </c>
      <c r="N58" s="153">
        <v>2902</v>
      </c>
      <c r="O58" s="153" t="s">
        <v>172</v>
      </c>
    </row>
    <row r="59" spans="1:15" s="54" customFormat="1" ht="12.75" x14ac:dyDescent="0.2">
      <c r="B59" s="154"/>
      <c r="C59" s="109" t="s">
        <v>436</v>
      </c>
      <c r="D59" s="144">
        <v>7404</v>
      </c>
      <c r="E59" s="144">
        <v>7765</v>
      </c>
      <c r="F59" s="144">
        <v>7670</v>
      </c>
      <c r="G59" s="144">
        <v>7879</v>
      </c>
      <c r="H59" s="152" t="s">
        <v>172</v>
      </c>
      <c r="I59" s="144">
        <v>7038</v>
      </c>
      <c r="J59" s="144">
        <v>6369</v>
      </c>
      <c r="K59" s="155">
        <v>7627</v>
      </c>
      <c r="L59" s="155">
        <v>7334</v>
      </c>
      <c r="M59" s="155">
        <v>6131</v>
      </c>
      <c r="N59" s="155">
        <v>5682</v>
      </c>
      <c r="O59" s="155">
        <v>5766</v>
      </c>
    </row>
    <row r="60" spans="1:15" s="54" customFormat="1" ht="12.75" x14ac:dyDescent="0.2"/>
    <row r="61" spans="1:15" s="54" customFormat="1" ht="12.75" x14ac:dyDescent="0.2">
      <c r="A61" s="54" t="s">
        <v>839</v>
      </c>
      <c r="B61" s="86" t="s">
        <v>842</v>
      </c>
    </row>
    <row r="62" spans="1:15" s="54" customFormat="1" ht="12.75" x14ac:dyDescent="0.2">
      <c r="A62" s="54" t="s">
        <v>841</v>
      </c>
      <c r="B62" s="86" t="s">
        <v>843</v>
      </c>
    </row>
    <row r="63" spans="1:15" s="54" customFormat="1" ht="12.75" x14ac:dyDescent="0.2">
      <c r="A63" s="54" t="s">
        <v>237</v>
      </c>
      <c r="B63" s="293" t="s">
        <v>870</v>
      </c>
      <c r="C63" s="293"/>
      <c r="D63" s="293"/>
      <c r="E63" s="293"/>
      <c r="F63" s="293"/>
      <c r="G63" s="293"/>
      <c r="H63" s="293"/>
      <c r="I63" s="293"/>
      <c r="J63" s="293"/>
      <c r="K63" s="293"/>
      <c r="L63" s="293"/>
      <c r="M63" s="293"/>
      <c r="N63" s="246"/>
    </row>
    <row r="64" spans="1:15" s="54" customFormat="1" ht="12.75" x14ac:dyDescent="0.2">
      <c r="A64" s="54" t="s">
        <v>238</v>
      </c>
      <c r="B64" s="54" t="s">
        <v>871</v>
      </c>
    </row>
    <row r="65" spans="1:2" s="54" customFormat="1" ht="12.75" x14ac:dyDescent="0.2">
      <c r="A65" s="54" t="s">
        <v>1168</v>
      </c>
      <c r="B65" s="54" t="s">
        <v>1178</v>
      </c>
    </row>
    <row r="66" spans="1:2" s="54" customFormat="1" ht="12.75" x14ac:dyDescent="0.2">
      <c r="A66" s="54" t="s">
        <v>846</v>
      </c>
      <c r="B66" s="54" t="s">
        <v>1169</v>
      </c>
    </row>
    <row r="67" spans="1:2" s="54" customFormat="1" ht="12.75" x14ac:dyDescent="0.2">
      <c r="A67" s="54" t="s">
        <v>935</v>
      </c>
      <c r="B67" s="86"/>
    </row>
    <row r="68" spans="1:2" s="54" customFormat="1" ht="12.75" x14ac:dyDescent="0.2">
      <c r="A68" s="54" t="s">
        <v>759</v>
      </c>
      <c r="B68" s="86"/>
    </row>
    <row r="69" spans="1:2" s="54" customFormat="1" ht="12.75" x14ac:dyDescent="0.2">
      <c r="A69" s="54" t="s">
        <v>760</v>
      </c>
      <c r="B69" s="86"/>
    </row>
    <row r="70" spans="1:2" s="54" customFormat="1" ht="12.75" x14ac:dyDescent="0.2">
      <c r="B70" s="86"/>
    </row>
    <row r="71" spans="1:2" s="54" customFormat="1" ht="12.75" x14ac:dyDescent="0.2">
      <c r="A71" s="37" t="s">
        <v>940</v>
      </c>
      <c r="B71" s="87"/>
    </row>
    <row r="72" spans="1:2" s="54" customFormat="1" ht="12.75" x14ac:dyDescent="0.2">
      <c r="A72" s="54" t="s">
        <v>960</v>
      </c>
      <c r="B72" s="86"/>
    </row>
    <row r="73" spans="1:2" s="54" customFormat="1" ht="12.75" x14ac:dyDescent="0.2">
      <c r="B73" s="86"/>
    </row>
    <row r="74" spans="1:2" s="54" customFormat="1" ht="12.75" x14ac:dyDescent="0.2">
      <c r="B74" s="86"/>
    </row>
  </sheetData>
  <mergeCells count="11">
    <mergeCell ref="B2:O2"/>
    <mergeCell ref="B63:M63"/>
    <mergeCell ref="B3:C3"/>
    <mergeCell ref="B49:C49"/>
    <mergeCell ref="B34:C34"/>
    <mergeCell ref="B24:C24"/>
    <mergeCell ref="B14:C14"/>
    <mergeCell ref="B4:C4"/>
    <mergeCell ref="M35:M36"/>
    <mergeCell ref="N35:N36"/>
    <mergeCell ref="O35:O36"/>
  </mergeCells>
  <pageMargins left="0.75" right="0.75" top="1" bottom="1" header="0.5" footer="0.5"/>
  <pageSetup paperSize="8" orientation="landscape" r:id="rId1"/>
  <headerFooter>
    <oddHeader>&amp;L&amp;"Calibri"&amp;10&amp;K000000 [Limited Sharing]&amp;1#_x000D_</oddHeader>
  </headerFooter>
  <ignoredErrors>
    <ignoredError sqref="H40:I40" formula="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2">
    <tabColor rgb="FF4F6228"/>
  </sheetPr>
  <dimension ref="A1:O64"/>
  <sheetViews>
    <sheetView workbookViewId="0">
      <pane xSplit="2" ySplit="3" topLeftCell="C39" activePane="bottomRight" state="frozen"/>
      <selection activeCell="K47" sqref="K47"/>
      <selection pane="topRight" activeCell="K47" sqref="K47"/>
      <selection pane="bottomLeft" activeCell="K47" sqref="K47"/>
      <selection pane="bottomRight" activeCell="C5" sqref="C5:O48"/>
    </sheetView>
  </sheetViews>
  <sheetFormatPr defaultRowHeight="15" x14ac:dyDescent="0.25"/>
  <cols>
    <col min="1" max="1" width="3.7109375" customWidth="1"/>
    <col min="2" max="2" width="31.85546875" bestFit="1" customWidth="1"/>
    <col min="3" max="15" width="9.5703125" customWidth="1"/>
  </cols>
  <sheetData>
    <row r="1" spans="2:15" s="51" customFormat="1" ht="40.5" customHeight="1" x14ac:dyDescent="0.25">
      <c r="B1" s="52" t="s">
        <v>894</v>
      </c>
      <c r="C1" s="53"/>
      <c r="D1" s="53"/>
      <c r="E1" s="53"/>
      <c r="F1" s="53"/>
      <c r="G1" s="53"/>
      <c r="H1" s="53"/>
      <c r="I1" s="53"/>
      <c r="J1" s="53"/>
      <c r="K1" s="53"/>
      <c r="L1" s="53"/>
      <c r="M1" s="61"/>
      <c r="N1" s="61"/>
      <c r="O1" s="61" t="s">
        <v>919</v>
      </c>
    </row>
    <row r="2" spans="2:15" x14ac:dyDescent="0.25">
      <c r="B2" s="294" t="s">
        <v>701</v>
      </c>
      <c r="C2" s="294"/>
      <c r="D2" s="294"/>
      <c r="E2" s="294"/>
      <c r="F2" s="294"/>
      <c r="G2" s="294"/>
      <c r="H2" s="294"/>
      <c r="I2" s="294"/>
      <c r="J2" s="294"/>
      <c r="K2" s="294"/>
      <c r="L2" s="294"/>
      <c r="M2" s="294"/>
      <c r="N2" s="294"/>
      <c r="O2" s="294"/>
    </row>
    <row r="3" spans="2:15" ht="17.25" x14ac:dyDescent="0.25">
      <c r="B3" s="22" t="s">
        <v>0</v>
      </c>
      <c r="C3" s="22">
        <v>2013</v>
      </c>
      <c r="D3" s="22">
        <v>2014</v>
      </c>
      <c r="E3" s="22">
        <v>2015</v>
      </c>
      <c r="F3" s="22">
        <v>2016</v>
      </c>
      <c r="G3" s="22">
        <v>2017</v>
      </c>
      <c r="H3" s="22">
        <v>2018</v>
      </c>
      <c r="I3" s="22">
        <v>2019</v>
      </c>
      <c r="J3" s="22">
        <v>2020</v>
      </c>
      <c r="K3" s="13">
        <v>2021</v>
      </c>
      <c r="L3" s="22">
        <v>2022</v>
      </c>
      <c r="M3" s="22">
        <v>2023</v>
      </c>
      <c r="N3" s="22" t="s">
        <v>987</v>
      </c>
      <c r="O3" s="22" t="s">
        <v>1032</v>
      </c>
    </row>
    <row r="4" spans="2:15" s="54" customFormat="1" x14ac:dyDescent="0.2">
      <c r="B4" s="275" t="s">
        <v>1147</v>
      </c>
    </row>
    <row r="5" spans="2:15" s="54" customFormat="1" ht="12.75" x14ac:dyDescent="0.2">
      <c r="B5" s="54" t="s">
        <v>438</v>
      </c>
      <c r="C5" s="64">
        <v>658</v>
      </c>
      <c r="D5" s="64">
        <v>608</v>
      </c>
      <c r="E5" s="64" t="s">
        <v>114</v>
      </c>
      <c r="F5" s="63">
        <v>2970</v>
      </c>
      <c r="G5" s="64" t="s">
        <v>114</v>
      </c>
      <c r="H5" s="64" t="s">
        <v>114</v>
      </c>
      <c r="I5" s="63">
        <v>2391</v>
      </c>
      <c r="J5" s="63">
        <v>2046</v>
      </c>
      <c r="K5" s="64">
        <v>441</v>
      </c>
      <c r="L5" s="64">
        <v>257</v>
      </c>
      <c r="M5" s="64" t="s">
        <v>114</v>
      </c>
      <c r="N5" s="64" t="s">
        <v>114</v>
      </c>
      <c r="O5" s="64" t="s">
        <v>114</v>
      </c>
    </row>
    <row r="6" spans="2:15" s="54" customFormat="1" ht="12.75" x14ac:dyDescent="0.2">
      <c r="B6" s="54" t="s">
        <v>439</v>
      </c>
      <c r="C6" s="64">
        <v>481</v>
      </c>
      <c r="D6" s="63">
        <v>1373</v>
      </c>
      <c r="E6" s="64">
        <v>20</v>
      </c>
      <c r="F6" s="63">
        <v>1200</v>
      </c>
      <c r="G6" s="64">
        <v>547</v>
      </c>
      <c r="H6" s="64">
        <v>990</v>
      </c>
      <c r="I6" s="63">
        <v>3298</v>
      </c>
      <c r="J6" s="63">
        <v>2069</v>
      </c>
      <c r="K6" s="64">
        <v>12</v>
      </c>
      <c r="L6" s="64">
        <v>37</v>
      </c>
      <c r="M6" s="64" t="s">
        <v>114</v>
      </c>
      <c r="N6" s="64" t="s">
        <v>114</v>
      </c>
      <c r="O6" s="64">
        <v>1</v>
      </c>
    </row>
    <row r="7" spans="2:15" s="54" customFormat="1" ht="12.75" x14ac:dyDescent="0.2">
      <c r="B7" s="54" t="s">
        <v>440</v>
      </c>
      <c r="C7" s="64">
        <v>321</v>
      </c>
      <c r="D7" s="64">
        <v>53</v>
      </c>
      <c r="E7" s="64" t="s">
        <v>114</v>
      </c>
      <c r="F7" s="64">
        <v>100</v>
      </c>
      <c r="G7" s="64">
        <v>46</v>
      </c>
      <c r="H7" s="64">
        <v>452</v>
      </c>
      <c r="I7" s="64">
        <v>470</v>
      </c>
      <c r="J7" s="64" t="s">
        <v>114</v>
      </c>
      <c r="K7" s="64">
        <v>232</v>
      </c>
      <c r="L7" s="64">
        <v>49</v>
      </c>
      <c r="M7" s="64" t="s">
        <v>114</v>
      </c>
      <c r="N7" s="64" t="s">
        <v>114</v>
      </c>
      <c r="O7" s="64" t="s">
        <v>114</v>
      </c>
    </row>
    <row r="8" spans="2:15" s="54" customFormat="1" ht="12.75" x14ac:dyDescent="0.2">
      <c r="B8" s="54" t="s">
        <v>441</v>
      </c>
      <c r="C8" s="64" t="s">
        <v>114</v>
      </c>
      <c r="D8" s="64" t="s">
        <v>114</v>
      </c>
      <c r="E8" s="64" t="s">
        <v>114</v>
      </c>
      <c r="F8" s="64" t="s">
        <v>114</v>
      </c>
      <c r="G8" s="64" t="s">
        <v>114</v>
      </c>
      <c r="H8" s="64" t="s">
        <v>114</v>
      </c>
      <c r="I8" s="64" t="s">
        <v>114</v>
      </c>
      <c r="J8" s="64" t="s">
        <v>114</v>
      </c>
      <c r="K8" s="64">
        <v>10</v>
      </c>
      <c r="L8" s="64">
        <v>16</v>
      </c>
      <c r="M8" s="64" t="s">
        <v>114</v>
      </c>
      <c r="N8" s="64" t="s">
        <v>114</v>
      </c>
      <c r="O8" s="64" t="s">
        <v>114</v>
      </c>
    </row>
    <row r="9" spans="2:15" s="54" customFormat="1" ht="12.75" x14ac:dyDescent="0.2">
      <c r="B9" s="54" t="s">
        <v>442</v>
      </c>
      <c r="C9" s="64">
        <v>191</v>
      </c>
      <c r="D9" s="64">
        <v>98</v>
      </c>
      <c r="E9" s="64">
        <v>3</v>
      </c>
      <c r="F9" s="63">
        <v>1371</v>
      </c>
      <c r="G9" s="64">
        <v>352</v>
      </c>
      <c r="H9" s="64">
        <v>266</v>
      </c>
      <c r="I9" s="64">
        <v>266</v>
      </c>
      <c r="J9" s="64">
        <v>100</v>
      </c>
      <c r="K9" s="64">
        <v>135</v>
      </c>
      <c r="L9" s="64">
        <v>81</v>
      </c>
      <c r="M9" s="64" t="s">
        <v>114</v>
      </c>
      <c r="N9" s="64" t="s">
        <v>114</v>
      </c>
      <c r="O9" s="64">
        <v>89</v>
      </c>
    </row>
    <row r="10" spans="2:15" s="54" customFormat="1" ht="12.75" x14ac:dyDescent="0.2">
      <c r="B10" s="54" t="s">
        <v>316</v>
      </c>
      <c r="C10" s="64" t="s">
        <v>114</v>
      </c>
      <c r="D10" s="64">
        <v>5</v>
      </c>
      <c r="E10" s="64">
        <v>290</v>
      </c>
      <c r="F10" s="63">
        <v>2015</v>
      </c>
      <c r="G10" s="64">
        <v>356</v>
      </c>
      <c r="H10" s="64">
        <v>400</v>
      </c>
      <c r="I10" s="64" t="s">
        <v>114</v>
      </c>
      <c r="J10" s="64" t="s">
        <v>114</v>
      </c>
      <c r="K10" s="64">
        <v>282</v>
      </c>
      <c r="L10" s="64">
        <v>183</v>
      </c>
      <c r="M10" s="64" t="s">
        <v>114</v>
      </c>
      <c r="N10" s="64">
        <v>146</v>
      </c>
      <c r="O10" s="64">
        <v>400</v>
      </c>
    </row>
    <row r="11" spans="2:15" s="54" customFormat="1" ht="12.75" x14ac:dyDescent="0.2">
      <c r="B11" s="54" t="s">
        <v>443</v>
      </c>
      <c r="C11" s="63">
        <v>2429</v>
      </c>
      <c r="D11" s="64">
        <v>64</v>
      </c>
      <c r="E11" s="64" t="s">
        <v>114</v>
      </c>
      <c r="F11" s="63">
        <v>1755</v>
      </c>
      <c r="G11" s="63">
        <v>1802</v>
      </c>
      <c r="H11" s="64" t="s">
        <v>114</v>
      </c>
      <c r="I11" s="64" t="s">
        <v>114</v>
      </c>
      <c r="J11" s="64">
        <v>31</v>
      </c>
      <c r="K11" s="64" t="s">
        <v>114</v>
      </c>
      <c r="L11" s="64" t="s">
        <v>114</v>
      </c>
      <c r="M11" s="64" t="s">
        <v>114</v>
      </c>
      <c r="N11" s="64" t="s">
        <v>114</v>
      </c>
      <c r="O11" s="64" t="s">
        <v>114</v>
      </c>
    </row>
    <row r="12" spans="2:15" s="54" customFormat="1" ht="12.75" x14ac:dyDescent="0.2">
      <c r="B12" s="54" t="s">
        <v>444</v>
      </c>
      <c r="C12" s="64">
        <v>10</v>
      </c>
      <c r="D12" s="64">
        <v>221</v>
      </c>
      <c r="E12" s="64">
        <v>40</v>
      </c>
      <c r="F12" s="63">
        <v>5975</v>
      </c>
      <c r="G12" s="64">
        <v>92</v>
      </c>
      <c r="H12" s="64" t="s">
        <v>114</v>
      </c>
      <c r="I12" s="64">
        <v>14</v>
      </c>
      <c r="J12" s="64" t="s">
        <v>114</v>
      </c>
      <c r="K12" s="64" t="s">
        <v>114</v>
      </c>
      <c r="L12" s="64" t="s">
        <v>114</v>
      </c>
      <c r="M12" s="64" t="s">
        <v>114</v>
      </c>
      <c r="N12" s="64" t="s">
        <v>114</v>
      </c>
      <c r="O12" s="64" t="s">
        <v>114</v>
      </c>
    </row>
    <row r="13" spans="2:15" s="54" customFormat="1" ht="12.75" x14ac:dyDescent="0.2">
      <c r="B13" s="54" t="s">
        <v>445</v>
      </c>
      <c r="C13" s="64">
        <v>62</v>
      </c>
      <c r="D13" s="64">
        <v>5</v>
      </c>
      <c r="E13" s="64">
        <v>14</v>
      </c>
      <c r="F13" s="64">
        <v>810</v>
      </c>
      <c r="G13" s="64">
        <v>102</v>
      </c>
      <c r="H13" s="64">
        <v>826</v>
      </c>
      <c r="I13" s="64">
        <v>532</v>
      </c>
      <c r="J13" s="64">
        <v>16</v>
      </c>
      <c r="K13" s="64">
        <v>227</v>
      </c>
      <c r="L13" s="64">
        <v>129</v>
      </c>
      <c r="M13" s="64" t="s">
        <v>114</v>
      </c>
      <c r="N13" s="64" t="s">
        <v>114</v>
      </c>
      <c r="O13" s="64">
        <v>84</v>
      </c>
    </row>
    <row r="14" spans="2:15" s="54" customFormat="1" ht="12.75" x14ac:dyDescent="0.2">
      <c r="B14" s="54" t="s">
        <v>1058</v>
      </c>
      <c r="C14" s="64" t="s">
        <v>114</v>
      </c>
      <c r="D14" s="64">
        <v>295</v>
      </c>
      <c r="E14" s="64">
        <v>360</v>
      </c>
      <c r="F14" s="64">
        <v>817</v>
      </c>
      <c r="G14" s="64" t="s">
        <v>114</v>
      </c>
      <c r="H14" s="64" t="s">
        <v>114</v>
      </c>
      <c r="I14" s="64">
        <v>527</v>
      </c>
      <c r="J14" s="64" t="s">
        <v>114</v>
      </c>
      <c r="K14" s="64" t="s">
        <v>114</v>
      </c>
      <c r="L14" s="64" t="s">
        <v>114</v>
      </c>
      <c r="M14" s="64" t="s">
        <v>114</v>
      </c>
      <c r="N14" s="64" t="s">
        <v>114</v>
      </c>
      <c r="O14" s="64" t="s">
        <v>114</v>
      </c>
    </row>
    <row r="15" spans="2:15" s="54" customFormat="1" ht="12.75" x14ac:dyDescent="0.2">
      <c r="B15" s="91" t="s">
        <v>446</v>
      </c>
      <c r="C15" s="64"/>
      <c r="D15" s="64"/>
      <c r="E15" s="64"/>
      <c r="F15" s="64"/>
      <c r="G15" s="64"/>
      <c r="H15" s="64"/>
      <c r="I15" s="64"/>
      <c r="J15" s="64"/>
      <c r="K15" s="64"/>
      <c r="L15" s="64"/>
      <c r="M15" s="64"/>
      <c r="N15" s="64"/>
    </row>
    <row r="16" spans="2:15" s="54" customFormat="1" ht="12.75" x14ac:dyDescent="0.2">
      <c r="B16" s="58" t="s">
        <v>447</v>
      </c>
      <c r="C16" s="128">
        <v>37407</v>
      </c>
      <c r="D16" s="128">
        <v>32086</v>
      </c>
      <c r="E16" s="128">
        <v>40519</v>
      </c>
      <c r="F16" s="128">
        <v>39695</v>
      </c>
      <c r="G16" s="128">
        <v>29595</v>
      </c>
      <c r="H16" s="128">
        <v>40900</v>
      </c>
      <c r="I16" s="128">
        <v>40228</v>
      </c>
      <c r="J16" s="128">
        <v>41836</v>
      </c>
      <c r="K16" s="128">
        <v>45075</v>
      </c>
      <c r="L16" s="128">
        <v>41544</v>
      </c>
      <c r="M16" s="128">
        <v>42191.6</v>
      </c>
      <c r="N16" s="128">
        <v>42235.9</v>
      </c>
      <c r="O16" s="128">
        <v>42538</v>
      </c>
    </row>
    <row r="17" spans="2:15" s="54" customFormat="1" ht="12.75" x14ac:dyDescent="0.2">
      <c r="B17" s="54" t="s">
        <v>249</v>
      </c>
      <c r="C17" s="63">
        <v>34044</v>
      </c>
      <c r="D17" s="63">
        <v>30139</v>
      </c>
      <c r="E17" s="63">
        <v>41332</v>
      </c>
      <c r="F17" s="63">
        <v>38020</v>
      </c>
      <c r="G17" s="63">
        <v>28879</v>
      </c>
      <c r="H17" s="63">
        <v>40065</v>
      </c>
      <c r="I17" s="63">
        <v>39642</v>
      </c>
      <c r="J17" s="63">
        <v>40516</v>
      </c>
      <c r="K17" s="63">
        <v>41846</v>
      </c>
      <c r="L17" s="63">
        <v>39701</v>
      </c>
      <c r="M17" s="63">
        <v>40571</v>
      </c>
      <c r="N17" s="63">
        <v>40841</v>
      </c>
      <c r="O17" s="63">
        <v>40026</v>
      </c>
    </row>
    <row r="18" spans="2:15" s="54" customFormat="1" ht="12.75" x14ac:dyDescent="0.2">
      <c r="B18" s="54" t="s">
        <v>375</v>
      </c>
      <c r="C18" s="63">
        <v>3363</v>
      </c>
      <c r="D18" s="63">
        <v>1947</v>
      </c>
      <c r="E18" s="63">
        <v>1187</v>
      </c>
      <c r="F18" s="63">
        <v>1675</v>
      </c>
      <c r="G18" s="64">
        <v>716</v>
      </c>
      <c r="H18" s="64">
        <v>835</v>
      </c>
      <c r="I18" s="64">
        <v>586</v>
      </c>
      <c r="J18" s="63">
        <v>1320</v>
      </c>
      <c r="K18" s="63">
        <v>3229</v>
      </c>
      <c r="L18" s="63">
        <v>1843</v>
      </c>
      <c r="M18" s="63">
        <v>1620.6</v>
      </c>
      <c r="N18" s="63">
        <v>1394.9</v>
      </c>
      <c r="O18" s="63">
        <v>2512</v>
      </c>
    </row>
    <row r="19" spans="2:15" s="54" customFormat="1" ht="12.75" x14ac:dyDescent="0.2">
      <c r="B19" s="58" t="s">
        <v>439</v>
      </c>
      <c r="C19" s="128">
        <v>47122</v>
      </c>
      <c r="D19" s="128">
        <v>39639</v>
      </c>
      <c r="E19" s="128">
        <v>47403</v>
      </c>
      <c r="F19" s="128">
        <v>47406</v>
      </c>
      <c r="G19" s="128">
        <v>36600</v>
      </c>
      <c r="H19" s="128">
        <v>46465</v>
      </c>
      <c r="I19" s="128">
        <v>46694</v>
      </c>
      <c r="J19" s="128">
        <v>48093</v>
      </c>
      <c r="K19" s="128">
        <v>48397</v>
      </c>
      <c r="L19" s="128">
        <v>48690</v>
      </c>
      <c r="M19" s="128">
        <v>47938.7</v>
      </c>
      <c r="N19" s="128">
        <v>49223.8</v>
      </c>
      <c r="O19" s="128">
        <v>46096</v>
      </c>
    </row>
    <row r="20" spans="2:15" s="54" customFormat="1" ht="12.75" x14ac:dyDescent="0.2">
      <c r="B20" s="54" t="s">
        <v>249</v>
      </c>
      <c r="C20" s="63">
        <v>44244</v>
      </c>
      <c r="D20" s="63">
        <v>33990</v>
      </c>
      <c r="E20" s="63">
        <v>44900</v>
      </c>
      <c r="F20" s="63">
        <v>44704</v>
      </c>
      <c r="G20" s="63">
        <v>34086</v>
      </c>
      <c r="H20" s="63">
        <v>44454</v>
      </c>
      <c r="I20" s="63">
        <v>44736</v>
      </c>
      <c r="J20" s="63">
        <v>44641</v>
      </c>
      <c r="K20" s="63">
        <v>43800</v>
      </c>
      <c r="L20" s="63">
        <v>44795</v>
      </c>
      <c r="M20" s="63">
        <v>44350</v>
      </c>
      <c r="N20" s="63">
        <v>44601</v>
      </c>
      <c r="O20" s="63">
        <v>42391</v>
      </c>
    </row>
    <row r="21" spans="2:15" s="54" customFormat="1" ht="12.75" x14ac:dyDescent="0.2">
      <c r="B21" s="54" t="s">
        <v>375</v>
      </c>
      <c r="C21" s="63">
        <v>2878</v>
      </c>
      <c r="D21" s="63">
        <v>5649</v>
      </c>
      <c r="E21" s="64">
        <v>2503</v>
      </c>
      <c r="F21" s="63">
        <v>2702</v>
      </c>
      <c r="G21" s="63">
        <v>2514</v>
      </c>
      <c r="H21" s="63">
        <v>2011</v>
      </c>
      <c r="I21" s="63">
        <v>1958</v>
      </c>
      <c r="J21" s="63">
        <v>3452</v>
      </c>
      <c r="K21" s="63">
        <v>4597</v>
      </c>
      <c r="L21" s="63">
        <v>3895</v>
      </c>
      <c r="M21" s="63">
        <v>3588.7</v>
      </c>
      <c r="N21" s="63">
        <v>4622.8</v>
      </c>
      <c r="O21" s="63">
        <v>3705</v>
      </c>
    </row>
    <row r="22" spans="2:15" s="54" customFormat="1" ht="12.75" x14ac:dyDescent="0.2">
      <c r="B22" s="58" t="s">
        <v>440</v>
      </c>
      <c r="C22" s="64" t="s">
        <v>114</v>
      </c>
      <c r="D22" s="129">
        <v>43</v>
      </c>
      <c r="E22" s="129">
        <v>837</v>
      </c>
      <c r="F22" s="129">
        <v>961</v>
      </c>
      <c r="G22" s="129">
        <v>426</v>
      </c>
      <c r="H22" s="128">
        <v>2035</v>
      </c>
      <c r="I22" s="128">
        <v>2411</v>
      </c>
      <c r="J22" s="128">
        <v>2718</v>
      </c>
      <c r="K22" s="128">
        <v>3108</v>
      </c>
      <c r="L22" s="128">
        <v>2931</v>
      </c>
      <c r="M22" s="128">
        <v>3915</v>
      </c>
      <c r="N22" s="128">
        <v>3056.8</v>
      </c>
      <c r="O22" s="128">
        <v>3735</v>
      </c>
    </row>
    <row r="23" spans="2:15" s="54" customFormat="1" ht="12.75" x14ac:dyDescent="0.2">
      <c r="B23" s="54" t="s">
        <v>249</v>
      </c>
      <c r="C23" s="64" t="s">
        <v>114</v>
      </c>
      <c r="D23" s="64">
        <v>28</v>
      </c>
      <c r="E23" s="64">
        <v>734</v>
      </c>
      <c r="F23" s="64">
        <v>874</v>
      </c>
      <c r="G23" s="64">
        <v>282</v>
      </c>
      <c r="H23" s="63">
        <v>1827</v>
      </c>
      <c r="I23" s="63">
        <v>2141</v>
      </c>
      <c r="J23" s="63">
        <v>2262</v>
      </c>
      <c r="K23" s="63">
        <v>2496</v>
      </c>
      <c r="L23" s="63">
        <v>2404</v>
      </c>
      <c r="M23" s="63">
        <v>3557</v>
      </c>
      <c r="N23" s="63">
        <v>2606</v>
      </c>
      <c r="O23" s="63">
        <v>3378</v>
      </c>
    </row>
    <row r="24" spans="2:15" s="54" customFormat="1" ht="12.75" x14ac:dyDescent="0.2">
      <c r="B24" s="54" t="s">
        <v>375</v>
      </c>
      <c r="C24" s="64" t="s">
        <v>114</v>
      </c>
      <c r="D24" s="64">
        <v>15</v>
      </c>
      <c r="E24" s="64">
        <v>103</v>
      </c>
      <c r="F24" s="64">
        <v>87</v>
      </c>
      <c r="G24" s="64">
        <v>144</v>
      </c>
      <c r="H24" s="64">
        <v>208</v>
      </c>
      <c r="I24" s="64">
        <v>270</v>
      </c>
      <c r="J24" s="64">
        <v>456</v>
      </c>
      <c r="K24" s="143">
        <v>612.1</v>
      </c>
      <c r="L24" s="143">
        <v>527.1</v>
      </c>
      <c r="M24" s="64">
        <v>358</v>
      </c>
      <c r="N24" s="64">
        <v>450.8</v>
      </c>
      <c r="O24" s="64">
        <v>357</v>
      </c>
    </row>
    <row r="25" spans="2:15" s="54" customFormat="1" ht="12.75" x14ac:dyDescent="0.2">
      <c r="B25" s="58" t="s">
        <v>441</v>
      </c>
      <c r="C25" s="64" t="s">
        <v>114</v>
      </c>
      <c r="D25" s="64" t="s">
        <v>114</v>
      </c>
      <c r="E25" s="64" t="s">
        <v>114</v>
      </c>
      <c r="F25" s="64" t="s">
        <v>114</v>
      </c>
      <c r="G25" s="64" t="s">
        <v>114</v>
      </c>
      <c r="H25" s="64" t="s">
        <v>114</v>
      </c>
      <c r="I25" s="64" t="s">
        <v>114</v>
      </c>
      <c r="J25" s="129">
        <v>132</v>
      </c>
      <c r="K25" s="129">
        <v>381</v>
      </c>
      <c r="L25" s="128">
        <v>2366</v>
      </c>
      <c r="M25" s="128">
        <v>1768</v>
      </c>
      <c r="N25" s="128">
        <v>2366</v>
      </c>
      <c r="O25" s="128">
        <v>1632</v>
      </c>
    </row>
    <row r="26" spans="2:15" s="54" customFormat="1" ht="12.75" x14ac:dyDescent="0.2">
      <c r="B26" s="54" t="s">
        <v>249</v>
      </c>
      <c r="C26" s="64" t="s">
        <v>114</v>
      </c>
      <c r="D26" s="64" t="s">
        <v>114</v>
      </c>
      <c r="E26" s="64" t="s">
        <v>114</v>
      </c>
      <c r="F26" s="64" t="s">
        <v>114</v>
      </c>
      <c r="G26" s="64" t="s">
        <v>114</v>
      </c>
      <c r="H26" s="64" t="s">
        <v>114</v>
      </c>
      <c r="I26" s="64" t="s">
        <v>114</v>
      </c>
      <c r="J26" s="64" t="s">
        <v>114</v>
      </c>
      <c r="K26" s="64" t="s">
        <v>114</v>
      </c>
      <c r="L26" s="64">
        <v>905</v>
      </c>
      <c r="M26" s="64">
        <v>1059</v>
      </c>
      <c r="N26" s="64">
        <v>921</v>
      </c>
      <c r="O26" s="64">
        <v>986</v>
      </c>
    </row>
    <row r="27" spans="2:15" s="54" customFormat="1" ht="12.75" x14ac:dyDescent="0.2">
      <c r="B27" s="54" t="s">
        <v>375</v>
      </c>
      <c r="C27" s="64" t="s">
        <v>114</v>
      </c>
      <c r="D27" s="64" t="s">
        <v>114</v>
      </c>
      <c r="E27" s="64" t="s">
        <v>114</v>
      </c>
      <c r="F27" s="64" t="s">
        <v>114</v>
      </c>
      <c r="G27" s="64" t="s">
        <v>114</v>
      </c>
      <c r="H27" s="64" t="s">
        <v>114</v>
      </c>
      <c r="I27" s="64" t="s">
        <v>114</v>
      </c>
      <c r="J27" s="64">
        <v>132</v>
      </c>
      <c r="K27" s="64">
        <v>381</v>
      </c>
      <c r="L27" s="63">
        <v>1461</v>
      </c>
      <c r="M27" s="63">
        <v>709</v>
      </c>
      <c r="N27" s="63">
        <v>1335</v>
      </c>
      <c r="O27" s="63">
        <v>646</v>
      </c>
    </row>
    <row r="28" spans="2:15" s="54" customFormat="1" ht="12.75" x14ac:dyDescent="0.2">
      <c r="B28" s="58" t="s">
        <v>442</v>
      </c>
      <c r="C28" s="128">
        <v>10020</v>
      </c>
      <c r="D28" s="128">
        <v>7931</v>
      </c>
      <c r="E28" s="128">
        <v>12535</v>
      </c>
      <c r="F28" s="128">
        <v>9782</v>
      </c>
      <c r="G28" s="128">
        <v>8105</v>
      </c>
      <c r="H28" s="128">
        <v>10483</v>
      </c>
      <c r="I28" s="128">
        <v>10411</v>
      </c>
      <c r="J28" s="128">
        <v>10339</v>
      </c>
      <c r="K28" s="128">
        <v>12761</v>
      </c>
      <c r="L28" s="128">
        <v>12088</v>
      </c>
      <c r="M28" s="128">
        <v>13132</v>
      </c>
      <c r="N28" s="128">
        <v>11976.7</v>
      </c>
      <c r="O28" s="128">
        <v>12938</v>
      </c>
    </row>
    <row r="29" spans="2:15" s="54" customFormat="1" ht="12.75" x14ac:dyDescent="0.2">
      <c r="B29" s="54" t="s">
        <v>249</v>
      </c>
      <c r="C29" s="63">
        <v>8889</v>
      </c>
      <c r="D29" s="63">
        <v>7326</v>
      </c>
      <c r="E29" s="63">
        <v>11168</v>
      </c>
      <c r="F29" s="63">
        <v>8675</v>
      </c>
      <c r="G29" s="63">
        <v>7000</v>
      </c>
      <c r="H29" s="63">
        <v>9591</v>
      </c>
      <c r="I29" s="63">
        <v>9886</v>
      </c>
      <c r="J29" s="63">
        <v>9171</v>
      </c>
      <c r="K29" s="63">
        <v>11318</v>
      </c>
      <c r="L29" s="63">
        <v>10645</v>
      </c>
      <c r="M29" s="63">
        <v>11692</v>
      </c>
      <c r="N29" s="63">
        <v>11663</v>
      </c>
      <c r="O29" s="63">
        <v>12043</v>
      </c>
    </row>
    <row r="30" spans="2:15" s="54" customFormat="1" ht="12.75" x14ac:dyDescent="0.2">
      <c r="B30" s="54" t="s">
        <v>375</v>
      </c>
      <c r="C30" s="63">
        <v>1131</v>
      </c>
      <c r="D30" s="64">
        <v>605</v>
      </c>
      <c r="E30" s="63">
        <v>1367</v>
      </c>
      <c r="F30" s="63">
        <v>1107</v>
      </c>
      <c r="G30" s="63">
        <v>1105</v>
      </c>
      <c r="H30" s="64">
        <v>892</v>
      </c>
      <c r="I30" s="64">
        <v>525</v>
      </c>
      <c r="J30" s="63">
        <v>1169</v>
      </c>
      <c r="K30" s="63">
        <v>1444</v>
      </c>
      <c r="L30" s="63">
        <v>1443</v>
      </c>
      <c r="M30" s="63">
        <v>1440</v>
      </c>
      <c r="N30" s="63">
        <v>313.7</v>
      </c>
      <c r="O30" s="63">
        <v>895</v>
      </c>
    </row>
    <row r="31" spans="2:15" s="54" customFormat="1" ht="12.75" x14ac:dyDescent="0.2">
      <c r="B31" s="58" t="s">
        <v>316</v>
      </c>
      <c r="C31" s="128">
        <v>67367</v>
      </c>
      <c r="D31" s="128">
        <v>38789</v>
      </c>
      <c r="E31" s="128">
        <v>51311</v>
      </c>
      <c r="F31" s="128">
        <v>36816</v>
      </c>
      <c r="G31" s="128">
        <v>24069</v>
      </c>
      <c r="H31" s="128">
        <v>33717</v>
      </c>
      <c r="I31" s="128">
        <v>28115</v>
      </c>
      <c r="J31" s="128">
        <v>40625</v>
      </c>
      <c r="K31" s="128">
        <v>47406</v>
      </c>
      <c r="L31" s="128">
        <v>41477</v>
      </c>
      <c r="M31" s="128">
        <v>46165</v>
      </c>
      <c r="N31" s="128">
        <v>45184.6</v>
      </c>
      <c r="O31" s="128">
        <v>45544</v>
      </c>
    </row>
    <row r="32" spans="2:15" s="54" customFormat="1" ht="12.75" x14ac:dyDescent="0.2">
      <c r="B32" s="54" t="s">
        <v>249</v>
      </c>
      <c r="C32" s="63">
        <v>47172</v>
      </c>
      <c r="D32" s="63">
        <v>26355</v>
      </c>
      <c r="E32" s="63">
        <v>42040</v>
      </c>
      <c r="F32" s="63">
        <v>29508</v>
      </c>
      <c r="G32" s="63">
        <v>13186</v>
      </c>
      <c r="H32" s="63">
        <v>29172</v>
      </c>
      <c r="I32" s="63">
        <v>24395</v>
      </c>
      <c r="J32" s="63">
        <v>32998</v>
      </c>
      <c r="K32" s="63">
        <v>38695</v>
      </c>
      <c r="L32" s="63">
        <v>32164</v>
      </c>
      <c r="M32" s="63">
        <v>36328</v>
      </c>
      <c r="N32" s="63">
        <v>36489</v>
      </c>
      <c r="O32" s="63">
        <v>42246</v>
      </c>
    </row>
    <row r="33" spans="2:15" s="54" customFormat="1" ht="12.75" x14ac:dyDescent="0.2">
      <c r="B33" s="54" t="s">
        <v>375</v>
      </c>
      <c r="C33" s="63">
        <v>20195</v>
      </c>
      <c r="D33" s="63">
        <v>12434</v>
      </c>
      <c r="E33" s="63">
        <v>9271</v>
      </c>
      <c r="F33" s="63">
        <v>7308</v>
      </c>
      <c r="G33" s="63">
        <v>10883</v>
      </c>
      <c r="H33" s="63">
        <v>4545</v>
      </c>
      <c r="I33" s="63">
        <v>3720</v>
      </c>
      <c r="J33" s="63">
        <v>7628</v>
      </c>
      <c r="K33" s="63">
        <v>8711</v>
      </c>
      <c r="L33" s="63">
        <v>9313</v>
      </c>
      <c r="M33" s="63">
        <v>9837</v>
      </c>
      <c r="N33" s="63">
        <v>8695.6</v>
      </c>
      <c r="O33" s="63">
        <v>3298</v>
      </c>
    </row>
    <row r="34" spans="2:15" s="54" customFormat="1" ht="12.75" x14ac:dyDescent="0.2">
      <c r="B34" s="58" t="s">
        <v>443</v>
      </c>
      <c r="C34" s="128">
        <v>3437</v>
      </c>
      <c r="D34" s="128">
        <v>1320</v>
      </c>
      <c r="E34" s="128">
        <v>2758</v>
      </c>
      <c r="F34" s="128">
        <v>2612</v>
      </c>
      <c r="G34" s="128">
        <v>2021</v>
      </c>
      <c r="H34" s="128">
        <v>2883</v>
      </c>
      <c r="I34" s="128">
        <v>3203</v>
      </c>
      <c r="J34" s="128">
        <v>4075</v>
      </c>
      <c r="K34" s="128">
        <v>5662</v>
      </c>
      <c r="L34" s="128">
        <v>6034</v>
      </c>
      <c r="M34" s="128">
        <v>5324</v>
      </c>
      <c r="N34" s="128">
        <v>5029</v>
      </c>
      <c r="O34" s="128">
        <v>4090</v>
      </c>
    </row>
    <row r="35" spans="2:15" s="54" customFormat="1" ht="12.75" x14ac:dyDescent="0.2">
      <c r="B35" s="54" t="s">
        <v>249</v>
      </c>
      <c r="C35" s="63">
        <v>2437</v>
      </c>
      <c r="D35" s="64">
        <v>715</v>
      </c>
      <c r="E35" s="63">
        <v>2045</v>
      </c>
      <c r="F35" s="63">
        <v>2149</v>
      </c>
      <c r="G35" s="63">
        <v>1319</v>
      </c>
      <c r="H35" s="63">
        <v>2050</v>
      </c>
      <c r="I35" s="63">
        <v>2701</v>
      </c>
      <c r="J35" s="63">
        <v>3110</v>
      </c>
      <c r="K35" s="63">
        <v>3946</v>
      </c>
      <c r="L35" s="63">
        <v>4347</v>
      </c>
      <c r="M35" s="63">
        <v>4579</v>
      </c>
      <c r="N35" s="63">
        <v>3841</v>
      </c>
      <c r="O35" s="63">
        <v>3270</v>
      </c>
    </row>
    <row r="36" spans="2:15" s="54" customFormat="1" ht="12.75" x14ac:dyDescent="0.2">
      <c r="B36" s="54" t="s">
        <v>375</v>
      </c>
      <c r="C36" s="63">
        <v>1000</v>
      </c>
      <c r="D36" s="64">
        <v>605</v>
      </c>
      <c r="E36" s="64">
        <v>713</v>
      </c>
      <c r="F36" s="64">
        <v>463</v>
      </c>
      <c r="G36" s="64">
        <v>702</v>
      </c>
      <c r="H36" s="64">
        <v>833</v>
      </c>
      <c r="I36" s="64">
        <v>502</v>
      </c>
      <c r="J36" s="64">
        <v>965</v>
      </c>
      <c r="K36" s="63">
        <v>1716</v>
      </c>
      <c r="L36" s="63">
        <v>1688</v>
      </c>
      <c r="M36" s="63">
        <v>745</v>
      </c>
      <c r="N36" s="63">
        <v>1188</v>
      </c>
      <c r="O36" s="63">
        <v>820</v>
      </c>
    </row>
    <row r="37" spans="2:15" s="54" customFormat="1" ht="12.75" x14ac:dyDescent="0.2">
      <c r="B37" s="58" t="s">
        <v>448</v>
      </c>
      <c r="C37" s="64" t="s">
        <v>114</v>
      </c>
      <c r="D37" s="128">
        <v>15766</v>
      </c>
      <c r="E37" s="128">
        <v>20220</v>
      </c>
      <c r="F37" s="128">
        <v>15960</v>
      </c>
      <c r="G37" s="128">
        <v>11272</v>
      </c>
      <c r="H37" s="128">
        <v>17446</v>
      </c>
      <c r="I37" s="128">
        <v>13720</v>
      </c>
      <c r="J37" s="128">
        <v>16542</v>
      </c>
      <c r="K37" s="128">
        <v>19260</v>
      </c>
      <c r="L37" s="128">
        <v>17248</v>
      </c>
      <c r="M37" s="128">
        <v>18725</v>
      </c>
      <c r="N37" s="128">
        <v>18622.5</v>
      </c>
      <c r="O37" s="128">
        <v>18780</v>
      </c>
    </row>
    <row r="38" spans="2:15" s="54" customFormat="1" ht="12.75" x14ac:dyDescent="0.2">
      <c r="B38" s="54" t="s">
        <v>249</v>
      </c>
      <c r="C38" s="64" t="s">
        <v>114</v>
      </c>
      <c r="D38" s="63">
        <v>9893</v>
      </c>
      <c r="E38" s="63">
        <v>15437</v>
      </c>
      <c r="F38" s="63">
        <v>11224</v>
      </c>
      <c r="G38" s="63">
        <v>6380</v>
      </c>
      <c r="H38" s="63">
        <v>15630</v>
      </c>
      <c r="I38" s="63">
        <v>10923</v>
      </c>
      <c r="J38" s="63">
        <v>12936</v>
      </c>
      <c r="K38" s="63">
        <v>16138</v>
      </c>
      <c r="L38" s="63">
        <v>14644</v>
      </c>
      <c r="M38" s="63">
        <v>15903</v>
      </c>
      <c r="N38" s="63">
        <v>15308</v>
      </c>
      <c r="O38" s="63">
        <v>16401</v>
      </c>
    </row>
    <row r="39" spans="2:15" s="54" customFormat="1" ht="12.75" x14ac:dyDescent="0.2">
      <c r="B39" s="54" t="s">
        <v>375</v>
      </c>
      <c r="C39" s="64" t="s">
        <v>114</v>
      </c>
      <c r="D39" s="63">
        <v>5873</v>
      </c>
      <c r="E39" s="63">
        <v>4783</v>
      </c>
      <c r="F39" s="63">
        <v>4736</v>
      </c>
      <c r="G39" s="63">
        <v>4892</v>
      </c>
      <c r="H39" s="63">
        <v>1816</v>
      </c>
      <c r="I39" s="63">
        <v>2797</v>
      </c>
      <c r="J39" s="63">
        <v>3606</v>
      </c>
      <c r="K39" s="63">
        <v>3122</v>
      </c>
      <c r="L39" s="63">
        <v>2604</v>
      </c>
      <c r="M39" s="63">
        <v>2822</v>
      </c>
      <c r="N39" s="63">
        <v>3314.5</v>
      </c>
      <c r="O39" s="63">
        <v>2379</v>
      </c>
    </row>
    <row r="40" spans="2:15" s="54" customFormat="1" ht="12.75" x14ac:dyDescent="0.2">
      <c r="B40" s="58" t="s">
        <v>449</v>
      </c>
      <c r="C40" s="128">
        <v>45839</v>
      </c>
      <c r="D40" s="128">
        <v>26489</v>
      </c>
      <c r="E40" s="128">
        <v>28836</v>
      </c>
      <c r="F40" s="128">
        <v>27620</v>
      </c>
      <c r="G40" s="128">
        <v>10052</v>
      </c>
      <c r="H40" s="128">
        <v>25659</v>
      </c>
      <c r="I40" s="128">
        <v>24405</v>
      </c>
      <c r="J40" s="128">
        <v>26240</v>
      </c>
      <c r="K40" s="128">
        <v>27230</v>
      </c>
      <c r="L40" s="128">
        <v>29652</v>
      </c>
      <c r="M40" s="128">
        <v>30689</v>
      </c>
      <c r="N40" s="128">
        <v>28721.4</v>
      </c>
      <c r="O40" s="128">
        <v>27676</v>
      </c>
    </row>
    <row r="41" spans="2:15" s="54" customFormat="1" ht="12.75" x14ac:dyDescent="0.2">
      <c r="B41" s="54" t="s">
        <v>249</v>
      </c>
      <c r="C41" s="63">
        <v>24444</v>
      </c>
      <c r="D41" s="63">
        <v>22092</v>
      </c>
      <c r="E41" s="63">
        <v>24804</v>
      </c>
      <c r="F41" s="63">
        <v>22806</v>
      </c>
      <c r="G41" s="63">
        <v>7319</v>
      </c>
      <c r="H41" s="63">
        <v>20955</v>
      </c>
      <c r="I41" s="63">
        <v>20750</v>
      </c>
      <c r="J41" s="63">
        <v>21699</v>
      </c>
      <c r="K41" s="63">
        <v>22904</v>
      </c>
      <c r="L41" s="63">
        <v>24717</v>
      </c>
      <c r="M41" s="63">
        <v>25689</v>
      </c>
      <c r="N41" s="63">
        <v>23688</v>
      </c>
      <c r="O41" s="63">
        <v>23452</v>
      </c>
    </row>
    <row r="42" spans="2:15" s="54" customFormat="1" ht="12.75" x14ac:dyDescent="0.2">
      <c r="B42" s="54" t="s">
        <v>375</v>
      </c>
      <c r="C42" s="63">
        <v>21395</v>
      </c>
      <c r="D42" s="63">
        <v>4397</v>
      </c>
      <c r="E42" s="63">
        <v>4032</v>
      </c>
      <c r="F42" s="63">
        <v>4814</v>
      </c>
      <c r="G42" s="63">
        <v>2733</v>
      </c>
      <c r="H42" s="63">
        <v>4704</v>
      </c>
      <c r="I42" s="63">
        <v>3655</v>
      </c>
      <c r="J42" s="63">
        <v>4541</v>
      </c>
      <c r="K42" s="63">
        <v>4326</v>
      </c>
      <c r="L42" s="63">
        <v>4935</v>
      </c>
      <c r="M42" s="63">
        <v>5000</v>
      </c>
      <c r="N42" s="63">
        <v>5033.3999999999996</v>
      </c>
      <c r="O42" s="63">
        <v>4224</v>
      </c>
    </row>
    <row r="43" spans="2:15" s="54" customFormat="1" ht="12.75" x14ac:dyDescent="0.2">
      <c r="B43" s="58" t="s">
        <v>450</v>
      </c>
      <c r="C43" s="64" t="s">
        <v>114</v>
      </c>
      <c r="D43" s="129">
        <v>206</v>
      </c>
      <c r="E43" s="128">
        <v>1955</v>
      </c>
      <c r="F43" s="128">
        <v>2659</v>
      </c>
      <c r="G43" s="129">
        <v>753</v>
      </c>
      <c r="H43" s="128">
        <v>2203</v>
      </c>
      <c r="I43" s="128">
        <v>1651</v>
      </c>
      <c r="J43" s="128">
        <v>2251</v>
      </c>
      <c r="K43" s="128">
        <v>3355</v>
      </c>
      <c r="L43" s="128">
        <v>8752</v>
      </c>
      <c r="M43" s="128">
        <v>7537</v>
      </c>
      <c r="N43" s="128">
        <v>6480</v>
      </c>
      <c r="O43" s="128">
        <v>7584</v>
      </c>
    </row>
    <row r="44" spans="2:15" s="54" customFormat="1" ht="12.75" x14ac:dyDescent="0.2">
      <c r="B44" s="54" t="s">
        <v>249</v>
      </c>
      <c r="C44" s="64" t="s">
        <v>114</v>
      </c>
      <c r="D44" s="64">
        <v>88</v>
      </c>
      <c r="E44" s="64">
        <v>410</v>
      </c>
      <c r="F44" s="64">
        <v>668</v>
      </c>
      <c r="G44" s="64">
        <v>480</v>
      </c>
      <c r="H44" s="63">
        <v>1676</v>
      </c>
      <c r="I44" s="63">
        <v>1522</v>
      </c>
      <c r="J44" s="63">
        <v>1809</v>
      </c>
      <c r="K44" s="63">
        <v>1863</v>
      </c>
      <c r="L44" s="63">
        <v>2573</v>
      </c>
      <c r="M44" s="63">
        <v>2425</v>
      </c>
      <c r="N44" s="63">
        <v>2399</v>
      </c>
      <c r="O44" s="63">
        <v>2845</v>
      </c>
    </row>
    <row r="45" spans="2:15" s="54" customFormat="1" ht="12.75" x14ac:dyDescent="0.2">
      <c r="B45" s="54" t="s">
        <v>375</v>
      </c>
      <c r="C45" s="64" t="s">
        <v>114</v>
      </c>
      <c r="D45" s="64">
        <v>118</v>
      </c>
      <c r="E45" s="63">
        <v>1545</v>
      </c>
      <c r="F45" s="63">
        <v>1991</v>
      </c>
      <c r="G45" s="64">
        <v>273</v>
      </c>
      <c r="H45" s="64">
        <v>527</v>
      </c>
      <c r="I45" s="64">
        <v>129</v>
      </c>
      <c r="J45" s="64">
        <v>442</v>
      </c>
      <c r="K45" s="63">
        <v>1492</v>
      </c>
      <c r="L45" s="63">
        <v>6179</v>
      </c>
      <c r="M45" s="63">
        <v>5112</v>
      </c>
      <c r="N45" s="63">
        <v>4081</v>
      </c>
      <c r="O45" s="63">
        <v>4739</v>
      </c>
    </row>
    <row r="46" spans="2:15" s="54" customFormat="1" ht="12.75" x14ac:dyDescent="0.2">
      <c r="B46" s="58" t="s">
        <v>183</v>
      </c>
      <c r="C46" s="128">
        <v>211192</v>
      </c>
      <c r="D46" s="128">
        <v>162269</v>
      </c>
      <c r="E46" s="128">
        <v>206374</v>
      </c>
      <c r="F46" s="128">
        <v>183511</v>
      </c>
      <c r="G46" s="128">
        <v>122893</v>
      </c>
      <c r="H46" s="128">
        <v>181791</v>
      </c>
      <c r="I46" s="128">
        <v>170838</v>
      </c>
      <c r="J46" s="128">
        <v>192851</v>
      </c>
      <c r="K46" s="128">
        <v>212635</v>
      </c>
      <c r="L46" s="128">
        <v>210782</v>
      </c>
      <c r="M46" s="128">
        <v>217385</v>
      </c>
      <c r="N46" s="128">
        <v>212786.7</v>
      </c>
      <c r="O46" s="128">
        <v>210613</v>
      </c>
    </row>
    <row r="47" spans="2:15" s="54" customFormat="1" ht="12.75" x14ac:dyDescent="0.2">
      <c r="B47" s="54" t="s">
        <v>249</v>
      </c>
      <c r="C47" s="63">
        <v>161230</v>
      </c>
      <c r="D47" s="63">
        <v>130626</v>
      </c>
      <c r="E47" s="63">
        <v>182870</v>
      </c>
      <c r="F47" s="63">
        <v>158628</v>
      </c>
      <c r="G47" s="63">
        <v>98931</v>
      </c>
      <c r="H47" s="63">
        <v>165420</v>
      </c>
      <c r="I47" s="63">
        <v>156696</v>
      </c>
      <c r="J47" s="63">
        <v>169142</v>
      </c>
      <c r="K47" s="63">
        <v>183006</v>
      </c>
      <c r="L47" s="63">
        <v>176895</v>
      </c>
      <c r="M47" s="63">
        <v>186153</v>
      </c>
      <c r="N47" s="63">
        <v>182357</v>
      </c>
      <c r="O47" s="63">
        <v>187038</v>
      </c>
    </row>
    <row r="48" spans="2:15" s="54" customFormat="1" ht="12.75" x14ac:dyDescent="0.2">
      <c r="B48" s="109" t="s">
        <v>375</v>
      </c>
      <c r="C48" s="144">
        <v>49962</v>
      </c>
      <c r="D48" s="144">
        <v>31643</v>
      </c>
      <c r="E48" s="144">
        <v>25504</v>
      </c>
      <c r="F48" s="144">
        <v>24883</v>
      </c>
      <c r="G48" s="144">
        <v>23962</v>
      </c>
      <c r="H48" s="144">
        <v>16371</v>
      </c>
      <c r="I48" s="144">
        <v>14142</v>
      </c>
      <c r="J48" s="144">
        <v>23711</v>
      </c>
      <c r="K48" s="144">
        <v>29629</v>
      </c>
      <c r="L48" s="144">
        <v>33888</v>
      </c>
      <c r="M48" s="144">
        <v>31232</v>
      </c>
      <c r="N48" s="144">
        <v>30429.7</v>
      </c>
      <c r="O48" s="144">
        <v>23575</v>
      </c>
    </row>
    <row r="49" spans="1:2" s="54" customFormat="1" ht="12.75" x14ac:dyDescent="0.2"/>
    <row r="50" spans="1:2" s="54" customFormat="1" ht="12.75" x14ac:dyDescent="0.2">
      <c r="A50" s="54" t="s">
        <v>839</v>
      </c>
      <c r="B50" s="54" t="s">
        <v>842</v>
      </c>
    </row>
    <row r="51" spans="1:2" s="54" customFormat="1" ht="12.75" x14ac:dyDescent="0.2">
      <c r="A51" s="54" t="s">
        <v>841</v>
      </c>
      <c r="B51" s="54" t="s">
        <v>843</v>
      </c>
    </row>
    <row r="52" spans="1:2" s="54" customFormat="1" ht="12.75" x14ac:dyDescent="0.2">
      <c r="A52" s="54" t="s">
        <v>237</v>
      </c>
      <c r="B52" s="54" t="s">
        <v>872</v>
      </c>
    </row>
    <row r="53" spans="1:2" s="54" customFormat="1" ht="12.75" x14ac:dyDescent="0.2">
      <c r="A53" s="54" t="s">
        <v>1059</v>
      </c>
    </row>
    <row r="54" spans="1:2" s="54" customFormat="1" ht="12.75" x14ac:dyDescent="0.2">
      <c r="A54" s="54" t="s">
        <v>1060</v>
      </c>
    </row>
    <row r="55" spans="1:2" s="54" customFormat="1" ht="12.75" x14ac:dyDescent="0.2"/>
    <row r="56" spans="1:2" s="54" customFormat="1" ht="12.75" x14ac:dyDescent="0.2">
      <c r="A56" s="37" t="s">
        <v>940</v>
      </c>
    </row>
    <row r="57" spans="1:2" s="54" customFormat="1" ht="12.75" x14ac:dyDescent="0.2">
      <c r="A57" s="54" t="s">
        <v>961</v>
      </c>
    </row>
    <row r="58" spans="1:2" s="54" customFormat="1" ht="12.75" x14ac:dyDescent="0.2"/>
    <row r="59" spans="1:2" s="54" customFormat="1" ht="12.75" x14ac:dyDescent="0.2"/>
    <row r="60" spans="1:2" s="54" customFormat="1" ht="12.75" x14ac:dyDescent="0.2"/>
    <row r="61" spans="1:2" s="54" customFormat="1" ht="12.75" x14ac:dyDescent="0.2"/>
    <row r="62" spans="1:2" s="54" customFormat="1" ht="12.75" x14ac:dyDescent="0.2"/>
    <row r="63" spans="1:2" s="54" customFormat="1" ht="12.75" x14ac:dyDescent="0.2"/>
    <row r="64" spans="1:2" s="54" customFormat="1" ht="12.75" x14ac:dyDescent="0.2"/>
  </sheetData>
  <mergeCells count="1">
    <mergeCell ref="B2:O2"/>
  </mergeCells>
  <pageMargins left="0.75" right="0.75" top="1" bottom="1" header="0.5" footer="0.5"/>
  <pageSetup paperSize="8" orientation="landscape" r:id="rId1"/>
  <headerFooter>
    <oddHeader>&amp;L&amp;"Calibri"&amp;10&amp;K000000 [Limited Sharing]&amp;1#_x000D_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4F6228"/>
  </sheetPr>
  <dimension ref="A1:O90"/>
  <sheetViews>
    <sheetView workbookViewId="0">
      <pane ySplit="4" topLeftCell="A67" activePane="bottomLeft" state="frozen"/>
      <selection activeCell="K47" sqref="K47"/>
      <selection pane="bottomLeft" activeCell="G85" sqref="G85"/>
    </sheetView>
  </sheetViews>
  <sheetFormatPr defaultRowHeight="15" outlineLevelRow="2" x14ac:dyDescent="0.25"/>
  <cols>
    <col min="1" max="1" width="3.5703125" customWidth="1"/>
    <col min="2" max="2" width="15" style="2" customWidth="1"/>
    <col min="3" max="3" width="10.140625" bestFit="1" customWidth="1"/>
    <col min="4" max="4" width="7.5703125" bestFit="1" customWidth="1"/>
    <col min="5" max="5" width="10.140625" bestFit="1" customWidth="1"/>
    <col min="6" max="6" width="14.140625" bestFit="1" customWidth="1"/>
    <col min="7" max="7" width="12.42578125" bestFit="1" customWidth="1"/>
    <col min="8" max="8" width="13.5703125" bestFit="1" customWidth="1"/>
    <col min="9" max="9" width="7.5703125" bestFit="1" customWidth="1"/>
    <col min="10" max="10" width="10.140625" bestFit="1" customWidth="1"/>
    <col min="11" max="11" width="7.5703125" bestFit="1" customWidth="1"/>
    <col min="12" max="12" width="8.28515625" bestFit="1" customWidth="1"/>
    <col min="13" max="13" width="12.42578125" bestFit="1" customWidth="1"/>
    <col min="14" max="14" width="12.7109375" bestFit="1" customWidth="1"/>
  </cols>
  <sheetData>
    <row r="1" spans="1:14" s="51" customFormat="1" ht="40.5" customHeight="1" x14ac:dyDescent="0.25">
      <c r="B1" s="52" t="s">
        <v>894</v>
      </c>
      <c r="C1" s="53"/>
      <c r="D1" s="53"/>
      <c r="E1" s="53"/>
      <c r="F1" s="53"/>
      <c r="G1" s="53"/>
      <c r="H1" s="53"/>
      <c r="I1" s="53"/>
      <c r="J1" s="53"/>
      <c r="K1" s="53"/>
      <c r="L1" s="53"/>
      <c r="M1" s="53"/>
      <c r="N1" s="61" t="s">
        <v>892</v>
      </c>
    </row>
    <row r="2" spans="1:14" x14ac:dyDescent="0.25">
      <c r="B2" s="295" t="s">
        <v>609</v>
      </c>
      <c r="C2" s="295"/>
      <c r="D2" s="295"/>
      <c r="E2" s="295"/>
      <c r="F2" s="295"/>
      <c r="G2" s="295"/>
      <c r="H2" s="295"/>
      <c r="I2" s="295"/>
      <c r="J2" s="295"/>
      <c r="K2" s="295"/>
      <c r="L2" s="295"/>
      <c r="M2" s="295"/>
      <c r="N2" s="295"/>
    </row>
    <row r="3" spans="1:14" s="14" customFormat="1" x14ac:dyDescent="0.25">
      <c r="B3" s="300" t="s">
        <v>27</v>
      </c>
      <c r="C3" s="296" t="s">
        <v>95</v>
      </c>
      <c r="D3" s="296"/>
      <c r="E3" s="296"/>
      <c r="F3" s="296"/>
      <c r="G3" s="297"/>
      <c r="H3" s="296" t="s">
        <v>92</v>
      </c>
      <c r="I3" s="296"/>
      <c r="J3" s="296"/>
      <c r="K3" s="296"/>
      <c r="L3" s="296"/>
      <c r="M3" s="296"/>
      <c r="N3" s="296"/>
    </row>
    <row r="4" spans="1:14" s="28" customFormat="1" ht="47.25" x14ac:dyDescent="0.25">
      <c r="B4" s="300"/>
      <c r="C4" s="12" t="s">
        <v>610</v>
      </c>
      <c r="D4" s="12" t="s">
        <v>611</v>
      </c>
      <c r="E4" s="12" t="s">
        <v>773</v>
      </c>
      <c r="F4" s="12" t="s">
        <v>611</v>
      </c>
      <c r="G4" s="30" t="s">
        <v>612</v>
      </c>
      <c r="H4" s="12" t="s">
        <v>613</v>
      </c>
      <c r="I4" s="12" t="s">
        <v>611</v>
      </c>
      <c r="J4" s="12" t="s">
        <v>773</v>
      </c>
      <c r="K4" s="12" t="s">
        <v>611</v>
      </c>
      <c r="L4" s="12" t="s">
        <v>614</v>
      </c>
      <c r="M4" s="12" t="s">
        <v>774</v>
      </c>
      <c r="N4" s="12" t="s">
        <v>775</v>
      </c>
    </row>
    <row r="5" spans="1:14" x14ac:dyDescent="0.25">
      <c r="A5" s="68"/>
      <c r="B5" s="299" t="s">
        <v>19</v>
      </c>
      <c r="C5" s="299"/>
      <c r="D5" s="299"/>
      <c r="E5" s="299"/>
      <c r="F5" s="299"/>
      <c r="G5" s="299"/>
      <c r="H5" s="299"/>
      <c r="I5" s="299"/>
      <c r="J5" s="299"/>
      <c r="K5" s="299"/>
      <c r="L5" s="299"/>
      <c r="M5" s="299"/>
      <c r="N5" s="299"/>
    </row>
    <row r="6" spans="1:14" hidden="1" outlineLevel="1" x14ac:dyDescent="0.25">
      <c r="A6" s="68"/>
      <c r="B6" s="69">
        <v>1970</v>
      </c>
      <c r="C6" s="70">
        <v>13187</v>
      </c>
      <c r="D6" s="71" t="s">
        <v>114</v>
      </c>
      <c r="E6" s="70">
        <v>13187</v>
      </c>
      <c r="F6" s="71">
        <v>4.3</v>
      </c>
      <c r="G6" s="238">
        <v>100</v>
      </c>
      <c r="H6" s="70">
        <v>12967</v>
      </c>
      <c r="I6" s="71" t="s">
        <v>114</v>
      </c>
      <c r="J6" s="70">
        <v>12967</v>
      </c>
      <c r="K6" s="71">
        <v>4.8</v>
      </c>
      <c r="L6" s="71">
        <v>100</v>
      </c>
      <c r="M6" s="237">
        <v>119.8</v>
      </c>
      <c r="N6" s="237">
        <v>119.4</v>
      </c>
    </row>
    <row r="7" spans="1:14" hidden="1" outlineLevel="1" x14ac:dyDescent="0.25">
      <c r="A7" s="68"/>
      <c r="B7" s="69">
        <v>1971</v>
      </c>
      <c r="C7" s="70">
        <v>13674</v>
      </c>
      <c r="D7" s="71">
        <v>3.7</v>
      </c>
      <c r="E7" s="70">
        <v>13209</v>
      </c>
      <c r="F7" s="71">
        <v>0.2</v>
      </c>
      <c r="G7" s="71">
        <v>103.5</v>
      </c>
      <c r="H7" s="70">
        <v>13486</v>
      </c>
      <c r="I7" s="75">
        <v>4</v>
      </c>
      <c r="J7" s="70">
        <v>13034</v>
      </c>
      <c r="K7" s="71">
        <v>0.5</v>
      </c>
      <c r="L7" s="71">
        <v>103.5</v>
      </c>
      <c r="M7" s="237">
        <v>124.1</v>
      </c>
      <c r="N7" s="237">
        <v>123.6</v>
      </c>
    </row>
    <row r="8" spans="1:14" hidden="1" outlineLevel="1" x14ac:dyDescent="0.25">
      <c r="A8" s="68"/>
      <c r="B8" s="69">
        <v>1972</v>
      </c>
      <c r="C8" s="70">
        <v>14720</v>
      </c>
      <c r="D8" s="75">
        <v>7.6</v>
      </c>
      <c r="E8" s="70">
        <v>13631</v>
      </c>
      <c r="F8" s="71">
        <v>3.2</v>
      </c>
      <c r="G8" s="238">
        <v>108</v>
      </c>
      <c r="H8" s="70">
        <v>14542</v>
      </c>
      <c r="I8" s="75">
        <v>7.8</v>
      </c>
      <c r="J8" s="70">
        <v>13474</v>
      </c>
      <c r="K8" s="71">
        <v>3.4</v>
      </c>
      <c r="L8" s="71">
        <v>107.9</v>
      </c>
      <c r="M8" s="237">
        <v>129.4</v>
      </c>
      <c r="N8" s="237">
        <v>128.4</v>
      </c>
    </row>
    <row r="9" spans="1:14" hidden="1" outlineLevel="1" x14ac:dyDescent="0.25">
      <c r="A9" s="68"/>
      <c r="B9" s="69">
        <v>1973</v>
      </c>
      <c r="C9" s="70">
        <v>17920</v>
      </c>
      <c r="D9" s="75">
        <v>21.7</v>
      </c>
      <c r="E9" s="70">
        <v>13631</v>
      </c>
      <c r="F9" s="71">
        <v>3.7</v>
      </c>
      <c r="G9" s="71">
        <v>126.8</v>
      </c>
      <c r="H9" s="70">
        <v>17737</v>
      </c>
      <c r="I9" s="75">
        <v>22</v>
      </c>
      <c r="J9" s="70">
        <v>14016</v>
      </c>
      <c r="K9" s="75">
        <v>4</v>
      </c>
      <c r="L9" s="71">
        <v>126.3</v>
      </c>
      <c r="M9" s="237">
        <v>151.9</v>
      </c>
      <c r="N9" s="237">
        <v>151.1</v>
      </c>
    </row>
    <row r="10" spans="1:14" hidden="1" outlineLevel="1" x14ac:dyDescent="0.25">
      <c r="A10" s="68"/>
      <c r="B10" s="69">
        <v>1974</v>
      </c>
      <c r="C10" s="70">
        <v>23302</v>
      </c>
      <c r="D10" s="75">
        <v>30</v>
      </c>
      <c r="E10" s="70">
        <v>14585</v>
      </c>
      <c r="F10" s="71">
        <v>3.2</v>
      </c>
      <c r="G10" s="71">
        <v>159.80000000000001</v>
      </c>
      <c r="H10" s="70">
        <v>23119</v>
      </c>
      <c r="I10" s="71">
        <v>30.3</v>
      </c>
      <c r="J10" s="70">
        <v>14449</v>
      </c>
      <c r="K10" s="75">
        <v>3.1</v>
      </c>
      <c r="L10" s="75">
        <v>160</v>
      </c>
      <c r="M10" s="237">
        <v>191.5</v>
      </c>
      <c r="N10" s="237">
        <v>191.1</v>
      </c>
    </row>
    <row r="11" spans="1:14" hidden="1" outlineLevel="1" x14ac:dyDescent="0.25">
      <c r="A11" s="68"/>
      <c r="B11" s="69">
        <v>1975</v>
      </c>
      <c r="C11" s="70">
        <v>25691</v>
      </c>
      <c r="D11" s="75">
        <v>10.3</v>
      </c>
      <c r="E11" s="70">
        <v>14987</v>
      </c>
      <c r="F11" s="75">
        <v>2.8</v>
      </c>
      <c r="G11" s="71">
        <v>171.4</v>
      </c>
      <c r="H11" s="70">
        <v>25478</v>
      </c>
      <c r="I11" s="71">
        <v>10.199999999999999</v>
      </c>
      <c r="J11" s="70">
        <v>14837</v>
      </c>
      <c r="K11" s="75">
        <v>2.7</v>
      </c>
      <c r="L11" s="75">
        <v>171.7</v>
      </c>
      <c r="M11" s="237">
        <v>205.4</v>
      </c>
      <c r="N11" s="237">
        <v>205.1</v>
      </c>
    </row>
    <row r="12" spans="1:14" hidden="1" outlineLevel="1" x14ac:dyDescent="0.25">
      <c r="A12" s="68"/>
      <c r="B12" s="69">
        <v>1976</v>
      </c>
      <c r="C12" s="70">
        <v>28032</v>
      </c>
      <c r="D12" s="75">
        <v>9.1</v>
      </c>
      <c r="E12" s="70">
        <v>15431</v>
      </c>
      <c r="F12" s="75">
        <v>3</v>
      </c>
      <c r="G12" s="71">
        <v>181.7</v>
      </c>
      <c r="H12" s="70">
        <v>27750</v>
      </c>
      <c r="I12" s="71">
        <v>8.9</v>
      </c>
      <c r="J12" s="70">
        <v>15258</v>
      </c>
      <c r="K12" s="71">
        <v>2.8</v>
      </c>
      <c r="L12" s="75">
        <v>181.9</v>
      </c>
      <c r="M12" s="237">
        <v>217.7</v>
      </c>
      <c r="N12" s="237">
        <v>217.2</v>
      </c>
    </row>
    <row r="13" spans="1:14" hidden="1" outlineLevel="1" x14ac:dyDescent="0.25">
      <c r="A13" s="68"/>
      <c r="B13" s="69">
        <v>1977</v>
      </c>
      <c r="C13" s="70">
        <v>34684</v>
      </c>
      <c r="D13" s="71">
        <v>23.7</v>
      </c>
      <c r="E13" s="70">
        <v>16078</v>
      </c>
      <c r="F13" s="75">
        <v>4.2</v>
      </c>
      <c r="G13" s="71">
        <v>215.7</v>
      </c>
      <c r="H13" s="70">
        <v>34432</v>
      </c>
      <c r="I13" s="71">
        <v>24.1</v>
      </c>
      <c r="J13" s="70">
        <v>15934</v>
      </c>
      <c r="K13" s="71">
        <v>4.4000000000000004</v>
      </c>
      <c r="L13" s="71">
        <v>216.1</v>
      </c>
      <c r="M13" s="237">
        <v>258.5</v>
      </c>
      <c r="N13" s="237">
        <v>258.10000000000002</v>
      </c>
    </row>
    <row r="14" spans="1:14" hidden="1" outlineLevel="1" x14ac:dyDescent="0.25">
      <c r="A14" s="68"/>
      <c r="B14" s="69">
        <v>1978</v>
      </c>
      <c r="C14" s="70">
        <v>40479</v>
      </c>
      <c r="D14" s="71">
        <v>16.7</v>
      </c>
      <c r="E14" s="70">
        <v>17401</v>
      </c>
      <c r="F14" s="71">
        <v>8.1999999999999993</v>
      </c>
      <c r="G14" s="71">
        <v>232.6</v>
      </c>
      <c r="H14" s="70">
        <v>40242</v>
      </c>
      <c r="I14" s="71">
        <v>16.899999999999999</v>
      </c>
      <c r="J14" s="70">
        <v>17329</v>
      </c>
      <c r="K14" s="71">
        <v>8.8000000000000007</v>
      </c>
      <c r="L14" s="71">
        <v>232.2</v>
      </c>
      <c r="M14" s="237">
        <v>278.8</v>
      </c>
      <c r="N14" s="237">
        <v>277.3</v>
      </c>
    </row>
    <row r="15" spans="1:14" hidden="1" outlineLevel="1" x14ac:dyDescent="0.25">
      <c r="A15" s="68"/>
      <c r="B15" s="69">
        <v>1979</v>
      </c>
      <c r="C15" s="70">
        <v>49782</v>
      </c>
      <c r="D15" s="75">
        <v>23</v>
      </c>
      <c r="E15" s="70">
        <v>18501</v>
      </c>
      <c r="F15" s="71">
        <v>6.3</v>
      </c>
      <c r="G15" s="71">
        <v>269.10000000000002</v>
      </c>
      <c r="H15" s="70">
        <v>49542</v>
      </c>
      <c r="I15" s="71">
        <v>23.1</v>
      </c>
      <c r="J15" s="70">
        <v>18430</v>
      </c>
      <c r="K15" s="71">
        <v>6.4</v>
      </c>
      <c r="L15" s="71">
        <v>268.8</v>
      </c>
      <c r="M15" s="237">
        <v>322.5</v>
      </c>
      <c r="N15" s="236">
        <v>321</v>
      </c>
    </row>
    <row r="16" spans="1:14" hidden="1" outlineLevel="1" x14ac:dyDescent="0.25">
      <c r="A16" s="68"/>
      <c r="B16" s="69">
        <v>1980</v>
      </c>
      <c r="C16" s="70">
        <v>62246</v>
      </c>
      <c r="D16" s="75">
        <v>25</v>
      </c>
      <c r="E16" s="70">
        <v>19575</v>
      </c>
      <c r="F16" s="71">
        <v>5.8</v>
      </c>
      <c r="G16" s="238">
        <v>318</v>
      </c>
      <c r="H16" s="70">
        <v>61814</v>
      </c>
      <c r="I16" s="71">
        <v>24.8</v>
      </c>
      <c r="J16" s="70">
        <v>19456</v>
      </c>
      <c r="K16" s="71">
        <v>5.6</v>
      </c>
      <c r="L16" s="71">
        <v>317.7</v>
      </c>
      <c r="M16" s="237">
        <v>381.1</v>
      </c>
      <c r="N16" s="236">
        <v>379.4</v>
      </c>
    </row>
    <row r="17" spans="1:14" hidden="1" outlineLevel="1" x14ac:dyDescent="0.25">
      <c r="A17" s="68"/>
      <c r="B17" s="69">
        <v>1981</v>
      </c>
      <c r="C17" s="70">
        <v>79337</v>
      </c>
      <c r="D17" s="75">
        <v>27.5</v>
      </c>
      <c r="E17" s="70">
        <v>20706</v>
      </c>
      <c r="F17" s="71">
        <v>5.8</v>
      </c>
      <c r="G17" s="71">
        <v>383.2</v>
      </c>
      <c r="H17" s="70">
        <v>77625</v>
      </c>
      <c r="I17" s="71">
        <v>25.6</v>
      </c>
      <c r="J17" s="70">
        <v>20257</v>
      </c>
      <c r="K17" s="71">
        <v>4.0999999999999996</v>
      </c>
      <c r="L17" s="71">
        <v>383.2</v>
      </c>
      <c r="M17" s="237">
        <v>459.2</v>
      </c>
      <c r="N17" s="236">
        <v>457.7</v>
      </c>
    </row>
    <row r="18" spans="1:14" hidden="1" outlineLevel="1" x14ac:dyDescent="0.25">
      <c r="A18" s="68"/>
      <c r="B18" s="265">
        <v>1982</v>
      </c>
      <c r="C18" s="268">
        <v>91643</v>
      </c>
      <c r="D18" s="269">
        <v>15.5</v>
      </c>
      <c r="E18" s="268">
        <v>21756</v>
      </c>
      <c r="F18" s="269">
        <v>5.0999999999999996</v>
      </c>
      <c r="G18" s="269">
        <v>421.2</v>
      </c>
      <c r="H18" s="268">
        <v>89609</v>
      </c>
      <c r="I18" s="269">
        <v>15.4</v>
      </c>
      <c r="J18" s="268">
        <v>21229</v>
      </c>
      <c r="K18" s="269">
        <v>4.8</v>
      </c>
      <c r="L18" s="269">
        <v>422.1</v>
      </c>
      <c r="M18" s="270">
        <v>504.8</v>
      </c>
      <c r="N18" s="270">
        <v>504.1</v>
      </c>
    </row>
    <row r="19" spans="1:14" collapsed="1" x14ac:dyDescent="0.25">
      <c r="A19" s="68"/>
      <c r="B19" s="69"/>
      <c r="C19" s="70"/>
      <c r="D19" s="71"/>
      <c r="E19" s="70"/>
      <c r="F19" s="71"/>
      <c r="G19" s="71"/>
      <c r="H19" s="70"/>
      <c r="I19" s="71"/>
      <c r="J19" s="70"/>
      <c r="K19" s="71"/>
      <c r="L19" s="71"/>
      <c r="M19" s="71"/>
      <c r="N19" s="71"/>
    </row>
    <row r="20" spans="1:14" x14ac:dyDescent="0.25">
      <c r="A20" s="68"/>
      <c r="B20" s="298" t="s">
        <v>20</v>
      </c>
      <c r="C20" s="298"/>
      <c r="D20" s="298"/>
      <c r="E20" s="298"/>
      <c r="F20" s="298"/>
      <c r="G20" s="298"/>
      <c r="H20" s="298"/>
      <c r="I20" s="298"/>
      <c r="J20" s="298"/>
      <c r="K20" s="298"/>
      <c r="L20" s="298"/>
      <c r="M20" s="298"/>
      <c r="N20" s="298"/>
    </row>
    <row r="21" spans="1:14" hidden="1" outlineLevel="2" x14ac:dyDescent="0.25">
      <c r="A21" s="68"/>
      <c r="B21" s="69">
        <v>1982</v>
      </c>
      <c r="C21" s="72">
        <v>94679</v>
      </c>
      <c r="D21" s="71" t="s">
        <v>114</v>
      </c>
      <c r="E21" s="70">
        <v>94679</v>
      </c>
      <c r="F21" s="71">
        <v>5.0999999999999996</v>
      </c>
      <c r="G21" s="75">
        <v>100</v>
      </c>
      <c r="H21" s="70">
        <v>92720</v>
      </c>
      <c r="I21" s="71" t="s">
        <v>114</v>
      </c>
      <c r="J21" s="70">
        <v>92720</v>
      </c>
      <c r="K21" s="71">
        <v>4.8</v>
      </c>
      <c r="L21" s="238">
        <v>100</v>
      </c>
      <c r="M21" s="237">
        <v>504.8</v>
      </c>
      <c r="N21" s="237">
        <v>504.1</v>
      </c>
    </row>
    <row r="22" spans="1:14" hidden="1" outlineLevel="2" x14ac:dyDescent="0.25">
      <c r="A22" s="68"/>
      <c r="B22" s="69">
        <v>1983</v>
      </c>
      <c r="C22" s="72">
        <v>113878</v>
      </c>
      <c r="D22" s="68">
        <v>20.3</v>
      </c>
      <c r="E22" s="72">
        <v>99375</v>
      </c>
      <c r="F22" s="75">
        <v>5</v>
      </c>
      <c r="G22" s="75">
        <v>114.6</v>
      </c>
      <c r="H22" s="72">
        <v>110664</v>
      </c>
      <c r="I22" s="68">
        <v>19.399999999999999</v>
      </c>
      <c r="J22" s="72">
        <v>96439</v>
      </c>
      <c r="K22" s="75">
        <v>4</v>
      </c>
      <c r="L22" s="68">
        <v>114.8</v>
      </c>
      <c r="M22" s="236">
        <v>578.5</v>
      </c>
      <c r="N22" s="236">
        <v>579.5</v>
      </c>
    </row>
    <row r="23" spans="1:14" hidden="1" outlineLevel="2" x14ac:dyDescent="0.25">
      <c r="A23" s="68"/>
      <c r="B23" s="69">
        <v>1984</v>
      </c>
      <c r="C23" s="72">
        <v>140039</v>
      </c>
      <c r="D23" s="75">
        <v>23</v>
      </c>
      <c r="E23" s="72">
        <v>104395</v>
      </c>
      <c r="F23" s="75">
        <v>5.0999999999999996</v>
      </c>
      <c r="G23" s="75">
        <v>134.1</v>
      </c>
      <c r="H23" s="72">
        <v>136638</v>
      </c>
      <c r="I23" s="68">
        <v>23.5</v>
      </c>
      <c r="J23" s="72">
        <v>101399</v>
      </c>
      <c r="K23" s="75">
        <v>5.0999999999999996</v>
      </c>
      <c r="L23" s="68">
        <v>134.80000000000001</v>
      </c>
      <c r="M23" s="236">
        <v>677.1</v>
      </c>
      <c r="N23" s="236">
        <v>679.3</v>
      </c>
    </row>
    <row r="24" spans="1:14" hidden="1" outlineLevel="2" x14ac:dyDescent="0.25">
      <c r="A24" s="68"/>
      <c r="B24" s="69">
        <v>1985</v>
      </c>
      <c r="C24" s="72">
        <v>148321</v>
      </c>
      <c r="D24" s="75">
        <v>5.9</v>
      </c>
      <c r="E24" s="72">
        <v>109570</v>
      </c>
      <c r="F24" s="75">
        <v>5</v>
      </c>
      <c r="G24" s="68">
        <v>135.4</v>
      </c>
      <c r="H24" s="72">
        <v>144921</v>
      </c>
      <c r="I24" s="68">
        <v>6.1</v>
      </c>
      <c r="J24" s="72">
        <v>106741</v>
      </c>
      <c r="K24" s="75">
        <v>5.3</v>
      </c>
      <c r="L24" s="68">
        <v>135.80000000000001</v>
      </c>
      <c r="M24" s="236">
        <v>683.4</v>
      </c>
      <c r="N24" s="236">
        <v>684.5</v>
      </c>
    </row>
    <row r="25" spans="1:14" hidden="1" outlineLevel="2" x14ac:dyDescent="0.25">
      <c r="A25" s="68"/>
      <c r="B25" s="69">
        <v>1986</v>
      </c>
      <c r="C25" s="72">
        <v>163713</v>
      </c>
      <c r="D25" s="75">
        <v>10.4</v>
      </c>
      <c r="E25" s="72">
        <v>114261</v>
      </c>
      <c r="F25" s="75">
        <v>4.3</v>
      </c>
      <c r="G25" s="68">
        <v>143.30000000000001</v>
      </c>
      <c r="H25" s="72">
        <v>159852</v>
      </c>
      <c r="I25" s="68">
        <v>10.3</v>
      </c>
      <c r="J25" s="72">
        <v>111565</v>
      </c>
      <c r="K25" s="68">
        <v>4.5</v>
      </c>
      <c r="L25" s="68">
        <v>143.30000000000001</v>
      </c>
      <c r="M25" s="236">
        <v>723.3</v>
      </c>
      <c r="N25" s="236">
        <v>722.3</v>
      </c>
    </row>
    <row r="26" spans="1:14" hidden="1" outlineLevel="2" x14ac:dyDescent="0.25">
      <c r="A26" s="68"/>
      <c r="B26" s="69">
        <v>1987</v>
      </c>
      <c r="C26" s="72">
        <v>177731</v>
      </c>
      <c r="D26" s="68">
        <v>8.6</v>
      </c>
      <c r="E26" s="72">
        <v>115922</v>
      </c>
      <c r="F26" s="75">
        <v>1.5</v>
      </c>
      <c r="G26" s="68">
        <v>153.30000000000001</v>
      </c>
      <c r="H26" s="72">
        <v>173395</v>
      </c>
      <c r="I26" s="68">
        <v>8.5</v>
      </c>
      <c r="J26" s="72">
        <v>113307</v>
      </c>
      <c r="K26" s="68">
        <v>1.6</v>
      </c>
      <c r="L26" s="75">
        <v>153</v>
      </c>
      <c r="M26" s="236">
        <v>774</v>
      </c>
      <c r="N26" s="236">
        <v>771.5</v>
      </c>
    </row>
    <row r="27" spans="1:14" hidden="1" outlineLevel="2" x14ac:dyDescent="0.25">
      <c r="A27" s="68"/>
      <c r="B27" s="69">
        <v>1988</v>
      </c>
      <c r="C27" s="72">
        <v>203516</v>
      </c>
      <c r="D27" s="68">
        <v>14.5</v>
      </c>
      <c r="E27" s="72">
        <v>119050</v>
      </c>
      <c r="F27" s="68">
        <v>2.7</v>
      </c>
      <c r="G27" s="75">
        <v>171</v>
      </c>
      <c r="H27" s="72">
        <v>198250</v>
      </c>
      <c r="I27" s="68">
        <v>14.3</v>
      </c>
      <c r="J27" s="72">
        <v>116214</v>
      </c>
      <c r="K27" s="68">
        <v>2.6</v>
      </c>
      <c r="L27" s="75">
        <v>170.6</v>
      </c>
      <c r="M27" s="236">
        <v>863</v>
      </c>
      <c r="N27" s="236">
        <v>860</v>
      </c>
    </row>
    <row r="28" spans="1:14" hidden="1" outlineLevel="2" x14ac:dyDescent="0.25">
      <c r="A28" s="68"/>
      <c r="B28" s="69">
        <v>1989</v>
      </c>
      <c r="C28" s="72">
        <v>228138</v>
      </c>
      <c r="D28" s="68">
        <v>12.1</v>
      </c>
      <c r="E28" s="72">
        <v>121729</v>
      </c>
      <c r="F28" s="68">
        <v>2.2999999999999998</v>
      </c>
      <c r="G28" s="75">
        <v>187.4</v>
      </c>
      <c r="H28" s="72">
        <v>222399</v>
      </c>
      <c r="I28" s="68">
        <v>12.2</v>
      </c>
      <c r="J28" s="72">
        <v>118874</v>
      </c>
      <c r="K28" s="68">
        <v>2.2999999999999998</v>
      </c>
      <c r="L28" s="75">
        <v>187.1</v>
      </c>
      <c r="M28" s="236">
        <v>946.1</v>
      </c>
      <c r="N28" s="236">
        <v>943.2</v>
      </c>
    </row>
    <row r="29" spans="1:14" hidden="1" outlineLevel="2" x14ac:dyDescent="0.25">
      <c r="A29" s="68"/>
      <c r="B29" s="69">
        <v>1990</v>
      </c>
      <c r="C29" s="72">
        <v>290615</v>
      </c>
      <c r="D29" s="68">
        <v>27.4</v>
      </c>
      <c r="E29" s="72">
        <v>129244</v>
      </c>
      <c r="F29" s="68">
        <v>6.2</v>
      </c>
      <c r="G29" s="75">
        <v>224.9</v>
      </c>
      <c r="H29" s="72">
        <v>283930</v>
      </c>
      <c r="I29" s="68">
        <v>27.7</v>
      </c>
      <c r="J29" s="72">
        <v>126426</v>
      </c>
      <c r="K29" s="68">
        <v>6.4</v>
      </c>
      <c r="L29" s="68">
        <v>224.6</v>
      </c>
      <c r="M29" s="236">
        <v>1135.0999999999999</v>
      </c>
      <c r="N29" s="236">
        <v>1132.2</v>
      </c>
    </row>
    <row r="30" spans="1:14" hidden="1" outlineLevel="2" x14ac:dyDescent="0.25">
      <c r="A30" s="68"/>
      <c r="B30" s="69">
        <v>1991</v>
      </c>
      <c r="C30" s="72">
        <v>337399</v>
      </c>
      <c r="D30" s="68">
        <v>16.100000000000001</v>
      </c>
      <c r="E30" s="72">
        <v>135204</v>
      </c>
      <c r="F30" s="68">
        <v>4.5999999999999996</v>
      </c>
      <c r="G30" s="68">
        <v>249.6</v>
      </c>
      <c r="H30" s="72">
        <v>330032</v>
      </c>
      <c r="I30" s="68">
        <v>16.2</v>
      </c>
      <c r="J30" s="72">
        <v>132214</v>
      </c>
      <c r="K30" s="68">
        <v>4.5999999999999996</v>
      </c>
      <c r="L30" s="68">
        <v>249.6</v>
      </c>
      <c r="M30" s="236">
        <v>1259.7</v>
      </c>
      <c r="N30" s="236">
        <v>1258.4000000000001</v>
      </c>
    </row>
    <row r="31" spans="1:14" hidden="1" outlineLevel="2" x14ac:dyDescent="0.25">
      <c r="A31" s="68"/>
      <c r="B31" s="69">
        <v>1992</v>
      </c>
      <c r="C31" s="72">
        <v>386999</v>
      </c>
      <c r="D31" s="68">
        <v>14.7</v>
      </c>
      <c r="E31" s="72">
        <v>140990</v>
      </c>
      <c r="F31" s="68">
        <v>4.3</v>
      </c>
      <c r="G31" s="68">
        <v>274.5</v>
      </c>
      <c r="H31" s="72">
        <v>379179</v>
      </c>
      <c r="I31" s="68">
        <v>14.9</v>
      </c>
      <c r="J31" s="72">
        <v>138074</v>
      </c>
      <c r="K31" s="68">
        <v>4.4000000000000004</v>
      </c>
      <c r="L31" s="68">
        <v>274.60000000000002</v>
      </c>
      <c r="M31" s="236">
        <v>1385.6</v>
      </c>
      <c r="N31" s="236">
        <v>1384.4</v>
      </c>
    </row>
    <row r="32" spans="1:14" hidden="1" outlineLevel="2" x14ac:dyDescent="0.25">
      <c r="A32" s="68"/>
      <c r="B32" s="69">
        <v>1993</v>
      </c>
      <c r="C32" s="72">
        <v>453092</v>
      </c>
      <c r="D32" s="68">
        <v>17.100000000000001</v>
      </c>
      <c r="E32" s="72">
        <v>150783</v>
      </c>
      <c r="F32" s="68">
        <v>6.9</v>
      </c>
      <c r="G32" s="68">
        <v>300.5</v>
      </c>
      <c r="H32" s="72">
        <v>447113</v>
      </c>
      <c r="I32" s="68">
        <v>17.899999999999999</v>
      </c>
      <c r="J32" s="72">
        <v>148744</v>
      </c>
      <c r="K32" s="68">
        <v>7.7</v>
      </c>
      <c r="L32" s="68">
        <v>300.60000000000002</v>
      </c>
      <c r="M32" s="236">
        <v>1516.9</v>
      </c>
      <c r="N32" s="236">
        <v>1515.3</v>
      </c>
    </row>
    <row r="33" spans="1:14" hidden="1" outlineLevel="2" x14ac:dyDescent="0.25">
      <c r="A33" s="68"/>
      <c r="B33" s="69">
        <v>1994</v>
      </c>
      <c r="C33" s="72">
        <v>523300</v>
      </c>
      <c r="D33" s="68">
        <v>15.5</v>
      </c>
      <c r="E33" s="72">
        <v>159269</v>
      </c>
      <c r="F33" s="68">
        <v>5.6</v>
      </c>
      <c r="G33" s="68">
        <v>328.6</v>
      </c>
      <c r="H33" s="72">
        <v>514990</v>
      </c>
      <c r="I33" s="68">
        <v>15.2</v>
      </c>
      <c r="J33" s="72">
        <v>156571</v>
      </c>
      <c r="K33" s="75">
        <v>5.3</v>
      </c>
      <c r="L33" s="75">
        <v>328.9</v>
      </c>
      <c r="M33" s="236">
        <v>1658.6</v>
      </c>
      <c r="N33" s="236">
        <v>1658.1</v>
      </c>
    </row>
    <row r="34" spans="1:14" hidden="1" outlineLevel="2" x14ac:dyDescent="0.25">
      <c r="A34" s="68"/>
      <c r="B34" s="69">
        <v>1995</v>
      </c>
      <c r="C34" s="72">
        <v>598327</v>
      </c>
      <c r="D34" s="68">
        <v>14.3</v>
      </c>
      <c r="E34" s="72">
        <v>167953</v>
      </c>
      <c r="F34" s="68">
        <v>5.5</v>
      </c>
      <c r="G34" s="68">
        <v>356.2</v>
      </c>
      <c r="H34" s="72">
        <v>591369</v>
      </c>
      <c r="I34" s="68">
        <v>14.8</v>
      </c>
      <c r="J34" s="72">
        <v>165897</v>
      </c>
      <c r="K34" s="75">
        <v>6</v>
      </c>
      <c r="L34" s="75">
        <v>356.5</v>
      </c>
      <c r="M34" s="236">
        <v>1798.3</v>
      </c>
      <c r="N34" s="236">
        <v>1797</v>
      </c>
    </row>
    <row r="35" spans="1:14" hidden="1" outlineLevel="2" x14ac:dyDescent="0.25">
      <c r="A35" s="68"/>
      <c r="B35" s="265">
        <v>1996</v>
      </c>
      <c r="C35" s="89">
        <v>695934</v>
      </c>
      <c r="D35" s="266">
        <v>16.3</v>
      </c>
      <c r="E35" s="89">
        <v>174261</v>
      </c>
      <c r="F35" s="266">
        <v>3.8</v>
      </c>
      <c r="G35" s="266">
        <v>399.4</v>
      </c>
      <c r="H35" s="89">
        <v>684741</v>
      </c>
      <c r="I35" s="266">
        <v>15.8</v>
      </c>
      <c r="J35" s="89">
        <v>171056</v>
      </c>
      <c r="K35" s="263">
        <v>3.2</v>
      </c>
      <c r="L35" s="263">
        <v>400</v>
      </c>
      <c r="M35" s="264">
        <v>2016</v>
      </c>
      <c r="N35" s="264">
        <v>2016.4</v>
      </c>
    </row>
    <row r="36" spans="1:14" collapsed="1" x14ac:dyDescent="0.25">
      <c r="A36" s="68"/>
      <c r="B36" s="69"/>
      <c r="C36" s="72"/>
      <c r="D36" s="68"/>
      <c r="E36" s="72"/>
      <c r="F36" s="68"/>
      <c r="G36" s="68"/>
      <c r="H36" s="72"/>
      <c r="I36" s="68"/>
      <c r="J36" s="72"/>
      <c r="K36" s="68"/>
      <c r="L36" s="68"/>
      <c r="M36" s="75"/>
      <c r="N36" s="75"/>
    </row>
    <row r="37" spans="1:14" x14ac:dyDescent="0.25">
      <c r="A37" s="68"/>
      <c r="B37" s="298" t="s">
        <v>21</v>
      </c>
      <c r="C37" s="298"/>
      <c r="D37" s="298"/>
      <c r="E37" s="298"/>
      <c r="F37" s="298"/>
      <c r="G37" s="298"/>
      <c r="H37" s="298"/>
      <c r="I37" s="298"/>
      <c r="J37" s="298"/>
      <c r="K37" s="298"/>
      <c r="L37" s="298"/>
      <c r="M37" s="298"/>
      <c r="N37" s="298"/>
    </row>
    <row r="38" spans="1:14" hidden="1" outlineLevel="1" x14ac:dyDescent="0.25">
      <c r="A38" s="68"/>
      <c r="B38" s="69">
        <v>1996</v>
      </c>
      <c r="C38" s="72">
        <v>695934</v>
      </c>
      <c r="D38" s="71" t="s">
        <v>114</v>
      </c>
      <c r="E38" s="70">
        <v>695934</v>
      </c>
      <c r="F38" s="71">
        <v>3.8</v>
      </c>
      <c r="G38" s="71">
        <v>100</v>
      </c>
      <c r="H38" s="70">
        <v>684676</v>
      </c>
      <c r="I38" s="71" t="s">
        <v>114</v>
      </c>
      <c r="J38" s="70">
        <v>684676</v>
      </c>
      <c r="K38" s="71" t="s">
        <v>114</v>
      </c>
      <c r="L38" s="71">
        <v>100</v>
      </c>
      <c r="M38" s="74">
        <v>2016</v>
      </c>
      <c r="N38" s="74">
        <v>2016.4</v>
      </c>
    </row>
    <row r="39" spans="1:14" hidden="1" outlineLevel="1" x14ac:dyDescent="0.25">
      <c r="A39" s="68"/>
      <c r="B39" s="69">
        <v>1997</v>
      </c>
      <c r="C39" s="72">
        <v>803698</v>
      </c>
      <c r="D39" s="68">
        <v>15.5</v>
      </c>
      <c r="E39" s="72">
        <v>739763</v>
      </c>
      <c r="F39" s="68">
        <v>6.3</v>
      </c>
      <c r="G39" s="68">
        <v>108.6</v>
      </c>
      <c r="H39" s="72">
        <v>794289</v>
      </c>
      <c r="I39" s="68">
        <v>16</v>
      </c>
      <c r="J39" s="72">
        <v>730947</v>
      </c>
      <c r="K39" s="68">
        <v>6.8</v>
      </c>
      <c r="L39" s="68">
        <v>108.7</v>
      </c>
      <c r="M39" s="73">
        <v>2189.4</v>
      </c>
      <c r="N39" s="73">
        <v>2191.1</v>
      </c>
    </row>
    <row r="40" spans="1:14" hidden="1" outlineLevel="1" x14ac:dyDescent="0.25">
      <c r="A40" s="68"/>
      <c r="B40" s="69">
        <v>1998</v>
      </c>
      <c r="C40" s="72">
        <v>912839</v>
      </c>
      <c r="D40" s="68">
        <v>13.6</v>
      </c>
      <c r="E40" s="72">
        <v>774796</v>
      </c>
      <c r="F40" s="68">
        <v>4.7</v>
      </c>
      <c r="G40" s="68">
        <v>117.8</v>
      </c>
      <c r="H40" s="72">
        <v>901283</v>
      </c>
      <c r="I40" s="68">
        <v>13.5</v>
      </c>
      <c r="J40" s="72">
        <v>764908</v>
      </c>
      <c r="K40" s="68">
        <v>4.5999999999999996</v>
      </c>
      <c r="L40" s="68">
        <v>117.8</v>
      </c>
      <c r="M40" s="73">
        <v>2374.8000000000002</v>
      </c>
      <c r="N40" s="73">
        <v>2374.5</v>
      </c>
    </row>
    <row r="41" spans="1:14" hidden="1" outlineLevel="1" x14ac:dyDescent="0.25">
      <c r="A41" s="68"/>
      <c r="B41" s="69">
        <v>1999</v>
      </c>
      <c r="C41" s="72">
        <v>994730</v>
      </c>
      <c r="D41" s="68">
        <v>9</v>
      </c>
      <c r="E41" s="72">
        <v>808340</v>
      </c>
      <c r="F41" s="68">
        <v>4.3</v>
      </c>
      <c r="G41" s="68">
        <v>123</v>
      </c>
      <c r="H41" s="72">
        <v>976899</v>
      </c>
      <c r="I41" s="68">
        <v>8.4</v>
      </c>
      <c r="J41" s="72">
        <v>794340</v>
      </c>
      <c r="K41" s="68">
        <v>3.8</v>
      </c>
      <c r="L41" s="68">
        <v>123.1</v>
      </c>
      <c r="M41" s="73">
        <v>2481.6999999999998</v>
      </c>
      <c r="N41" s="73">
        <v>2482.6999999999998</v>
      </c>
    </row>
    <row r="42" spans="1:14" hidden="1" outlineLevel="1" x14ac:dyDescent="0.25">
      <c r="A42" s="68"/>
      <c r="B42" s="69">
        <v>2000</v>
      </c>
      <c r="C42" s="72">
        <v>1125259</v>
      </c>
      <c r="D42" s="68">
        <v>13.1</v>
      </c>
      <c r="E42" s="72">
        <v>857035</v>
      </c>
      <c r="F42" s="68">
        <v>6</v>
      </c>
      <c r="G42" s="68">
        <v>131.30000000000001</v>
      </c>
      <c r="H42" s="72">
        <v>1102177</v>
      </c>
      <c r="I42" s="68">
        <v>12.8</v>
      </c>
      <c r="J42" s="72">
        <v>840200</v>
      </c>
      <c r="K42" s="68">
        <v>5.8</v>
      </c>
      <c r="L42" s="68">
        <v>131.19999999999999</v>
      </c>
      <c r="M42" s="73">
        <v>2647</v>
      </c>
      <c r="N42" s="73">
        <v>2645.5</v>
      </c>
    </row>
    <row r="43" spans="1:14" hidden="1" outlineLevel="1" x14ac:dyDescent="0.25">
      <c r="A43" s="68"/>
      <c r="B43" s="265">
        <v>2001</v>
      </c>
      <c r="C43" s="89">
        <v>1245599</v>
      </c>
      <c r="D43" s="266">
        <v>10.7</v>
      </c>
      <c r="E43" s="89">
        <v>843794</v>
      </c>
      <c r="F43" s="266">
        <v>-1.5</v>
      </c>
      <c r="G43" s="266">
        <v>147.6</v>
      </c>
      <c r="H43" s="89">
        <v>1221768</v>
      </c>
      <c r="I43" s="266">
        <v>10.9</v>
      </c>
      <c r="J43" s="89">
        <v>829055</v>
      </c>
      <c r="K43" s="266">
        <v>-1.3</v>
      </c>
      <c r="L43" s="266">
        <v>147.4</v>
      </c>
      <c r="M43" s="267">
        <v>2975.6</v>
      </c>
      <c r="N43" s="267">
        <v>2972.2</v>
      </c>
    </row>
    <row r="44" spans="1:14" collapsed="1" x14ac:dyDescent="0.25">
      <c r="A44" s="68"/>
      <c r="B44" s="69"/>
      <c r="C44" s="72"/>
      <c r="D44" s="68"/>
      <c r="E44" s="72"/>
      <c r="F44" s="68"/>
      <c r="G44" s="68"/>
      <c r="H44" s="72"/>
      <c r="I44" s="68"/>
      <c r="J44" s="72"/>
      <c r="K44" s="68"/>
      <c r="L44" s="68"/>
      <c r="M44" s="73"/>
      <c r="N44" s="73"/>
    </row>
    <row r="45" spans="1:14" x14ac:dyDescent="0.25">
      <c r="A45" s="68"/>
      <c r="B45" s="298" t="s">
        <v>22</v>
      </c>
      <c r="C45" s="298"/>
      <c r="D45" s="298"/>
      <c r="E45" s="298"/>
      <c r="F45" s="298"/>
      <c r="G45" s="298"/>
      <c r="H45" s="298"/>
      <c r="I45" s="298"/>
      <c r="J45" s="298"/>
      <c r="K45" s="298"/>
      <c r="L45" s="298"/>
      <c r="M45" s="298"/>
      <c r="N45" s="298"/>
    </row>
    <row r="46" spans="1:14" hidden="1" outlineLevel="1" x14ac:dyDescent="0.25">
      <c r="A46" s="68"/>
      <c r="B46" s="69" t="s">
        <v>936</v>
      </c>
      <c r="C46" s="72">
        <v>1636037</v>
      </c>
      <c r="D46" s="71" t="s">
        <v>114</v>
      </c>
      <c r="E46" s="70">
        <v>1636037</v>
      </c>
      <c r="F46" s="71" t="s">
        <v>114</v>
      </c>
      <c r="G46" s="75">
        <v>100</v>
      </c>
      <c r="H46" s="70">
        <v>1611994</v>
      </c>
      <c r="I46" s="71" t="s">
        <v>114</v>
      </c>
      <c r="J46" s="70">
        <v>1611994</v>
      </c>
      <c r="K46" s="71" t="s">
        <v>114</v>
      </c>
      <c r="L46" s="75">
        <v>100</v>
      </c>
      <c r="M46" s="236">
        <v>3225.6</v>
      </c>
      <c r="N46" s="236">
        <v>3220.2</v>
      </c>
    </row>
    <row r="47" spans="1:14" hidden="1" outlineLevel="1" x14ac:dyDescent="0.25">
      <c r="A47" s="68"/>
      <c r="B47" s="69">
        <v>2003</v>
      </c>
      <c r="C47" s="72">
        <v>1822468</v>
      </c>
      <c r="D47" s="68">
        <v>11.4</v>
      </c>
      <c r="E47" s="72">
        <v>1733222</v>
      </c>
      <c r="F47" s="68">
        <v>5.9</v>
      </c>
      <c r="G47" s="75">
        <v>105.1</v>
      </c>
      <c r="H47" s="72">
        <v>1805933</v>
      </c>
      <c r="I47" s="75">
        <v>12</v>
      </c>
      <c r="J47" s="72">
        <v>1717497</v>
      </c>
      <c r="K47" s="68">
        <v>6.5</v>
      </c>
      <c r="L47" s="75">
        <v>105.1</v>
      </c>
      <c r="M47" s="236">
        <v>3391.7</v>
      </c>
      <c r="N47" s="236">
        <v>3386</v>
      </c>
    </row>
    <row r="48" spans="1:14" hidden="1" outlineLevel="1" x14ac:dyDescent="0.25">
      <c r="A48" s="68"/>
      <c r="B48" s="69">
        <v>2004</v>
      </c>
      <c r="C48" s="72">
        <v>2090841</v>
      </c>
      <c r="D48" s="68">
        <v>14.7</v>
      </c>
      <c r="E48" s="72">
        <v>1827597</v>
      </c>
      <c r="F48" s="68">
        <v>5.4</v>
      </c>
      <c r="G48" s="75">
        <v>114.4</v>
      </c>
      <c r="H48" s="72">
        <v>2070109</v>
      </c>
      <c r="I48" s="75">
        <v>14.6</v>
      </c>
      <c r="J48" s="72">
        <v>1809475</v>
      </c>
      <c r="K48" s="68">
        <v>5.4</v>
      </c>
      <c r="L48" s="75">
        <v>114.4</v>
      </c>
      <c r="M48" s="236">
        <v>3690.2</v>
      </c>
      <c r="N48" s="236">
        <v>3684</v>
      </c>
    </row>
    <row r="49" spans="1:14" hidden="1" outlineLevel="1" x14ac:dyDescent="0.25">
      <c r="A49" s="68"/>
      <c r="B49" s="69">
        <v>2005</v>
      </c>
      <c r="C49" s="72">
        <v>2452782</v>
      </c>
      <c r="D49" s="68">
        <v>17.3</v>
      </c>
      <c r="E49" s="72">
        <v>1941671</v>
      </c>
      <c r="F49" s="68">
        <v>6.2</v>
      </c>
      <c r="G49" s="68">
        <v>126.3</v>
      </c>
      <c r="H49" s="72">
        <v>2422733</v>
      </c>
      <c r="I49" s="75">
        <v>17</v>
      </c>
      <c r="J49" s="72">
        <v>1917884</v>
      </c>
      <c r="K49" s="75">
        <v>6</v>
      </c>
      <c r="L49" s="68">
        <v>126.3</v>
      </c>
      <c r="M49" s="236">
        <v>4074.7</v>
      </c>
      <c r="N49" s="236">
        <v>4067.9</v>
      </c>
    </row>
    <row r="50" spans="1:14" hidden="1" outlineLevel="1" x14ac:dyDescent="0.25">
      <c r="A50" s="68"/>
      <c r="B50" s="69">
        <v>2006</v>
      </c>
      <c r="C50" s="72">
        <v>2938680</v>
      </c>
      <c r="D50" s="68">
        <v>19.8</v>
      </c>
      <c r="E50" s="72">
        <v>2090564</v>
      </c>
      <c r="F50" s="68">
        <v>7.7</v>
      </c>
      <c r="G50" s="68">
        <v>140.6</v>
      </c>
      <c r="H50" s="72">
        <v>2898256</v>
      </c>
      <c r="I50" s="68">
        <v>19.600000000000001</v>
      </c>
      <c r="J50" s="72">
        <v>2061806</v>
      </c>
      <c r="K50" s="75">
        <v>7.5</v>
      </c>
      <c r="L50" s="68">
        <v>140.6</v>
      </c>
      <c r="M50" s="236">
        <v>4534.2</v>
      </c>
      <c r="N50" s="236">
        <v>4526.6000000000004</v>
      </c>
    </row>
    <row r="51" spans="1:14" hidden="1" outlineLevel="1" x14ac:dyDescent="0.25">
      <c r="A51" s="68"/>
      <c r="B51" s="69">
        <v>2007</v>
      </c>
      <c r="C51" s="72">
        <v>3578688</v>
      </c>
      <c r="D51" s="68">
        <v>21.8</v>
      </c>
      <c r="E51" s="72">
        <v>2232656</v>
      </c>
      <c r="F51" s="68">
        <v>6.8</v>
      </c>
      <c r="G51" s="68">
        <v>160.30000000000001</v>
      </c>
      <c r="H51" s="72">
        <v>3539634</v>
      </c>
      <c r="I51" s="75">
        <v>22.1</v>
      </c>
      <c r="J51" s="72">
        <v>2208291</v>
      </c>
      <c r="K51" s="75">
        <v>7.1</v>
      </c>
      <c r="L51" s="68">
        <v>160.30000000000001</v>
      </c>
      <c r="M51" s="236">
        <v>5170.2</v>
      </c>
      <c r="N51" s="236">
        <v>5161.6000000000004</v>
      </c>
    </row>
    <row r="52" spans="1:14" hidden="1" outlineLevel="1" x14ac:dyDescent="0.25">
      <c r="A52" s="68"/>
      <c r="B52" s="69">
        <v>2008</v>
      </c>
      <c r="C52" s="72">
        <v>4410682</v>
      </c>
      <c r="D52" s="68">
        <v>23.2</v>
      </c>
      <c r="E52" s="72">
        <v>2365501</v>
      </c>
      <c r="F52" s="75">
        <v>6</v>
      </c>
      <c r="G52" s="68">
        <v>186.5</v>
      </c>
      <c r="H52" s="72">
        <v>4305650</v>
      </c>
      <c r="I52" s="75">
        <v>21.6</v>
      </c>
      <c r="J52" s="72">
        <v>2309171</v>
      </c>
      <c r="K52" s="68">
        <v>4.5999999999999996</v>
      </c>
      <c r="L52" s="68">
        <v>186.5</v>
      </c>
      <c r="M52" s="236">
        <v>6014.4</v>
      </c>
      <c r="N52" s="236">
        <v>6004.3</v>
      </c>
    </row>
    <row r="53" spans="1:14" hidden="1" outlineLevel="1" x14ac:dyDescent="0.25">
      <c r="A53" s="68"/>
      <c r="B53" s="265" t="s">
        <v>883</v>
      </c>
      <c r="C53" s="89">
        <v>4835293</v>
      </c>
      <c r="D53" s="266">
        <v>9.6</v>
      </c>
      <c r="E53" s="89">
        <v>2449214</v>
      </c>
      <c r="F53" s="263">
        <v>3.5</v>
      </c>
      <c r="G53" s="266">
        <v>197.4</v>
      </c>
      <c r="H53" s="89">
        <v>4779498</v>
      </c>
      <c r="I53" s="263">
        <v>11</v>
      </c>
      <c r="J53" s="89">
        <v>2420952</v>
      </c>
      <c r="K53" s="266">
        <v>4.8</v>
      </c>
      <c r="L53" s="266">
        <v>197.4</v>
      </c>
      <c r="M53" s="264">
        <v>6368</v>
      </c>
      <c r="N53" s="264">
        <v>6357.4</v>
      </c>
    </row>
    <row r="54" spans="1:14" collapsed="1" x14ac:dyDescent="0.25">
      <c r="A54" s="68"/>
      <c r="B54" s="69"/>
      <c r="C54" s="72"/>
      <c r="D54" s="68"/>
      <c r="E54" s="72"/>
      <c r="F54" s="75"/>
      <c r="G54" s="68"/>
      <c r="H54" s="72"/>
      <c r="I54" s="68"/>
      <c r="J54" s="72"/>
      <c r="K54" s="68"/>
      <c r="L54" s="68"/>
      <c r="M54" s="73"/>
      <c r="N54" s="73"/>
    </row>
    <row r="55" spans="1:14" x14ac:dyDescent="0.25">
      <c r="A55" s="68"/>
      <c r="B55" s="298" t="s">
        <v>23</v>
      </c>
      <c r="C55" s="298"/>
      <c r="D55" s="298"/>
      <c r="E55" s="298"/>
      <c r="F55" s="298"/>
      <c r="G55" s="298"/>
      <c r="H55" s="298"/>
      <c r="I55" s="298"/>
      <c r="J55" s="298"/>
      <c r="K55" s="298"/>
      <c r="L55" s="298"/>
      <c r="M55" s="298"/>
      <c r="N55" s="298"/>
    </row>
    <row r="56" spans="1:14" hidden="1" outlineLevel="1" x14ac:dyDescent="0.25">
      <c r="A56" s="68"/>
      <c r="B56" s="69">
        <v>2010</v>
      </c>
      <c r="C56" s="72">
        <v>6413668</v>
      </c>
      <c r="D56" s="71" t="s">
        <v>114</v>
      </c>
      <c r="E56" s="70">
        <v>6413668</v>
      </c>
      <c r="F56" s="71" t="s">
        <v>114</v>
      </c>
      <c r="G56" s="75">
        <v>100</v>
      </c>
      <c r="H56" s="70">
        <v>6343892</v>
      </c>
      <c r="I56" s="71" t="s">
        <v>114</v>
      </c>
      <c r="J56" s="70">
        <v>6343892</v>
      </c>
      <c r="K56" s="71" t="s">
        <v>114</v>
      </c>
      <c r="L56" s="75">
        <v>100</v>
      </c>
      <c r="M56" s="236">
        <v>6832.8</v>
      </c>
      <c r="N56" s="236">
        <v>6821.4</v>
      </c>
    </row>
    <row r="57" spans="1:14" hidden="1" outlineLevel="1" x14ac:dyDescent="0.25">
      <c r="A57" s="68"/>
      <c r="B57" s="69">
        <v>2011</v>
      </c>
      <c r="C57" s="72">
        <v>7219106</v>
      </c>
      <c r="D57" s="75">
        <v>12.6</v>
      </c>
      <c r="E57" s="72">
        <v>6952720</v>
      </c>
      <c r="F57" s="68">
        <v>8.4</v>
      </c>
      <c r="G57" s="75">
        <v>103.8</v>
      </c>
      <c r="H57" s="72">
        <v>7147065</v>
      </c>
      <c r="I57" s="68">
        <v>12.7</v>
      </c>
      <c r="J57" s="72">
        <v>6885232</v>
      </c>
      <c r="K57" s="68">
        <v>8.5</v>
      </c>
      <c r="L57" s="75">
        <v>103.8</v>
      </c>
      <c r="M57" s="236">
        <v>7094.6</v>
      </c>
      <c r="N57" s="236">
        <v>7080.8</v>
      </c>
    </row>
    <row r="58" spans="1:14" hidden="1" outlineLevel="1" x14ac:dyDescent="0.25">
      <c r="A58" s="68"/>
      <c r="B58" s="69">
        <v>2012</v>
      </c>
      <c r="C58" s="72">
        <v>8732463</v>
      </c>
      <c r="D58" s="75">
        <v>21</v>
      </c>
      <c r="E58" s="72">
        <v>7588517</v>
      </c>
      <c r="F58" s="75">
        <v>9.1</v>
      </c>
      <c r="G58" s="75">
        <v>115.1</v>
      </c>
      <c r="H58" s="72">
        <v>8577574</v>
      </c>
      <c r="I58" s="75">
        <v>20</v>
      </c>
      <c r="J58" s="72">
        <v>7453571</v>
      </c>
      <c r="K58" s="68">
        <v>8.3000000000000007</v>
      </c>
      <c r="L58" s="75">
        <v>115.1</v>
      </c>
      <c r="M58" s="236">
        <v>7862.9</v>
      </c>
      <c r="N58" s="236">
        <v>7850.1</v>
      </c>
    </row>
    <row r="59" spans="1:14" hidden="1" outlineLevel="1" x14ac:dyDescent="0.25">
      <c r="A59" s="68"/>
      <c r="B59" s="69">
        <v>2013</v>
      </c>
      <c r="C59" s="72">
        <v>9592125</v>
      </c>
      <c r="D59" s="75">
        <v>9.8000000000000007</v>
      </c>
      <c r="E59" s="72">
        <v>7846202</v>
      </c>
      <c r="F59" s="75">
        <v>3.4</v>
      </c>
      <c r="G59" s="68">
        <v>122.3</v>
      </c>
      <c r="H59" s="72">
        <v>9366039</v>
      </c>
      <c r="I59" s="75">
        <v>9.1999999999999993</v>
      </c>
      <c r="J59" s="72">
        <v>7662004</v>
      </c>
      <c r="K59" s="68">
        <v>2.8</v>
      </c>
      <c r="L59" s="68">
        <v>122.2</v>
      </c>
      <c r="M59" s="236">
        <v>8353.2999999999993</v>
      </c>
      <c r="N59" s="236">
        <v>8338.5</v>
      </c>
    </row>
    <row r="60" spans="1:14" hidden="1" outlineLevel="1" x14ac:dyDescent="0.25">
      <c r="A60" s="68"/>
      <c r="B60" s="265">
        <v>2014</v>
      </c>
      <c r="C60" s="89">
        <v>10361151</v>
      </c>
      <c r="D60" s="263">
        <v>8</v>
      </c>
      <c r="E60" s="89">
        <v>8235429</v>
      </c>
      <c r="F60" s="263">
        <v>5</v>
      </c>
      <c r="G60" s="266">
        <v>125.8</v>
      </c>
      <c r="H60" s="89">
        <v>10125078</v>
      </c>
      <c r="I60" s="263">
        <v>8.1</v>
      </c>
      <c r="J60" s="89">
        <v>8049085</v>
      </c>
      <c r="K60" s="266">
        <v>5.0999999999999996</v>
      </c>
      <c r="L60" s="266">
        <v>125.8</v>
      </c>
      <c r="M60" s="264">
        <v>8596.5</v>
      </c>
      <c r="N60" s="264">
        <v>8580.7999999999993</v>
      </c>
    </row>
    <row r="61" spans="1:14" collapsed="1" x14ac:dyDescent="0.25">
      <c r="A61" s="68"/>
      <c r="B61" s="69"/>
      <c r="C61" s="72"/>
      <c r="D61" s="75"/>
      <c r="E61" s="72"/>
      <c r="F61" s="68"/>
      <c r="G61" s="68"/>
      <c r="H61" s="72"/>
      <c r="I61" s="68"/>
      <c r="J61" s="72"/>
      <c r="K61" s="68"/>
      <c r="L61" s="68"/>
      <c r="M61" s="75"/>
      <c r="N61" s="75"/>
    </row>
    <row r="62" spans="1:14" x14ac:dyDescent="0.25">
      <c r="A62" s="68"/>
      <c r="B62" s="298" t="s">
        <v>24</v>
      </c>
      <c r="C62" s="298"/>
      <c r="D62" s="298"/>
      <c r="E62" s="298"/>
      <c r="F62" s="298"/>
      <c r="G62" s="298"/>
      <c r="H62" s="298"/>
      <c r="I62" s="298"/>
      <c r="J62" s="298"/>
      <c r="K62" s="298"/>
      <c r="L62" s="298"/>
      <c r="M62" s="298"/>
      <c r="N62" s="298"/>
    </row>
    <row r="63" spans="1:14" outlineLevel="1" x14ac:dyDescent="0.25">
      <c r="A63" s="68"/>
      <c r="B63" s="69">
        <v>2015</v>
      </c>
      <c r="C63" s="72">
        <v>11566987</v>
      </c>
      <c r="D63" s="288" t="s">
        <v>114</v>
      </c>
      <c r="E63" s="70">
        <v>11566987</v>
      </c>
      <c r="F63" s="288" t="s">
        <v>114</v>
      </c>
      <c r="G63" s="289">
        <v>100</v>
      </c>
      <c r="H63" s="70">
        <v>11292247</v>
      </c>
      <c r="I63" s="288" t="s">
        <v>114</v>
      </c>
      <c r="J63" s="70">
        <v>11292247</v>
      </c>
      <c r="K63" s="288" t="s">
        <v>114</v>
      </c>
      <c r="L63" s="289">
        <v>100</v>
      </c>
      <c r="M63" s="236">
        <v>8652.2999999999993</v>
      </c>
      <c r="N63" s="236">
        <v>8635.7000000000007</v>
      </c>
    </row>
    <row r="64" spans="1:14" outlineLevel="1" x14ac:dyDescent="0.25">
      <c r="A64" s="68"/>
      <c r="B64" s="69">
        <v>2016</v>
      </c>
      <c r="C64" s="72">
        <v>12812975</v>
      </c>
      <c r="D64" s="289">
        <v>10.8</v>
      </c>
      <c r="E64" s="72">
        <v>12151540</v>
      </c>
      <c r="F64" s="289">
        <v>5.0999999999999996</v>
      </c>
      <c r="G64" s="289">
        <v>105.4</v>
      </c>
      <c r="H64" s="72">
        <v>12493323</v>
      </c>
      <c r="I64" s="289">
        <v>10.6</v>
      </c>
      <c r="J64" s="72">
        <v>11844060</v>
      </c>
      <c r="K64" s="289">
        <v>4.9000000000000004</v>
      </c>
      <c r="L64" s="289">
        <v>105.5</v>
      </c>
      <c r="M64" s="236">
        <v>9123.2999999999993</v>
      </c>
      <c r="N64" s="236">
        <v>9109.1</v>
      </c>
    </row>
    <row r="65" spans="1:15" outlineLevel="1" x14ac:dyDescent="0.25">
      <c r="A65" s="68"/>
      <c r="B65" s="69">
        <v>2017</v>
      </c>
      <c r="C65" s="72">
        <v>14387319</v>
      </c>
      <c r="D65" s="289">
        <v>12.3</v>
      </c>
      <c r="E65" s="72">
        <v>12936612</v>
      </c>
      <c r="F65" s="289">
        <v>6.5</v>
      </c>
      <c r="G65" s="289">
        <v>111.2</v>
      </c>
      <c r="H65" s="72">
        <v>14034463</v>
      </c>
      <c r="I65" s="289">
        <v>12.3</v>
      </c>
      <c r="J65" s="72">
        <v>12621472</v>
      </c>
      <c r="K65" s="289">
        <v>6.6</v>
      </c>
      <c r="L65" s="289">
        <v>111.2</v>
      </c>
      <c r="M65" s="236">
        <v>9622.6</v>
      </c>
      <c r="N65" s="236">
        <v>9602.4</v>
      </c>
    </row>
    <row r="66" spans="1:15" outlineLevel="1" x14ac:dyDescent="0.25">
      <c r="A66" s="68"/>
      <c r="B66" s="69">
        <v>2018</v>
      </c>
      <c r="C66" s="72">
        <v>15351933</v>
      </c>
      <c r="D66" s="289">
        <v>6.7</v>
      </c>
      <c r="E66" s="72">
        <v>13235458</v>
      </c>
      <c r="F66" s="289">
        <v>2.2999999999999998</v>
      </c>
      <c r="G66" s="289">
        <v>116</v>
      </c>
      <c r="H66" s="72">
        <v>14962333</v>
      </c>
      <c r="I66" s="289">
        <v>6.6</v>
      </c>
      <c r="J66" s="72">
        <v>12894775</v>
      </c>
      <c r="K66" s="289">
        <v>2.2000000000000002</v>
      </c>
      <c r="L66" s="289">
        <v>116</v>
      </c>
      <c r="M66" s="236">
        <v>10035.9</v>
      </c>
      <c r="N66" s="236">
        <v>10020.299999999999</v>
      </c>
    </row>
    <row r="67" spans="1:15" outlineLevel="1" x14ac:dyDescent="0.25">
      <c r="A67" s="68"/>
      <c r="B67" s="69">
        <v>2019</v>
      </c>
      <c r="C67" s="72">
        <v>15910976</v>
      </c>
      <c r="D67" s="289">
        <v>3.6</v>
      </c>
      <c r="E67" s="72">
        <v>13206276</v>
      </c>
      <c r="F67" s="289">
        <v>-0.2</v>
      </c>
      <c r="G67" s="289">
        <v>120.5</v>
      </c>
      <c r="H67" s="72">
        <v>15469582</v>
      </c>
      <c r="I67" s="289">
        <v>3.4</v>
      </c>
      <c r="J67" s="72">
        <v>12833457</v>
      </c>
      <c r="K67" s="289">
        <v>-0.5</v>
      </c>
      <c r="L67" s="289">
        <v>120.5</v>
      </c>
      <c r="M67" s="236">
        <v>10424.299999999999</v>
      </c>
      <c r="N67" s="236">
        <v>10409.5</v>
      </c>
    </row>
    <row r="68" spans="1:15" outlineLevel="1" x14ac:dyDescent="0.25">
      <c r="A68" s="68"/>
      <c r="B68" s="69" t="s">
        <v>816</v>
      </c>
      <c r="C68" s="72">
        <v>15646254</v>
      </c>
      <c r="D68" s="289">
        <v>-1.7</v>
      </c>
      <c r="E68" s="72">
        <v>12595550</v>
      </c>
      <c r="F68" s="289">
        <v>-4.5999999999999996</v>
      </c>
      <c r="G68" s="289">
        <v>124.2</v>
      </c>
      <c r="H68" s="72">
        <v>15223191.189573931</v>
      </c>
      <c r="I68" s="289">
        <v>-1.592742116333618</v>
      </c>
      <c r="J68" s="72">
        <v>12258930</v>
      </c>
      <c r="K68" s="289">
        <v>-4.4767928899266183</v>
      </c>
      <c r="L68" s="289">
        <v>124.18042349188659</v>
      </c>
      <c r="M68" s="236">
        <v>10747.943771238331</v>
      </c>
      <c r="N68" s="236">
        <v>10723.811424126707</v>
      </c>
    </row>
    <row r="69" spans="1:15" outlineLevel="1" x14ac:dyDescent="0.25">
      <c r="A69" s="68"/>
      <c r="B69" s="71">
        <v>2021</v>
      </c>
      <c r="C69" s="72">
        <v>17612370</v>
      </c>
      <c r="D69" s="289">
        <v>12.6</v>
      </c>
      <c r="E69" s="72">
        <v>13125505</v>
      </c>
      <c r="F69" s="289">
        <v>4.2</v>
      </c>
      <c r="G69" s="289">
        <v>134.19999999999999</v>
      </c>
      <c r="H69" s="72">
        <v>17216831.352649957</v>
      </c>
      <c r="I69" s="289">
        <v>13.096072553049403</v>
      </c>
      <c r="J69" s="72">
        <v>12831414</v>
      </c>
      <c r="K69" s="289">
        <v>4.66993448857282</v>
      </c>
      <c r="L69" s="289">
        <v>134.17719475538672</v>
      </c>
      <c r="M69" s="236">
        <v>11610.045572627756</v>
      </c>
      <c r="N69" s="236">
        <v>11587.099495718528</v>
      </c>
    </row>
    <row r="70" spans="1:15" outlineLevel="1" x14ac:dyDescent="0.25">
      <c r="A70" s="68"/>
      <c r="B70" s="71">
        <v>2022</v>
      </c>
      <c r="C70" s="72">
        <v>24063161.632004596</v>
      </c>
      <c r="D70" s="289">
        <v>36.626479218246544</v>
      </c>
      <c r="E70" s="72">
        <v>12160886.194215247</v>
      </c>
      <c r="F70" s="289">
        <v>-7.3491931026771606</v>
      </c>
      <c r="G70" s="289">
        <v>197.9</v>
      </c>
      <c r="H70" s="72">
        <v>23446103.523360144</v>
      </c>
      <c r="I70" s="289">
        <v>36.181292847196289</v>
      </c>
      <c r="J70" s="72">
        <v>11855898</v>
      </c>
      <c r="K70" s="289">
        <v>-7.6025604037092087</v>
      </c>
      <c r="L70" s="289">
        <v>197.75898479693518</v>
      </c>
      <c r="M70" s="236">
        <v>17120.608754347566</v>
      </c>
      <c r="N70" s="236">
        <v>17070.810697897607</v>
      </c>
    </row>
    <row r="71" spans="1:15" outlineLevel="1" x14ac:dyDescent="0.25">
      <c r="A71" s="68"/>
      <c r="B71" s="71" t="s">
        <v>1101</v>
      </c>
      <c r="C71" s="72">
        <v>27539080.101678703</v>
      </c>
      <c r="D71" s="289">
        <v>14.444978186434753</v>
      </c>
      <c r="E71" s="72">
        <v>11914150.38175459</v>
      </c>
      <c r="F71" s="289">
        <v>-2.0289297729599696</v>
      </c>
      <c r="G71" s="289">
        <v>231.14598371909284</v>
      </c>
      <c r="H71" s="72">
        <v>26705480</v>
      </c>
      <c r="I71" s="289">
        <v>13.901569927781088</v>
      </c>
      <c r="J71" s="72">
        <v>11560560</v>
      </c>
      <c r="K71" s="289">
        <v>-2.4910639413395765</v>
      </c>
      <c r="L71" s="289">
        <v>231.00507241863716</v>
      </c>
      <c r="M71" s="236">
        <v>19999.470494433222</v>
      </c>
      <c r="N71" s="236">
        <v>19948.835698682771</v>
      </c>
    </row>
    <row r="72" spans="1:15" outlineLevel="1" x14ac:dyDescent="0.25">
      <c r="A72" s="68"/>
      <c r="B72" s="71" t="s">
        <v>1102</v>
      </c>
      <c r="C72" s="72">
        <v>30095824.985347107</v>
      </c>
      <c r="D72" s="289">
        <v>9.2840605939940275</v>
      </c>
      <c r="E72" s="72">
        <v>12508954.348831544</v>
      </c>
      <c r="F72" s="289">
        <v>4.9924161439815435</v>
      </c>
      <c r="G72" s="289">
        <v>240.5942506949699</v>
      </c>
      <c r="H72" s="72">
        <v>29311030</v>
      </c>
      <c r="I72" s="289">
        <v>9.7566117515955515</v>
      </c>
      <c r="J72" s="72">
        <v>12181370</v>
      </c>
      <c r="K72" s="289">
        <v>5.370068577992761</v>
      </c>
      <c r="L72" s="289">
        <v>240.62178556270766</v>
      </c>
      <c r="M72" s="236">
        <v>20816.963983038331</v>
      </c>
      <c r="N72" s="236">
        <v>20779.303309042258</v>
      </c>
    </row>
    <row r="73" spans="1:15" outlineLevel="1" x14ac:dyDescent="0.25">
      <c r="A73" s="68"/>
      <c r="B73" s="262" t="s">
        <v>1103</v>
      </c>
      <c r="C73" s="89">
        <v>32750843.82660852</v>
      </c>
      <c r="D73" s="290">
        <v>8.8218842399371766</v>
      </c>
      <c r="E73" s="89">
        <v>13128577.135508627</v>
      </c>
      <c r="F73" s="290">
        <v>4.9534339114041188</v>
      </c>
      <c r="G73" s="290">
        <v>249.46224932500795</v>
      </c>
      <c r="H73" s="89">
        <v>32142196</v>
      </c>
      <c r="I73" s="290">
        <v>9.6590464408790826</v>
      </c>
      <c r="J73" s="89">
        <v>12874999</v>
      </c>
      <c r="K73" s="290">
        <v>5.6941788977758661</v>
      </c>
      <c r="L73" s="290">
        <v>249.64814366199172</v>
      </c>
      <c r="M73" s="264">
        <v>21584.250846917639</v>
      </c>
      <c r="N73" s="264">
        <v>21558.789806004414</v>
      </c>
    </row>
    <row r="74" spans="1:15" x14ac:dyDescent="0.25">
      <c r="A74" s="68"/>
      <c r="B74" s="76"/>
      <c r="C74" s="68"/>
      <c r="D74" s="68"/>
      <c r="E74" s="68"/>
      <c r="F74" s="68"/>
      <c r="G74" s="68"/>
      <c r="H74" s="68"/>
      <c r="I74" s="68"/>
      <c r="J74" s="68"/>
      <c r="K74" s="68"/>
      <c r="L74" s="68"/>
      <c r="M74" s="75"/>
      <c r="N74" s="75"/>
    </row>
    <row r="75" spans="1:15" x14ac:dyDescent="0.25">
      <c r="A75" s="68" t="s">
        <v>839</v>
      </c>
      <c r="B75" s="301" t="s">
        <v>1184</v>
      </c>
      <c r="C75" s="301"/>
      <c r="D75" s="301"/>
      <c r="E75" s="301"/>
      <c r="F75" s="301"/>
      <c r="G75" s="301"/>
      <c r="H75" s="301"/>
      <c r="I75" s="301"/>
      <c r="J75" s="301"/>
      <c r="K75" s="301"/>
      <c r="L75" s="301"/>
      <c r="M75" s="75"/>
      <c r="N75" s="75"/>
      <c r="O75" s="49"/>
    </row>
    <row r="76" spans="1:15" x14ac:dyDescent="0.25">
      <c r="A76" s="68"/>
      <c r="B76" s="301"/>
      <c r="C76" s="301"/>
      <c r="D76" s="301"/>
      <c r="E76" s="301"/>
      <c r="F76" s="301"/>
      <c r="G76" s="301"/>
      <c r="H76" s="301"/>
      <c r="I76" s="301"/>
      <c r="J76" s="301"/>
      <c r="K76" s="301"/>
      <c r="L76" s="301"/>
      <c r="M76" s="77"/>
      <c r="N76" s="77"/>
      <c r="O76" s="49"/>
    </row>
    <row r="77" spans="1:15" x14ac:dyDescent="0.25">
      <c r="A77" s="68" t="s">
        <v>841</v>
      </c>
      <c r="B77" s="68" t="s">
        <v>1185</v>
      </c>
      <c r="C77" s="68"/>
      <c r="D77" s="68"/>
      <c r="E77" s="68"/>
      <c r="F77" s="68"/>
      <c r="G77" s="68"/>
      <c r="H77" s="68"/>
      <c r="I77" s="68"/>
      <c r="J77" s="68"/>
      <c r="K77" s="68"/>
      <c r="L77" s="68"/>
      <c r="M77" s="68"/>
      <c r="N77" s="68"/>
    </row>
    <row r="78" spans="1:15" x14ac:dyDescent="0.25">
      <c r="A78" s="68" t="s">
        <v>237</v>
      </c>
      <c r="B78" s="68" t="s">
        <v>850</v>
      </c>
      <c r="C78" s="68"/>
      <c r="D78" s="68"/>
      <c r="E78" s="68"/>
      <c r="F78" s="68"/>
      <c r="G78" s="68"/>
      <c r="H78" s="68"/>
      <c r="I78" s="68"/>
      <c r="J78" s="68"/>
      <c r="K78" s="68"/>
      <c r="L78" s="68"/>
      <c r="M78" s="68"/>
      <c r="N78" s="68"/>
    </row>
    <row r="79" spans="1:15" x14ac:dyDescent="0.25">
      <c r="A79" s="68" t="s">
        <v>238</v>
      </c>
      <c r="B79" s="68" t="s">
        <v>842</v>
      </c>
      <c r="C79" s="68"/>
      <c r="D79" s="68"/>
      <c r="E79" s="68"/>
      <c r="F79" s="68"/>
      <c r="G79" s="68"/>
      <c r="H79" s="68"/>
      <c r="I79" s="68"/>
      <c r="J79" s="68"/>
      <c r="K79" s="68"/>
      <c r="L79" s="68"/>
      <c r="M79" s="68"/>
      <c r="N79" s="68"/>
    </row>
    <row r="80" spans="1:15" x14ac:dyDescent="0.25">
      <c r="A80" s="68" t="s">
        <v>844</v>
      </c>
      <c r="B80" s="68" t="s">
        <v>843</v>
      </c>
      <c r="C80" s="68"/>
      <c r="D80" s="68"/>
      <c r="E80" s="68"/>
      <c r="F80" s="68"/>
      <c r="G80" s="68"/>
      <c r="H80" s="68"/>
      <c r="I80" s="68"/>
      <c r="J80" s="68"/>
      <c r="K80" s="68"/>
      <c r="L80" s="68"/>
      <c r="M80" s="68"/>
      <c r="N80" s="68"/>
    </row>
    <row r="81" spans="1:14" x14ac:dyDescent="0.25">
      <c r="A81" s="68" t="s">
        <v>740</v>
      </c>
      <c r="B81" s="68"/>
      <c r="C81" s="68"/>
      <c r="D81" s="68"/>
      <c r="E81" s="68"/>
      <c r="F81" s="68"/>
      <c r="G81" s="68"/>
      <c r="H81" s="68"/>
      <c r="I81" s="68"/>
      <c r="J81" s="68"/>
      <c r="K81" s="68"/>
      <c r="L81" s="68"/>
      <c r="M81" s="68"/>
      <c r="N81" s="68"/>
    </row>
    <row r="82" spans="1:14" x14ac:dyDescent="0.25">
      <c r="A82" s="68"/>
      <c r="B82" s="68"/>
      <c r="C82" s="68"/>
      <c r="D82" s="68"/>
      <c r="E82" s="68"/>
      <c r="F82" s="68"/>
      <c r="G82" s="68"/>
      <c r="H82" s="68"/>
      <c r="I82" s="68"/>
      <c r="J82" s="68"/>
      <c r="K82" s="68"/>
      <c r="L82" s="68"/>
      <c r="M82" s="68"/>
      <c r="N82" s="68"/>
    </row>
    <row r="83" spans="1:14" x14ac:dyDescent="0.25">
      <c r="A83" s="37" t="s">
        <v>937</v>
      </c>
      <c r="B83" s="68"/>
      <c r="C83" s="68"/>
      <c r="D83" s="68"/>
      <c r="E83" s="68"/>
      <c r="F83" s="68"/>
      <c r="G83" s="68"/>
      <c r="H83" s="68"/>
      <c r="I83" s="68"/>
      <c r="J83" s="68"/>
      <c r="K83" s="68"/>
      <c r="L83" s="68"/>
      <c r="M83" s="68"/>
      <c r="N83" s="68"/>
    </row>
    <row r="84" spans="1:14" x14ac:dyDescent="0.25">
      <c r="A84" s="76" t="s">
        <v>742</v>
      </c>
      <c r="B84" s="68"/>
      <c r="C84" s="68"/>
      <c r="D84" s="68"/>
      <c r="E84" s="68"/>
      <c r="F84" s="68"/>
      <c r="G84" s="68"/>
      <c r="H84" s="68"/>
      <c r="I84" s="68"/>
      <c r="J84" s="68"/>
      <c r="K84" s="68"/>
      <c r="L84" s="68"/>
      <c r="M84" s="68"/>
      <c r="N84" s="68"/>
    </row>
    <row r="85" spans="1:14" x14ac:dyDescent="0.25">
      <c r="A85" s="76" t="s">
        <v>741</v>
      </c>
      <c r="B85" s="68"/>
      <c r="C85" s="68"/>
      <c r="D85" s="68"/>
      <c r="E85" s="68"/>
      <c r="F85" s="68"/>
      <c r="G85" s="68"/>
      <c r="H85" s="68"/>
      <c r="I85" s="68"/>
      <c r="J85" s="68"/>
      <c r="K85" s="68"/>
      <c r="L85" s="68"/>
      <c r="M85" s="68"/>
      <c r="N85" s="68"/>
    </row>
    <row r="86" spans="1:14" x14ac:dyDescent="0.25">
      <c r="B86" s="78"/>
      <c r="C86" s="68"/>
      <c r="D86" s="68"/>
      <c r="E86" s="68"/>
      <c r="F86" s="68"/>
      <c r="G86" s="68"/>
      <c r="H86" s="68"/>
      <c r="I86" s="68"/>
      <c r="J86" s="68"/>
      <c r="K86" s="68"/>
      <c r="L86" s="68"/>
      <c r="M86" s="68"/>
      <c r="N86" s="68"/>
    </row>
    <row r="87" spans="1:14" x14ac:dyDescent="0.25">
      <c r="A87" s="68"/>
      <c r="B87" s="76"/>
      <c r="C87" s="68"/>
      <c r="D87" s="68"/>
      <c r="E87" s="68"/>
      <c r="F87" s="68"/>
      <c r="G87" s="68"/>
      <c r="H87" s="68"/>
      <c r="I87" s="68"/>
      <c r="J87" s="68"/>
      <c r="K87" s="68"/>
      <c r="L87" s="68"/>
      <c r="M87" s="68"/>
      <c r="N87" s="68"/>
    </row>
    <row r="88" spans="1:14" x14ac:dyDescent="0.25">
      <c r="A88" s="68"/>
      <c r="B88" s="76"/>
      <c r="C88" s="68"/>
      <c r="D88" s="68"/>
      <c r="E88" s="68"/>
      <c r="F88" s="68"/>
      <c r="G88" s="68"/>
      <c r="H88" s="68"/>
      <c r="I88" s="68"/>
      <c r="J88" s="68"/>
      <c r="K88" s="68"/>
      <c r="L88" s="68"/>
      <c r="M88" s="68"/>
      <c r="N88" s="68"/>
    </row>
    <row r="89" spans="1:14" x14ac:dyDescent="0.25">
      <c r="A89" s="68"/>
      <c r="B89" s="76"/>
      <c r="C89" s="68"/>
      <c r="D89" s="68"/>
      <c r="E89" s="68"/>
      <c r="F89" s="68"/>
      <c r="G89" s="68"/>
      <c r="H89" s="68"/>
      <c r="I89" s="68"/>
      <c r="J89" s="68"/>
      <c r="K89" s="68"/>
      <c r="L89" s="68"/>
      <c r="M89" s="68"/>
      <c r="N89" s="68"/>
    </row>
    <row r="90" spans="1:14" x14ac:dyDescent="0.25">
      <c r="A90" s="68"/>
      <c r="B90" s="76"/>
      <c r="C90" s="68"/>
      <c r="D90" s="68"/>
      <c r="E90" s="68"/>
      <c r="F90" s="68"/>
      <c r="G90" s="68"/>
      <c r="H90" s="68"/>
      <c r="I90" s="68"/>
      <c r="J90" s="68"/>
      <c r="K90" s="68"/>
      <c r="L90" s="68"/>
      <c r="M90" s="68"/>
      <c r="N90" s="68"/>
    </row>
  </sheetData>
  <mergeCells count="11">
    <mergeCell ref="B75:L76"/>
    <mergeCell ref="B62:N62"/>
    <mergeCell ref="B55:N55"/>
    <mergeCell ref="B45:N45"/>
    <mergeCell ref="B37:N37"/>
    <mergeCell ref="B2:N2"/>
    <mergeCell ref="C3:G3"/>
    <mergeCell ref="H3:N3"/>
    <mergeCell ref="B20:N20"/>
    <mergeCell ref="B5:N5"/>
    <mergeCell ref="B3:B4"/>
  </mergeCells>
  <pageMargins left="0.75" right="0.75" top="1" bottom="1" header="0.5" footer="0.5"/>
  <pageSetup paperSize="8" orientation="landscape" r:id="rId1"/>
  <headerFooter>
    <oddHeader>&amp;L&amp;"Calibri"&amp;10&amp;K000000 [Limited Sharing]&amp;1#_x000D_</oddHeader>
  </headerFooter>
  <ignoredErrors>
    <ignoredError sqref="B68 B5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3">
    <tabColor rgb="FF4F6228"/>
  </sheetPr>
  <dimension ref="A1:O34"/>
  <sheetViews>
    <sheetView workbookViewId="0">
      <pane ySplit="4" topLeftCell="A5" activePane="bottomLeft" state="frozen"/>
      <selection activeCell="K47" sqref="K47"/>
      <selection pane="bottomLeft" activeCell="U31" sqref="U31"/>
    </sheetView>
  </sheetViews>
  <sheetFormatPr defaultRowHeight="15" x14ac:dyDescent="0.25"/>
  <cols>
    <col min="1" max="1" width="3.42578125" customWidth="1"/>
    <col min="2" max="2" width="21.7109375" bestFit="1" customWidth="1"/>
  </cols>
  <sheetData>
    <row r="1" spans="2:15" s="51" customFormat="1" ht="40.5" customHeight="1" x14ac:dyDescent="0.25">
      <c r="B1" s="52" t="s">
        <v>894</v>
      </c>
      <c r="C1" s="53"/>
      <c r="D1" s="53"/>
      <c r="E1" s="53"/>
      <c r="F1" s="53"/>
      <c r="G1" s="53"/>
      <c r="H1" s="53"/>
      <c r="I1" s="53"/>
      <c r="J1" s="53"/>
      <c r="K1" s="53"/>
      <c r="L1" s="53"/>
      <c r="M1" s="61"/>
      <c r="N1" s="61"/>
      <c r="O1" s="61" t="s">
        <v>920</v>
      </c>
    </row>
    <row r="2" spans="2:15" x14ac:dyDescent="0.25">
      <c r="B2" s="294" t="s">
        <v>702</v>
      </c>
      <c r="C2" s="294"/>
      <c r="D2" s="294"/>
      <c r="E2" s="294"/>
      <c r="F2" s="294"/>
      <c r="G2" s="294"/>
      <c r="H2" s="294"/>
      <c r="I2" s="294"/>
      <c r="J2" s="294"/>
      <c r="K2" s="294"/>
      <c r="L2" s="294"/>
      <c r="M2" s="294"/>
      <c r="N2" s="294"/>
      <c r="O2" s="294"/>
    </row>
    <row r="3" spans="2:15" ht="17.25" x14ac:dyDescent="0.25">
      <c r="B3" s="365" t="s">
        <v>785</v>
      </c>
      <c r="C3" s="365"/>
      <c r="D3" s="365"/>
      <c r="E3" s="365"/>
      <c r="F3" s="365"/>
      <c r="G3" s="365"/>
      <c r="H3" s="365"/>
      <c r="I3" s="365"/>
      <c r="J3" s="365"/>
      <c r="K3" s="365"/>
      <c r="L3" s="365"/>
      <c r="M3" s="365"/>
      <c r="N3" s="365"/>
      <c r="O3" s="365"/>
    </row>
    <row r="4" spans="2:15" ht="17.25" x14ac:dyDescent="0.25">
      <c r="B4" s="13" t="s">
        <v>451</v>
      </c>
      <c r="C4" s="22">
        <v>2013</v>
      </c>
      <c r="D4" s="22">
        <v>2014</v>
      </c>
      <c r="E4" s="22">
        <v>2015</v>
      </c>
      <c r="F4" s="22">
        <v>2016</v>
      </c>
      <c r="G4" s="22">
        <v>2017</v>
      </c>
      <c r="H4" s="22">
        <v>2018</v>
      </c>
      <c r="I4" s="22">
        <v>2019</v>
      </c>
      <c r="J4" s="22">
        <v>2020</v>
      </c>
      <c r="K4" s="22">
        <v>2021</v>
      </c>
      <c r="L4" s="13">
        <v>2022</v>
      </c>
      <c r="M4" s="22">
        <v>2023</v>
      </c>
      <c r="N4" s="22">
        <v>2024</v>
      </c>
      <c r="O4" s="22" t="s">
        <v>1093</v>
      </c>
    </row>
    <row r="5" spans="2:15" s="54" customFormat="1" ht="12.75" x14ac:dyDescent="0.2">
      <c r="B5" s="54" t="s">
        <v>295</v>
      </c>
      <c r="C5" s="67">
        <v>28.3</v>
      </c>
      <c r="D5" s="67">
        <v>28.3</v>
      </c>
      <c r="E5" s="67">
        <v>28.4</v>
      </c>
      <c r="F5" s="67">
        <v>28.7</v>
      </c>
      <c r="G5" s="67">
        <v>28.4</v>
      </c>
      <c r="H5" s="67">
        <v>28</v>
      </c>
      <c r="I5" s="67">
        <v>28.7</v>
      </c>
      <c r="J5" s="67">
        <v>28.4</v>
      </c>
      <c r="K5" s="67">
        <v>28.2</v>
      </c>
      <c r="L5" s="67">
        <v>28</v>
      </c>
      <c r="M5" s="67">
        <v>28.5</v>
      </c>
      <c r="N5" s="67">
        <v>28.9</v>
      </c>
      <c r="O5" s="54">
        <v>27.9</v>
      </c>
    </row>
    <row r="6" spans="2:15" s="54" customFormat="1" ht="12.75" x14ac:dyDescent="0.2">
      <c r="B6" s="54" t="s">
        <v>308</v>
      </c>
      <c r="C6" s="67">
        <v>23.2</v>
      </c>
      <c r="D6" s="67">
        <v>23.3</v>
      </c>
      <c r="E6" s="67">
        <v>23.3</v>
      </c>
      <c r="F6" s="67">
        <v>23.8</v>
      </c>
      <c r="G6" s="67">
        <v>23.6</v>
      </c>
      <c r="H6" s="67">
        <v>23.3</v>
      </c>
      <c r="I6" s="67">
        <v>23.9</v>
      </c>
      <c r="J6" s="67">
        <v>23.8</v>
      </c>
      <c r="K6" s="67">
        <v>23.8</v>
      </c>
      <c r="L6" s="67">
        <v>23.4</v>
      </c>
      <c r="M6" s="67">
        <v>23.8</v>
      </c>
      <c r="N6" s="67">
        <v>24.3</v>
      </c>
      <c r="O6" s="54">
        <v>23.9</v>
      </c>
    </row>
    <row r="7" spans="2:15" s="54" customFormat="1" ht="12.75" x14ac:dyDescent="0.2">
      <c r="B7" s="54" t="s">
        <v>452</v>
      </c>
      <c r="C7" s="67">
        <v>20.7</v>
      </c>
      <c r="D7" s="67">
        <v>20.9</v>
      </c>
      <c r="E7" s="67">
        <v>20.9</v>
      </c>
      <c r="F7" s="67">
        <v>21.6</v>
      </c>
      <c r="G7" s="67">
        <v>21.2</v>
      </c>
      <c r="H7" s="67">
        <v>20.8</v>
      </c>
      <c r="I7" s="67">
        <v>21.1</v>
      </c>
      <c r="J7" s="67">
        <v>21.5</v>
      </c>
      <c r="K7" s="67">
        <v>21.1</v>
      </c>
      <c r="L7" s="67">
        <v>21</v>
      </c>
      <c r="M7" s="67">
        <v>21.3</v>
      </c>
      <c r="N7" s="67">
        <v>22</v>
      </c>
      <c r="O7" s="54">
        <v>21.5</v>
      </c>
    </row>
    <row r="8" spans="2:15" s="54" customFormat="1" ht="12.75" x14ac:dyDescent="0.2">
      <c r="B8" s="54" t="s">
        <v>361</v>
      </c>
      <c r="C8" s="67">
        <v>28.4</v>
      </c>
      <c r="D8" s="67">
        <v>28.3</v>
      </c>
      <c r="E8" s="67">
        <v>28.4</v>
      </c>
      <c r="F8" s="67">
        <v>28.9</v>
      </c>
      <c r="G8" s="67">
        <v>28.4</v>
      </c>
      <c r="H8" s="67">
        <v>28.3</v>
      </c>
      <c r="I8" s="67">
        <v>28.7</v>
      </c>
      <c r="J8" s="67">
        <v>28.9</v>
      </c>
      <c r="K8" s="67">
        <v>28.4</v>
      </c>
      <c r="L8" s="67">
        <v>27.9</v>
      </c>
      <c r="M8" s="67">
        <v>28.5</v>
      </c>
      <c r="N8" s="67">
        <v>28.9</v>
      </c>
      <c r="O8" s="54">
        <v>28.8</v>
      </c>
    </row>
    <row r="9" spans="2:15" s="54" customFormat="1" ht="12.75" x14ac:dyDescent="0.2">
      <c r="B9" s="54" t="s">
        <v>353</v>
      </c>
      <c r="C9" s="67">
        <v>28</v>
      </c>
      <c r="D9" s="67">
        <v>28</v>
      </c>
      <c r="E9" s="67">
        <v>28</v>
      </c>
      <c r="F9" s="67">
        <v>28.6</v>
      </c>
      <c r="G9" s="67">
        <v>28.2</v>
      </c>
      <c r="H9" s="67">
        <v>27.9</v>
      </c>
      <c r="I9" s="67">
        <v>28.2</v>
      </c>
      <c r="J9" s="67">
        <v>28.6</v>
      </c>
      <c r="K9" s="67">
        <v>28.1</v>
      </c>
      <c r="L9" s="67">
        <v>28.2</v>
      </c>
      <c r="M9" s="67">
        <v>27.9</v>
      </c>
      <c r="N9" s="67">
        <v>28.8</v>
      </c>
      <c r="O9" s="54">
        <v>28.5</v>
      </c>
    </row>
    <row r="10" spans="2:15" s="54" customFormat="1" ht="12.75" x14ac:dyDescent="0.2">
      <c r="B10" s="54" t="s">
        <v>355</v>
      </c>
      <c r="C10" s="67">
        <v>27.3</v>
      </c>
      <c r="D10" s="67">
        <v>27.4</v>
      </c>
      <c r="E10" s="67">
        <v>27.5</v>
      </c>
      <c r="F10" s="67">
        <v>27.8</v>
      </c>
      <c r="G10" s="67">
        <v>27.6</v>
      </c>
      <c r="H10" s="67">
        <v>27.3</v>
      </c>
      <c r="I10" s="67">
        <v>27.7</v>
      </c>
      <c r="J10" s="67">
        <v>27.8</v>
      </c>
      <c r="K10" s="67">
        <v>27.5</v>
      </c>
      <c r="L10" s="67">
        <v>27.4</v>
      </c>
      <c r="M10" s="67">
        <v>27.6</v>
      </c>
      <c r="N10" s="67">
        <v>28.1</v>
      </c>
      <c r="O10" s="54">
        <v>27.7</v>
      </c>
    </row>
    <row r="11" spans="2:15" s="54" customFormat="1" ht="12.75" x14ac:dyDescent="0.2">
      <c r="B11" s="54" t="s">
        <v>296</v>
      </c>
      <c r="C11" s="67">
        <v>28</v>
      </c>
      <c r="D11" s="67">
        <v>28.4</v>
      </c>
      <c r="E11" s="67">
        <v>28.1</v>
      </c>
      <c r="F11" s="67">
        <v>28.6</v>
      </c>
      <c r="G11" s="67">
        <v>28.1</v>
      </c>
      <c r="H11" s="67">
        <v>28</v>
      </c>
      <c r="I11" s="67">
        <v>28.5</v>
      </c>
      <c r="J11" s="67">
        <v>28.5</v>
      </c>
      <c r="K11" s="67">
        <v>28.2</v>
      </c>
      <c r="L11" s="67">
        <v>28.3</v>
      </c>
      <c r="M11" s="67">
        <v>28.2</v>
      </c>
      <c r="N11" s="67">
        <v>28.6</v>
      </c>
      <c r="O11" s="54">
        <v>28.3</v>
      </c>
    </row>
    <row r="12" spans="2:15" s="54" customFormat="1" ht="12.75" x14ac:dyDescent="0.2">
      <c r="B12" s="54" t="s">
        <v>357</v>
      </c>
      <c r="C12" s="67">
        <v>28.2</v>
      </c>
      <c r="D12" s="67">
        <v>28.7</v>
      </c>
      <c r="E12" s="67">
        <v>28.4</v>
      </c>
      <c r="F12" s="67">
        <v>28.7</v>
      </c>
      <c r="G12" s="67">
        <v>28.5</v>
      </c>
      <c r="H12" s="67">
        <v>28.1</v>
      </c>
      <c r="I12" s="67">
        <v>28.8</v>
      </c>
      <c r="J12" s="67">
        <v>28.5</v>
      </c>
      <c r="K12" s="67">
        <v>28.3</v>
      </c>
      <c r="L12" s="67">
        <v>28</v>
      </c>
      <c r="M12" s="67">
        <v>28.5</v>
      </c>
      <c r="N12" s="67">
        <v>28.8</v>
      </c>
      <c r="O12" s="54">
        <v>28.5</v>
      </c>
    </row>
    <row r="13" spans="2:15" s="54" customFormat="1" ht="12.75" x14ac:dyDescent="0.2">
      <c r="B13" s="54" t="s">
        <v>453</v>
      </c>
      <c r="C13" s="67">
        <v>24.9</v>
      </c>
      <c r="D13" s="67">
        <v>25.1</v>
      </c>
      <c r="E13" s="67">
        <v>25.1</v>
      </c>
      <c r="F13" s="67">
        <v>25.5</v>
      </c>
      <c r="G13" s="67">
        <v>26.4</v>
      </c>
      <c r="H13" s="67">
        <v>25.1</v>
      </c>
      <c r="I13" s="67">
        <v>25.9</v>
      </c>
      <c r="J13" s="67">
        <v>25.8</v>
      </c>
      <c r="K13" s="67">
        <v>25.4</v>
      </c>
      <c r="L13" s="67">
        <v>25.1</v>
      </c>
      <c r="M13" s="67">
        <v>25.6</v>
      </c>
      <c r="N13" s="67">
        <v>26</v>
      </c>
      <c r="O13" s="67">
        <v>25</v>
      </c>
    </row>
    <row r="14" spans="2:15" s="54" customFormat="1" ht="12.75" x14ac:dyDescent="0.2">
      <c r="B14" s="54" t="s">
        <v>454</v>
      </c>
      <c r="C14" s="67">
        <v>27.7</v>
      </c>
      <c r="D14" s="67">
        <v>27.9</v>
      </c>
      <c r="E14" s="67">
        <v>27.9</v>
      </c>
      <c r="F14" s="67">
        <v>28.4</v>
      </c>
      <c r="G14" s="67">
        <v>28</v>
      </c>
      <c r="H14" s="67">
        <v>27.7</v>
      </c>
      <c r="I14" s="67">
        <v>27.8</v>
      </c>
      <c r="J14" s="67">
        <v>28.1</v>
      </c>
      <c r="K14" s="67">
        <v>27.3</v>
      </c>
      <c r="L14" s="67">
        <v>27.7</v>
      </c>
      <c r="M14" s="67">
        <v>28.1</v>
      </c>
      <c r="N14" s="67">
        <v>28.4</v>
      </c>
      <c r="O14" s="54">
        <v>28.3</v>
      </c>
    </row>
    <row r="15" spans="2:15" s="54" customFormat="1" ht="12.75" x14ac:dyDescent="0.2">
      <c r="B15" s="54" t="s">
        <v>297</v>
      </c>
      <c r="C15" s="67">
        <v>27.5</v>
      </c>
      <c r="D15" s="67">
        <v>27.6</v>
      </c>
      <c r="E15" s="67">
        <v>27.9</v>
      </c>
      <c r="F15" s="67">
        <v>28.5</v>
      </c>
      <c r="G15" s="67">
        <v>27.9</v>
      </c>
      <c r="H15" s="67">
        <v>27.8</v>
      </c>
      <c r="I15" s="67">
        <v>28.5</v>
      </c>
      <c r="J15" s="67">
        <v>28.3</v>
      </c>
      <c r="K15" s="67">
        <v>27.8</v>
      </c>
      <c r="L15" s="67">
        <v>27.8</v>
      </c>
      <c r="M15" s="67">
        <v>28.1</v>
      </c>
      <c r="N15" s="67">
        <v>28.5</v>
      </c>
      <c r="O15" s="54">
        <v>28.1</v>
      </c>
    </row>
    <row r="16" spans="2:15" s="54" customFormat="1" ht="12.75" x14ac:dyDescent="0.2">
      <c r="B16" s="54" t="s">
        <v>455</v>
      </c>
      <c r="C16" s="67">
        <v>27.6</v>
      </c>
      <c r="D16" s="67">
        <v>27.6</v>
      </c>
      <c r="E16" s="67">
        <v>27.7</v>
      </c>
      <c r="F16" s="67">
        <v>28.1</v>
      </c>
      <c r="G16" s="67">
        <v>28.7</v>
      </c>
      <c r="H16" s="67">
        <v>27.4</v>
      </c>
      <c r="I16" s="67">
        <v>27.9</v>
      </c>
      <c r="J16" s="67">
        <v>27.9</v>
      </c>
      <c r="K16" s="67">
        <v>27.7</v>
      </c>
      <c r="L16" s="67">
        <v>27.4</v>
      </c>
      <c r="M16" s="67">
        <v>28.2</v>
      </c>
      <c r="N16" s="67">
        <v>28.3</v>
      </c>
      <c r="O16" s="54">
        <v>27.9</v>
      </c>
    </row>
    <row r="17" spans="1:15" s="54" customFormat="1" ht="12.75" x14ac:dyDescent="0.2">
      <c r="B17" s="54" t="s">
        <v>359</v>
      </c>
      <c r="C17" s="67">
        <v>28.1</v>
      </c>
      <c r="D17" s="67">
        <v>28.2</v>
      </c>
      <c r="E17" s="67">
        <v>28.4</v>
      </c>
      <c r="F17" s="67">
        <v>28.7</v>
      </c>
      <c r="G17" s="67">
        <v>28.5</v>
      </c>
      <c r="H17" s="67">
        <v>28.1</v>
      </c>
      <c r="I17" s="67">
        <v>28.8</v>
      </c>
      <c r="J17" s="67">
        <v>28.4</v>
      </c>
      <c r="K17" s="67">
        <v>28.6</v>
      </c>
      <c r="L17" s="67">
        <v>28.3</v>
      </c>
      <c r="M17" s="67">
        <v>28.7</v>
      </c>
      <c r="N17" s="67">
        <v>29</v>
      </c>
      <c r="O17" s="54">
        <v>28.5</v>
      </c>
    </row>
    <row r="18" spans="1:15" s="54" customFormat="1" ht="12.75" x14ac:dyDescent="0.2">
      <c r="B18" s="54" t="s">
        <v>354</v>
      </c>
      <c r="C18" s="67">
        <v>16</v>
      </c>
      <c r="D18" s="67">
        <v>16.3</v>
      </c>
      <c r="E18" s="67">
        <v>16.399999999999999</v>
      </c>
      <c r="F18" s="67">
        <v>16.5</v>
      </c>
      <c r="G18" s="67">
        <v>16.3</v>
      </c>
      <c r="H18" s="67">
        <v>16.100000000000001</v>
      </c>
      <c r="I18" s="67">
        <v>16.399999999999999</v>
      </c>
      <c r="J18" s="67">
        <v>16.399999999999999</v>
      </c>
      <c r="K18" s="67">
        <v>16.3</v>
      </c>
      <c r="L18" s="67">
        <v>16.3</v>
      </c>
      <c r="M18" s="67">
        <v>16.8</v>
      </c>
      <c r="N18" s="67">
        <v>17.2</v>
      </c>
      <c r="O18" s="54">
        <v>16.5</v>
      </c>
    </row>
    <row r="19" spans="1:15" s="54" customFormat="1" ht="12.75" x14ac:dyDescent="0.2">
      <c r="B19" s="54" t="s">
        <v>456</v>
      </c>
      <c r="C19" s="67">
        <v>28.4</v>
      </c>
      <c r="D19" s="67">
        <v>28.4</v>
      </c>
      <c r="E19" s="67">
        <v>28.5</v>
      </c>
      <c r="F19" s="67">
        <v>28.9</v>
      </c>
      <c r="G19" s="67">
        <v>28.4</v>
      </c>
      <c r="H19" s="67">
        <v>28.4</v>
      </c>
      <c r="I19" s="67">
        <v>28.8</v>
      </c>
      <c r="J19" s="67">
        <v>28.9</v>
      </c>
      <c r="K19" s="67">
        <v>28.5</v>
      </c>
      <c r="L19" s="67">
        <v>28.5</v>
      </c>
      <c r="M19" s="67">
        <v>28.8</v>
      </c>
      <c r="N19" s="67">
        <v>29.2</v>
      </c>
      <c r="O19" s="54">
        <v>28.8</v>
      </c>
    </row>
    <row r="20" spans="1:15" s="54" customFormat="1" ht="12.75" x14ac:dyDescent="0.2">
      <c r="B20" s="54" t="s">
        <v>363</v>
      </c>
      <c r="C20" s="67">
        <v>27.9</v>
      </c>
      <c r="D20" s="67">
        <v>27.9</v>
      </c>
      <c r="E20" s="67">
        <v>27.5</v>
      </c>
      <c r="F20" s="67">
        <v>28.3</v>
      </c>
      <c r="G20" s="67">
        <v>28.7</v>
      </c>
      <c r="H20" s="67">
        <v>27.8</v>
      </c>
      <c r="I20" s="67">
        <v>28.5</v>
      </c>
      <c r="J20" s="67">
        <v>28.6</v>
      </c>
      <c r="K20" s="67">
        <v>28.4</v>
      </c>
      <c r="L20" s="67">
        <v>28</v>
      </c>
      <c r="M20" s="67">
        <v>28.2</v>
      </c>
      <c r="N20" s="67">
        <v>28.9</v>
      </c>
      <c r="O20" s="54">
        <v>29.1</v>
      </c>
    </row>
    <row r="21" spans="1:15" s="54" customFormat="1" ht="12.75" x14ac:dyDescent="0.2">
      <c r="B21" s="54" t="s">
        <v>457</v>
      </c>
      <c r="C21" s="67">
        <v>28.3</v>
      </c>
      <c r="D21" s="67">
        <v>27.3</v>
      </c>
      <c r="E21" s="67">
        <v>28.6</v>
      </c>
      <c r="F21" s="67">
        <v>28.9</v>
      </c>
      <c r="G21" s="67">
        <v>28.6</v>
      </c>
      <c r="H21" s="67">
        <v>28.4</v>
      </c>
      <c r="I21" s="67">
        <v>29</v>
      </c>
      <c r="J21" s="67">
        <v>29</v>
      </c>
      <c r="K21" s="67">
        <v>28.6</v>
      </c>
      <c r="L21" s="67">
        <v>28.4</v>
      </c>
      <c r="M21" s="67">
        <v>28.6</v>
      </c>
      <c r="N21" s="67">
        <v>29.1</v>
      </c>
      <c r="O21" s="54">
        <v>28.8</v>
      </c>
    </row>
    <row r="22" spans="1:15" s="54" customFormat="1" ht="12.75" x14ac:dyDescent="0.2">
      <c r="B22" s="54" t="s">
        <v>365</v>
      </c>
      <c r="C22" s="67">
        <v>27.6</v>
      </c>
      <c r="D22" s="67">
        <v>27.7</v>
      </c>
      <c r="E22" s="67">
        <v>27.9</v>
      </c>
      <c r="F22" s="67">
        <v>27.9</v>
      </c>
      <c r="G22" s="67">
        <v>27.6</v>
      </c>
      <c r="H22" s="67">
        <v>27.6</v>
      </c>
      <c r="I22" s="67">
        <v>27.8</v>
      </c>
      <c r="J22" s="67">
        <v>28.1</v>
      </c>
      <c r="K22" s="67">
        <v>27.5</v>
      </c>
      <c r="L22" s="67">
        <v>27.5</v>
      </c>
      <c r="M22" s="67">
        <v>27.8</v>
      </c>
      <c r="N22" s="67">
        <v>28.4</v>
      </c>
      <c r="O22" s="67">
        <v>28</v>
      </c>
    </row>
    <row r="23" spans="1:15" s="54" customFormat="1" ht="12.75" x14ac:dyDescent="0.2">
      <c r="B23" s="54" t="s">
        <v>303</v>
      </c>
      <c r="C23" s="67">
        <v>28.5</v>
      </c>
      <c r="D23" s="67">
        <v>28.8</v>
      </c>
      <c r="E23" s="67">
        <v>28.8</v>
      </c>
      <c r="F23" s="67">
        <v>29.1</v>
      </c>
      <c r="G23" s="67">
        <v>28.7</v>
      </c>
      <c r="H23" s="67">
        <v>28.2</v>
      </c>
      <c r="I23" s="67">
        <v>29.4</v>
      </c>
      <c r="J23" s="67">
        <v>28.9</v>
      </c>
      <c r="K23" s="67">
        <v>28.4</v>
      </c>
      <c r="L23" s="67">
        <v>28.1</v>
      </c>
      <c r="M23" s="67">
        <v>28.7</v>
      </c>
      <c r="N23" s="67">
        <v>29.1</v>
      </c>
      <c r="O23" s="54">
        <v>28.8</v>
      </c>
    </row>
    <row r="24" spans="1:15" s="54" customFormat="1" ht="12.75" x14ac:dyDescent="0.2">
      <c r="B24" s="109" t="s">
        <v>329</v>
      </c>
      <c r="C24" s="134">
        <v>27.9</v>
      </c>
      <c r="D24" s="134">
        <v>28.2</v>
      </c>
      <c r="E24" s="134">
        <v>28.1</v>
      </c>
      <c r="F24" s="134">
        <v>28.7</v>
      </c>
      <c r="G24" s="134">
        <v>28.2</v>
      </c>
      <c r="H24" s="134">
        <v>28</v>
      </c>
      <c r="I24" s="134">
        <v>29.2</v>
      </c>
      <c r="J24" s="134">
        <v>28.5</v>
      </c>
      <c r="K24" s="134">
        <v>28.2</v>
      </c>
      <c r="L24" s="134">
        <v>28</v>
      </c>
      <c r="M24" s="134">
        <v>28.6</v>
      </c>
      <c r="N24" s="134">
        <v>28.9</v>
      </c>
      <c r="O24" s="134">
        <v>28.6</v>
      </c>
    </row>
    <row r="25" spans="1:15" s="54" customFormat="1" ht="12.75" x14ac:dyDescent="0.2"/>
    <row r="26" spans="1:15" s="54" customFormat="1" ht="12.75" x14ac:dyDescent="0.2">
      <c r="A26" s="54" t="s">
        <v>839</v>
      </c>
      <c r="B26" s="54" t="s">
        <v>843</v>
      </c>
    </row>
    <row r="27" spans="1:15" s="54" customFormat="1" ht="12.75" x14ac:dyDescent="0.2"/>
    <row r="28" spans="1:15" s="54" customFormat="1" ht="12.75" x14ac:dyDescent="0.2">
      <c r="A28" s="37" t="s">
        <v>940</v>
      </c>
    </row>
    <row r="29" spans="1:15" s="54" customFormat="1" ht="12.75" x14ac:dyDescent="0.2">
      <c r="A29" s="54" t="s">
        <v>962</v>
      </c>
      <c r="B29" s="86"/>
    </row>
    <row r="30" spans="1:15" x14ac:dyDescent="0.25">
      <c r="B30" s="5"/>
    </row>
    <row r="31" spans="1:15" x14ac:dyDescent="0.25">
      <c r="B31" s="5"/>
    </row>
    <row r="32" spans="1:15" x14ac:dyDescent="0.25">
      <c r="B32" s="5"/>
    </row>
    <row r="33" spans="2:2" x14ac:dyDescent="0.25">
      <c r="B33" s="5"/>
    </row>
    <row r="34" spans="2:2" x14ac:dyDescent="0.25">
      <c r="B34" s="5"/>
    </row>
  </sheetData>
  <mergeCells count="2">
    <mergeCell ref="B2:O2"/>
    <mergeCell ref="B3:O3"/>
  </mergeCells>
  <pageMargins left="0.75" right="0.75" top="1" bottom="1" header="0.5" footer="0.5"/>
  <pageSetup paperSize="8" orientation="landscape" r:id="rId1"/>
  <headerFooter>
    <oddHeader>&amp;L&amp;"Calibri"&amp;10&amp;K000000 [Limited Sharing]&amp;1#_x000D_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4">
    <tabColor rgb="FF4F6228"/>
  </sheetPr>
  <dimension ref="A1:O28"/>
  <sheetViews>
    <sheetView workbookViewId="0">
      <pane ySplit="3" topLeftCell="A4" activePane="bottomLeft" state="frozen"/>
      <selection activeCell="K47" sqref="K47"/>
      <selection pane="bottomLeft" activeCell="N14" sqref="N14:O21"/>
    </sheetView>
  </sheetViews>
  <sheetFormatPr defaultRowHeight="15" x14ac:dyDescent="0.25"/>
  <cols>
    <col min="1" max="1" width="3.42578125" customWidth="1"/>
    <col min="2" max="2" width="29" bestFit="1" customWidth="1"/>
    <col min="6" max="6" width="11.28515625" customWidth="1"/>
  </cols>
  <sheetData>
    <row r="1" spans="2:15" s="51" customFormat="1" ht="40.5" customHeight="1" x14ac:dyDescent="0.25">
      <c r="B1" s="52" t="s">
        <v>894</v>
      </c>
      <c r="C1" s="53"/>
      <c r="D1" s="53"/>
      <c r="E1" s="53"/>
      <c r="F1" s="53"/>
      <c r="G1" s="53"/>
      <c r="H1" s="53"/>
      <c r="I1" s="53"/>
      <c r="J1" s="53"/>
      <c r="K1" s="53"/>
      <c r="L1" s="53"/>
      <c r="M1" s="61"/>
      <c r="N1" s="61"/>
      <c r="O1" s="61" t="s">
        <v>921</v>
      </c>
    </row>
    <row r="2" spans="2:15" x14ac:dyDescent="0.25">
      <c r="B2" s="294" t="s">
        <v>1041</v>
      </c>
      <c r="C2" s="294"/>
      <c r="D2" s="294"/>
      <c r="E2" s="294"/>
      <c r="F2" s="294"/>
      <c r="G2" s="294"/>
      <c r="H2" s="294"/>
      <c r="I2" s="294"/>
      <c r="J2" s="294"/>
      <c r="K2" s="294"/>
      <c r="L2" s="294"/>
      <c r="M2" s="294"/>
      <c r="N2" s="294"/>
      <c r="O2" s="294"/>
    </row>
    <row r="3" spans="2:15" ht="17.25" x14ac:dyDescent="0.25">
      <c r="B3" s="22" t="s">
        <v>458</v>
      </c>
      <c r="C3" s="43">
        <v>2013</v>
      </c>
      <c r="D3" s="43">
        <v>2014</v>
      </c>
      <c r="E3" s="43">
        <v>2015</v>
      </c>
      <c r="F3" s="43">
        <v>2016</v>
      </c>
      <c r="G3" s="43">
        <v>2017</v>
      </c>
      <c r="H3" s="43">
        <v>2018</v>
      </c>
      <c r="I3" s="43">
        <v>2019</v>
      </c>
      <c r="J3" s="43">
        <v>2020</v>
      </c>
      <c r="K3" s="43">
        <v>2021</v>
      </c>
      <c r="L3" s="44">
        <v>2022</v>
      </c>
      <c r="M3" s="43">
        <v>2023</v>
      </c>
      <c r="N3" s="43">
        <v>2024</v>
      </c>
      <c r="O3" s="43" t="s">
        <v>1093</v>
      </c>
    </row>
    <row r="4" spans="2:15" s="54" customFormat="1" ht="12.75" x14ac:dyDescent="0.2">
      <c r="B4" s="330" t="s">
        <v>459</v>
      </c>
      <c r="C4" s="330"/>
      <c r="D4" s="330"/>
      <c r="E4" s="330"/>
      <c r="F4" s="330"/>
      <c r="G4" s="330"/>
      <c r="H4" s="330"/>
      <c r="I4" s="330"/>
      <c r="J4" s="330"/>
      <c r="K4" s="330"/>
      <c r="L4" s="330"/>
      <c r="M4" s="330"/>
      <c r="N4" s="330"/>
      <c r="O4" s="330"/>
    </row>
    <row r="5" spans="2:15" s="54" customFormat="1" ht="12.75" x14ac:dyDescent="0.2">
      <c r="B5" s="54" t="s">
        <v>460</v>
      </c>
      <c r="C5" s="56">
        <v>5263</v>
      </c>
      <c r="D5" s="56">
        <v>4050</v>
      </c>
      <c r="E5" s="56">
        <v>2689</v>
      </c>
      <c r="F5" s="56">
        <v>2790</v>
      </c>
      <c r="G5" s="56">
        <v>3516</v>
      </c>
      <c r="H5" s="56">
        <v>3933</v>
      </c>
      <c r="I5" s="56">
        <v>3700</v>
      </c>
      <c r="J5" s="56">
        <v>3742</v>
      </c>
      <c r="K5" s="56">
        <v>4974</v>
      </c>
      <c r="L5" s="56">
        <v>5078</v>
      </c>
      <c r="M5" s="63">
        <v>3508</v>
      </c>
      <c r="N5" s="63">
        <v>4082.6</v>
      </c>
      <c r="O5" s="63">
        <v>4502</v>
      </c>
    </row>
    <row r="6" spans="2:15" s="54" customFormat="1" ht="12.75" x14ac:dyDescent="0.2">
      <c r="B6" s="54" t="s">
        <v>461</v>
      </c>
      <c r="C6" s="56">
        <v>4156</v>
      </c>
      <c r="D6" s="56">
        <v>3175</v>
      </c>
      <c r="E6" s="56">
        <v>2802</v>
      </c>
      <c r="F6" s="56">
        <v>2425</v>
      </c>
      <c r="G6" s="56">
        <v>2967</v>
      </c>
      <c r="H6" s="56">
        <v>3589</v>
      </c>
      <c r="I6" s="56">
        <v>3269</v>
      </c>
      <c r="J6" s="56">
        <v>3212</v>
      </c>
      <c r="K6" s="56">
        <v>4058</v>
      </c>
      <c r="L6" s="56">
        <v>4049</v>
      </c>
      <c r="M6" s="63">
        <v>3131</v>
      </c>
      <c r="N6" s="63">
        <v>3273.2</v>
      </c>
      <c r="O6" s="63">
        <v>3785</v>
      </c>
    </row>
    <row r="7" spans="2:15" s="54" customFormat="1" ht="12.75" x14ac:dyDescent="0.2">
      <c r="B7" s="54" t="s">
        <v>462</v>
      </c>
      <c r="C7" s="56">
        <v>2740</v>
      </c>
      <c r="D7" s="56">
        <v>2381</v>
      </c>
      <c r="E7" s="56">
        <v>2065</v>
      </c>
      <c r="F7" s="56">
        <v>1311</v>
      </c>
      <c r="G7" s="56">
        <v>2105</v>
      </c>
      <c r="H7" s="56">
        <v>3236</v>
      </c>
      <c r="I7" s="56">
        <v>1965</v>
      </c>
      <c r="J7" s="56">
        <v>1272</v>
      </c>
      <c r="K7" s="56">
        <v>3188</v>
      </c>
      <c r="L7" s="56">
        <v>2949</v>
      </c>
      <c r="M7" s="63" t="s">
        <v>172</v>
      </c>
      <c r="N7" s="63">
        <v>1880</v>
      </c>
      <c r="O7" s="63">
        <v>3025</v>
      </c>
    </row>
    <row r="8" spans="2:15" s="54" customFormat="1" ht="12.75" x14ac:dyDescent="0.2">
      <c r="B8" s="54" t="s">
        <v>463</v>
      </c>
      <c r="C8" s="56">
        <v>5225</v>
      </c>
      <c r="D8" s="56">
        <v>4342</v>
      </c>
      <c r="E8" s="56">
        <v>3432</v>
      </c>
      <c r="F8" s="56">
        <v>3795</v>
      </c>
      <c r="G8" s="56">
        <v>4396</v>
      </c>
      <c r="H8" s="56">
        <v>4894</v>
      </c>
      <c r="I8" s="56">
        <v>4432</v>
      </c>
      <c r="J8" s="56">
        <v>4222</v>
      </c>
      <c r="K8" s="56">
        <v>6503</v>
      </c>
      <c r="L8" s="56">
        <v>5822</v>
      </c>
      <c r="M8" s="63">
        <v>4847</v>
      </c>
      <c r="N8" s="63">
        <v>4746.3</v>
      </c>
      <c r="O8" s="63">
        <v>5380</v>
      </c>
    </row>
    <row r="9" spans="2:15" s="54" customFormat="1" ht="12.75" x14ac:dyDescent="0.2">
      <c r="B9" s="54" t="s">
        <v>464</v>
      </c>
      <c r="C9" s="56">
        <v>4018</v>
      </c>
      <c r="D9" s="56">
        <v>3193</v>
      </c>
      <c r="E9" s="56">
        <v>2247</v>
      </c>
      <c r="F9" s="56">
        <v>2051</v>
      </c>
      <c r="G9" s="56">
        <v>2404</v>
      </c>
      <c r="H9" s="56">
        <v>2893</v>
      </c>
      <c r="I9" s="56">
        <v>2799</v>
      </c>
      <c r="J9" s="56">
        <v>2971</v>
      </c>
      <c r="K9" s="56">
        <v>3509</v>
      </c>
      <c r="L9" s="56">
        <v>3472</v>
      </c>
      <c r="M9" s="63">
        <v>2901</v>
      </c>
      <c r="N9" s="63">
        <v>3024.2</v>
      </c>
      <c r="O9" s="63">
        <v>3235</v>
      </c>
    </row>
    <row r="10" spans="2:15" s="54" customFormat="1" ht="12.75" x14ac:dyDescent="0.2">
      <c r="B10" s="54" t="s">
        <v>465</v>
      </c>
      <c r="C10" s="56">
        <v>5783</v>
      </c>
      <c r="D10" s="56">
        <v>4668</v>
      </c>
      <c r="E10" s="56">
        <v>3625</v>
      </c>
      <c r="F10" s="56">
        <v>4120</v>
      </c>
      <c r="G10" s="56">
        <v>4567</v>
      </c>
      <c r="H10" s="56">
        <v>5069</v>
      </c>
      <c r="I10" s="56">
        <v>4398</v>
      </c>
      <c r="J10" s="56">
        <v>3190</v>
      </c>
      <c r="K10" s="56">
        <v>6254</v>
      </c>
      <c r="L10" s="56">
        <v>5917</v>
      </c>
      <c r="M10" s="63">
        <v>4467</v>
      </c>
      <c r="N10" s="63">
        <v>4093.7</v>
      </c>
      <c r="O10" s="63">
        <v>4963</v>
      </c>
    </row>
    <row r="11" spans="2:15" s="54" customFormat="1" ht="12.75" x14ac:dyDescent="0.2">
      <c r="B11" s="54" t="s">
        <v>466</v>
      </c>
      <c r="C11" s="56">
        <v>4904</v>
      </c>
      <c r="D11" s="56">
        <v>3574</v>
      </c>
      <c r="E11" s="56">
        <v>4355</v>
      </c>
      <c r="F11" s="56">
        <v>3475</v>
      </c>
      <c r="G11" s="56">
        <v>4493</v>
      </c>
      <c r="H11" s="56">
        <v>4120</v>
      </c>
      <c r="I11" s="56">
        <v>4222</v>
      </c>
      <c r="J11" s="56">
        <v>3941</v>
      </c>
      <c r="K11" s="56">
        <v>5863</v>
      </c>
      <c r="L11" s="56">
        <v>5574</v>
      </c>
      <c r="M11" s="63" t="s">
        <v>172</v>
      </c>
      <c r="N11" s="63">
        <v>3735.4</v>
      </c>
      <c r="O11" s="63">
        <v>3112</v>
      </c>
    </row>
    <row r="12" spans="2:15" s="54" customFormat="1" ht="12.75" x14ac:dyDescent="0.2">
      <c r="B12" s="54" t="s">
        <v>467</v>
      </c>
      <c r="C12" s="56">
        <v>5714</v>
      </c>
      <c r="D12" s="56">
        <v>4071</v>
      </c>
      <c r="E12" s="56">
        <v>3953</v>
      </c>
      <c r="F12" s="56">
        <v>4044</v>
      </c>
      <c r="G12" s="56">
        <v>4841</v>
      </c>
      <c r="H12" s="56">
        <v>5049</v>
      </c>
      <c r="I12" s="56">
        <v>4395</v>
      </c>
      <c r="J12" s="56">
        <v>3380</v>
      </c>
      <c r="K12" s="56">
        <v>5358</v>
      </c>
      <c r="L12" s="56">
        <v>5915</v>
      </c>
      <c r="M12" s="63">
        <v>4453</v>
      </c>
      <c r="N12" s="63">
        <v>4091.9</v>
      </c>
      <c r="O12" s="63">
        <v>4983</v>
      </c>
    </row>
    <row r="13" spans="2:15" s="54" customFormat="1" ht="12.75" x14ac:dyDescent="0.2">
      <c r="B13" s="302" t="s">
        <v>468</v>
      </c>
      <c r="C13" s="302"/>
      <c r="D13" s="302"/>
      <c r="E13" s="302"/>
      <c r="F13" s="302"/>
      <c r="G13" s="302"/>
      <c r="H13" s="302"/>
      <c r="I13" s="302"/>
      <c r="J13" s="302"/>
      <c r="K13" s="302"/>
      <c r="L13" s="302"/>
      <c r="M13" s="302"/>
      <c r="N13" s="302"/>
      <c r="O13" s="302"/>
    </row>
    <row r="14" spans="2:15" s="54" customFormat="1" ht="12.75" x14ac:dyDescent="0.2">
      <c r="B14" s="54" t="s">
        <v>460</v>
      </c>
      <c r="C14" s="64">
        <v>219</v>
      </c>
      <c r="D14" s="64">
        <v>222</v>
      </c>
      <c r="E14" s="64">
        <v>181</v>
      </c>
      <c r="F14" s="64">
        <v>195</v>
      </c>
      <c r="G14" s="64">
        <v>215</v>
      </c>
      <c r="H14" s="64">
        <v>213</v>
      </c>
      <c r="I14" s="64">
        <v>190</v>
      </c>
      <c r="J14" s="64">
        <v>201</v>
      </c>
      <c r="K14" s="64">
        <v>225</v>
      </c>
      <c r="L14" s="64">
        <v>216</v>
      </c>
      <c r="M14" s="64">
        <v>247</v>
      </c>
      <c r="N14" s="64">
        <v>218</v>
      </c>
      <c r="O14" s="64">
        <v>234</v>
      </c>
    </row>
    <row r="15" spans="2:15" s="54" customFormat="1" ht="12.75" x14ac:dyDescent="0.2">
      <c r="B15" s="54" t="s">
        <v>461</v>
      </c>
      <c r="C15" s="64">
        <v>184</v>
      </c>
      <c r="D15" s="64">
        <v>193</v>
      </c>
      <c r="E15" s="64">
        <v>183</v>
      </c>
      <c r="F15" s="64">
        <v>207</v>
      </c>
      <c r="G15" s="64">
        <v>221</v>
      </c>
      <c r="H15" s="64">
        <v>215</v>
      </c>
      <c r="I15" s="64">
        <v>186</v>
      </c>
      <c r="J15" s="64">
        <v>185</v>
      </c>
      <c r="K15" s="64">
        <v>222</v>
      </c>
      <c r="L15" s="64">
        <v>209</v>
      </c>
      <c r="M15" s="64">
        <v>223</v>
      </c>
      <c r="N15" s="64">
        <v>203</v>
      </c>
      <c r="O15" s="64">
        <v>207</v>
      </c>
    </row>
    <row r="16" spans="2:15" s="54" customFormat="1" ht="12.75" x14ac:dyDescent="0.2">
      <c r="B16" s="54" t="s">
        <v>462</v>
      </c>
      <c r="C16" s="64">
        <v>142</v>
      </c>
      <c r="D16" s="64">
        <v>132</v>
      </c>
      <c r="E16" s="64">
        <v>146</v>
      </c>
      <c r="F16" s="64">
        <v>134</v>
      </c>
      <c r="G16" s="64">
        <v>162</v>
      </c>
      <c r="H16" s="64">
        <v>172</v>
      </c>
      <c r="I16" s="64">
        <v>124</v>
      </c>
      <c r="J16" s="64">
        <v>128</v>
      </c>
      <c r="K16" s="64">
        <v>181</v>
      </c>
      <c r="L16" s="64">
        <v>177</v>
      </c>
      <c r="M16" s="64">
        <v>163</v>
      </c>
      <c r="N16" s="64">
        <v>166</v>
      </c>
      <c r="O16" s="64">
        <v>168</v>
      </c>
    </row>
    <row r="17" spans="1:15" s="54" customFormat="1" ht="12.75" x14ac:dyDescent="0.2">
      <c r="B17" s="54" t="s">
        <v>463</v>
      </c>
      <c r="C17" s="64">
        <v>209</v>
      </c>
      <c r="D17" s="64">
        <v>218</v>
      </c>
      <c r="E17" s="64">
        <v>189</v>
      </c>
      <c r="F17" s="64">
        <v>184</v>
      </c>
      <c r="G17" s="64">
        <v>218</v>
      </c>
      <c r="H17" s="64">
        <v>215</v>
      </c>
      <c r="I17" s="64">
        <v>207</v>
      </c>
      <c r="J17" s="64">
        <v>199</v>
      </c>
      <c r="K17" s="64">
        <v>256</v>
      </c>
      <c r="L17" s="64">
        <v>229</v>
      </c>
      <c r="M17" s="64">
        <v>254</v>
      </c>
      <c r="N17" s="64">
        <v>212</v>
      </c>
      <c r="O17" s="64">
        <v>230</v>
      </c>
    </row>
    <row r="18" spans="1:15" s="54" customFormat="1" ht="12.75" x14ac:dyDescent="0.2">
      <c r="B18" s="54" t="s">
        <v>464</v>
      </c>
      <c r="C18" s="64">
        <v>194</v>
      </c>
      <c r="D18" s="64">
        <v>192</v>
      </c>
      <c r="E18" s="64">
        <v>160</v>
      </c>
      <c r="F18" s="64">
        <v>160</v>
      </c>
      <c r="G18" s="64">
        <v>197</v>
      </c>
      <c r="H18" s="64">
        <v>202</v>
      </c>
      <c r="I18" s="64">
        <v>171</v>
      </c>
      <c r="J18" s="64">
        <v>176</v>
      </c>
      <c r="K18" s="64">
        <v>207</v>
      </c>
      <c r="L18" s="64">
        <v>202</v>
      </c>
      <c r="M18" s="64">
        <v>226</v>
      </c>
      <c r="N18" s="64">
        <v>201</v>
      </c>
      <c r="O18" s="64">
        <v>206</v>
      </c>
    </row>
    <row r="19" spans="1:15" s="54" customFormat="1" ht="12.75" x14ac:dyDescent="0.2">
      <c r="B19" s="54" t="s">
        <v>465</v>
      </c>
      <c r="C19" s="64">
        <v>220</v>
      </c>
      <c r="D19" s="64">
        <v>229</v>
      </c>
      <c r="E19" s="64">
        <v>191</v>
      </c>
      <c r="F19" s="64">
        <v>203</v>
      </c>
      <c r="G19" s="64">
        <v>229</v>
      </c>
      <c r="H19" s="64">
        <v>218</v>
      </c>
      <c r="I19" s="64">
        <v>195</v>
      </c>
      <c r="J19" s="64" t="s">
        <v>172</v>
      </c>
      <c r="K19" s="64">
        <v>250</v>
      </c>
      <c r="L19" s="64">
        <v>228</v>
      </c>
      <c r="M19" s="64">
        <v>247</v>
      </c>
      <c r="N19" s="64">
        <v>209</v>
      </c>
      <c r="O19" s="64">
        <v>231</v>
      </c>
    </row>
    <row r="20" spans="1:15" s="54" customFormat="1" ht="12.75" x14ac:dyDescent="0.2">
      <c r="B20" s="54" t="s">
        <v>466</v>
      </c>
      <c r="C20" s="64">
        <v>207</v>
      </c>
      <c r="D20" s="64">
        <v>187</v>
      </c>
      <c r="E20" s="64">
        <v>225</v>
      </c>
      <c r="F20" s="64">
        <v>182</v>
      </c>
      <c r="G20" s="64">
        <v>205</v>
      </c>
      <c r="H20" s="64">
        <v>196</v>
      </c>
      <c r="I20" s="64">
        <v>204</v>
      </c>
      <c r="J20" s="64">
        <v>187</v>
      </c>
      <c r="K20" s="64">
        <v>244</v>
      </c>
      <c r="L20" s="64">
        <v>220</v>
      </c>
      <c r="M20" s="64">
        <v>232</v>
      </c>
      <c r="N20" s="64">
        <v>156</v>
      </c>
      <c r="O20" s="64">
        <v>151</v>
      </c>
    </row>
    <row r="21" spans="1:15" s="54" customFormat="1" ht="12.75" x14ac:dyDescent="0.2">
      <c r="B21" s="109" t="s">
        <v>467</v>
      </c>
      <c r="C21" s="152">
        <v>220</v>
      </c>
      <c r="D21" s="152">
        <v>201</v>
      </c>
      <c r="E21" s="152">
        <v>212</v>
      </c>
      <c r="F21" s="152">
        <v>198</v>
      </c>
      <c r="G21" s="152">
        <v>226</v>
      </c>
      <c r="H21" s="152">
        <v>217</v>
      </c>
      <c r="I21" s="152">
        <v>197</v>
      </c>
      <c r="J21" s="152" t="s">
        <v>172</v>
      </c>
      <c r="K21" s="152">
        <v>223</v>
      </c>
      <c r="L21" s="152">
        <v>229</v>
      </c>
      <c r="M21" s="152">
        <v>248</v>
      </c>
      <c r="N21" s="152">
        <v>206</v>
      </c>
      <c r="O21" s="152">
        <v>231</v>
      </c>
    </row>
    <row r="22" spans="1:15" s="54" customFormat="1" ht="12.75" x14ac:dyDescent="0.2"/>
    <row r="23" spans="1:15" s="54" customFormat="1" ht="12.75" x14ac:dyDescent="0.2">
      <c r="A23" s="54" t="s">
        <v>839</v>
      </c>
      <c r="B23" s="54" t="s">
        <v>843</v>
      </c>
    </row>
    <row r="24" spans="1:15" s="54" customFormat="1" ht="12.75" x14ac:dyDescent="0.2">
      <c r="A24" s="54" t="s">
        <v>935</v>
      </c>
    </row>
    <row r="25" spans="1:15" s="54" customFormat="1" ht="12.75" x14ac:dyDescent="0.2"/>
    <row r="26" spans="1:15" s="54" customFormat="1" ht="12.75" x14ac:dyDescent="0.2">
      <c r="A26" s="37" t="s">
        <v>940</v>
      </c>
    </row>
    <row r="27" spans="1:15" s="54" customFormat="1" ht="12.75" x14ac:dyDescent="0.2">
      <c r="A27" s="54" t="s">
        <v>962</v>
      </c>
      <c r="B27" s="86"/>
    </row>
    <row r="28" spans="1:15" s="54" customFormat="1" ht="12.75" x14ac:dyDescent="0.2">
      <c r="B28" s="86"/>
    </row>
  </sheetData>
  <mergeCells count="3">
    <mergeCell ref="B2:O2"/>
    <mergeCell ref="B13:O13"/>
    <mergeCell ref="B4:O4"/>
  </mergeCells>
  <pageMargins left="0.75" right="0.75" top="1" bottom="1" header="0.5" footer="0.5"/>
  <pageSetup paperSize="8" orientation="landscape" r:id="rId1"/>
  <headerFooter>
    <oddHeader>&amp;L&amp;"Calibri"&amp;10&amp;K000000 [Limited Sharing]&amp;1#_x000D_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5">
    <tabColor rgb="FF4F6228"/>
  </sheetPr>
  <dimension ref="A1:O51"/>
  <sheetViews>
    <sheetView workbookViewId="0">
      <pane ySplit="3" topLeftCell="A4" activePane="bottomLeft" state="frozen"/>
      <selection activeCell="K47" sqref="K47"/>
      <selection pane="bottomLeft" activeCell="Q55" sqref="Q55"/>
    </sheetView>
  </sheetViews>
  <sheetFormatPr defaultRowHeight="15" x14ac:dyDescent="0.25"/>
  <cols>
    <col min="1" max="1" width="3.28515625" customWidth="1"/>
    <col min="2" max="2" width="21.7109375" bestFit="1" customWidth="1"/>
    <col min="3" max="12" width="9.140625" bestFit="1" customWidth="1"/>
    <col min="13" max="13" width="9.140625" customWidth="1"/>
  </cols>
  <sheetData>
    <row r="1" spans="2:15" s="51" customFormat="1" ht="40.5" customHeight="1" x14ac:dyDescent="0.25">
      <c r="B1" s="52" t="s">
        <v>894</v>
      </c>
      <c r="C1" s="53"/>
      <c r="D1" s="53"/>
      <c r="E1" s="53"/>
      <c r="F1" s="53"/>
      <c r="G1" s="53"/>
      <c r="H1" s="53"/>
      <c r="I1" s="53"/>
      <c r="J1" s="53"/>
      <c r="K1" s="53"/>
      <c r="L1" s="53"/>
      <c r="M1" s="61"/>
      <c r="N1" s="61"/>
      <c r="O1" s="61" t="s">
        <v>922</v>
      </c>
    </row>
    <row r="2" spans="2:15" x14ac:dyDescent="0.25">
      <c r="B2" s="294" t="s">
        <v>1042</v>
      </c>
      <c r="C2" s="294"/>
      <c r="D2" s="294"/>
      <c r="E2" s="294"/>
      <c r="F2" s="294"/>
      <c r="G2" s="294"/>
      <c r="H2" s="294"/>
      <c r="I2" s="294"/>
      <c r="J2" s="294"/>
      <c r="K2" s="294"/>
      <c r="L2" s="294"/>
      <c r="M2" s="294"/>
      <c r="N2" s="294"/>
      <c r="O2" s="294"/>
    </row>
    <row r="3" spans="2:15" ht="20.25" customHeight="1" x14ac:dyDescent="0.25">
      <c r="B3" s="43" t="s">
        <v>451</v>
      </c>
      <c r="C3" s="43">
        <v>2013</v>
      </c>
      <c r="D3" s="43">
        <v>2014</v>
      </c>
      <c r="E3" s="43">
        <v>2015</v>
      </c>
      <c r="F3" s="43">
        <v>2016</v>
      </c>
      <c r="G3" s="44">
        <v>2017</v>
      </c>
      <c r="H3" s="43">
        <v>2018</v>
      </c>
      <c r="I3" s="43">
        <v>2019</v>
      </c>
      <c r="J3" s="43">
        <v>2020</v>
      </c>
      <c r="K3" s="43">
        <v>2021</v>
      </c>
      <c r="L3" s="43">
        <v>2022</v>
      </c>
      <c r="M3" s="43">
        <v>2023</v>
      </c>
      <c r="N3" s="43">
        <v>2024</v>
      </c>
      <c r="O3" s="43" t="s">
        <v>1093</v>
      </c>
    </row>
    <row r="4" spans="2:15" s="54" customFormat="1" ht="12.75" x14ac:dyDescent="0.2">
      <c r="B4" s="330" t="s">
        <v>459</v>
      </c>
      <c r="C4" s="330"/>
      <c r="D4" s="330"/>
      <c r="E4" s="330"/>
      <c r="F4" s="330"/>
      <c r="G4" s="330"/>
      <c r="H4" s="330"/>
      <c r="I4" s="330"/>
      <c r="J4" s="330"/>
      <c r="K4" s="330"/>
      <c r="L4" s="330"/>
      <c r="M4" s="330"/>
      <c r="N4" s="330"/>
      <c r="O4" s="330"/>
    </row>
    <row r="5" spans="2:15" s="54" customFormat="1" ht="12.75" x14ac:dyDescent="0.2">
      <c r="B5" s="54" t="s">
        <v>295</v>
      </c>
      <c r="C5" s="56">
        <v>1193.9000000000001</v>
      </c>
      <c r="D5" s="56">
        <v>2483.5</v>
      </c>
      <c r="E5" s="56">
        <v>2220.6</v>
      </c>
      <c r="F5" s="56">
        <v>1034.5999999999999</v>
      </c>
      <c r="G5" s="56">
        <v>1629.7</v>
      </c>
      <c r="H5" s="56">
        <v>1450.7</v>
      </c>
      <c r="I5" s="56">
        <v>1324.2</v>
      </c>
      <c r="J5" s="56">
        <v>1262.2</v>
      </c>
      <c r="K5" s="56">
        <v>1533.4</v>
      </c>
      <c r="L5" s="56">
        <v>1564.7</v>
      </c>
      <c r="M5" s="56">
        <v>1652.8999904096127</v>
      </c>
      <c r="N5" s="56">
        <v>1559</v>
      </c>
      <c r="O5" s="56">
        <v>2073</v>
      </c>
    </row>
    <row r="6" spans="2:15" s="54" customFormat="1" ht="12.75" x14ac:dyDescent="0.2">
      <c r="B6" s="54" t="s">
        <v>308</v>
      </c>
      <c r="C6" s="56">
        <v>1865.1</v>
      </c>
      <c r="D6" s="56">
        <v>2164.4</v>
      </c>
      <c r="E6" s="56">
        <v>2433.6999999999998</v>
      </c>
      <c r="F6" s="56">
        <v>1034.7</v>
      </c>
      <c r="G6" s="56">
        <v>1924.5</v>
      </c>
      <c r="H6" s="56">
        <v>1827.9</v>
      </c>
      <c r="I6" s="56">
        <v>1789.9</v>
      </c>
      <c r="J6" s="56">
        <v>1467.6</v>
      </c>
      <c r="K6" s="56">
        <v>1960.2</v>
      </c>
      <c r="L6" s="56">
        <v>1822.8</v>
      </c>
      <c r="M6" s="56">
        <v>2152.9999924674644</v>
      </c>
      <c r="N6" s="56">
        <v>1719.6</v>
      </c>
      <c r="O6" s="56">
        <v>2466</v>
      </c>
    </row>
    <row r="7" spans="2:15" s="54" customFormat="1" ht="12.75" x14ac:dyDescent="0.2">
      <c r="B7" s="54" t="s">
        <v>452</v>
      </c>
      <c r="C7" s="56">
        <v>1559</v>
      </c>
      <c r="D7" s="56">
        <v>1807.8</v>
      </c>
      <c r="E7" s="56">
        <v>2014.9</v>
      </c>
      <c r="F7" s="56">
        <v>862.4</v>
      </c>
      <c r="G7" s="56">
        <v>1999.3</v>
      </c>
      <c r="H7" s="56">
        <v>1810</v>
      </c>
      <c r="I7" s="56">
        <v>1835.7</v>
      </c>
      <c r="J7" s="56">
        <v>1297.5</v>
      </c>
      <c r="K7" s="56">
        <v>1785.8</v>
      </c>
      <c r="L7" s="56">
        <v>1907.7</v>
      </c>
      <c r="M7" s="56">
        <v>2185.200012125074</v>
      </c>
      <c r="N7" s="56">
        <v>1678.4</v>
      </c>
      <c r="O7" s="56">
        <v>2105</v>
      </c>
    </row>
    <row r="8" spans="2:15" s="54" customFormat="1" ht="12.75" x14ac:dyDescent="0.2">
      <c r="B8" s="54" t="s">
        <v>361</v>
      </c>
      <c r="C8" s="56">
        <v>1973.7</v>
      </c>
      <c r="D8" s="56">
        <v>2518.3000000000002</v>
      </c>
      <c r="E8" s="56">
        <v>1982.2</v>
      </c>
      <c r="F8" s="56">
        <v>1263.8</v>
      </c>
      <c r="G8" s="56">
        <v>1677.8</v>
      </c>
      <c r="H8" s="56">
        <v>1766.3</v>
      </c>
      <c r="I8" s="56">
        <v>2158.1999999999998</v>
      </c>
      <c r="J8" s="56">
        <v>1615.3</v>
      </c>
      <c r="K8" s="56">
        <v>1781.1</v>
      </c>
      <c r="L8" s="56">
        <v>1853.4</v>
      </c>
      <c r="M8" s="56">
        <v>1996.6000003516674</v>
      </c>
      <c r="N8" s="56">
        <v>1974.2</v>
      </c>
      <c r="O8" s="56">
        <v>1924</v>
      </c>
    </row>
    <row r="9" spans="2:15" s="54" customFormat="1" ht="12.75" x14ac:dyDescent="0.2">
      <c r="B9" s="54" t="s">
        <v>353</v>
      </c>
      <c r="C9" s="56">
        <v>1990.6</v>
      </c>
      <c r="D9" s="56">
        <v>2635</v>
      </c>
      <c r="E9" s="56">
        <v>2948</v>
      </c>
      <c r="F9" s="56">
        <v>2357.1</v>
      </c>
      <c r="G9" s="56">
        <v>2281.1999999999998</v>
      </c>
      <c r="H9" s="56">
        <v>2562.1999999999998</v>
      </c>
      <c r="I9" s="56">
        <v>2864.8</v>
      </c>
      <c r="J9" s="56">
        <v>2084</v>
      </c>
      <c r="K9" s="56">
        <v>2856.1</v>
      </c>
      <c r="L9" s="56">
        <v>2390.1</v>
      </c>
      <c r="M9" s="56">
        <v>3393.0000096932072</v>
      </c>
      <c r="N9" s="56">
        <v>3442.3</v>
      </c>
      <c r="O9" s="56">
        <v>2468</v>
      </c>
    </row>
    <row r="10" spans="2:15" s="54" customFormat="1" ht="12.75" x14ac:dyDescent="0.2">
      <c r="B10" s="54" t="s">
        <v>355</v>
      </c>
      <c r="C10" s="56">
        <v>1799.1</v>
      </c>
      <c r="D10" s="56">
        <v>2677.7</v>
      </c>
      <c r="E10" s="56">
        <v>2577.1999999999998</v>
      </c>
      <c r="F10" s="56">
        <v>1981.4</v>
      </c>
      <c r="G10" s="56">
        <v>2432.8000000000002</v>
      </c>
      <c r="H10" s="56">
        <v>2283.9</v>
      </c>
      <c r="I10" s="56">
        <v>3024.3</v>
      </c>
      <c r="J10" s="56">
        <v>2198</v>
      </c>
      <c r="K10" s="56">
        <v>2634.7</v>
      </c>
      <c r="L10" s="56">
        <v>2713.8</v>
      </c>
      <c r="M10" s="56">
        <v>3942.2000028118496</v>
      </c>
      <c r="N10" s="56">
        <v>3069.6</v>
      </c>
      <c r="O10" s="56">
        <v>2474</v>
      </c>
    </row>
    <row r="11" spans="2:15" s="54" customFormat="1" ht="12.75" x14ac:dyDescent="0.2">
      <c r="B11" s="54" t="s">
        <v>296</v>
      </c>
      <c r="C11" s="56">
        <v>966.3</v>
      </c>
      <c r="D11" s="56">
        <v>1095.7</v>
      </c>
      <c r="E11" s="56">
        <v>1316.4</v>
      </c>
      <c r="F11" s="56">
        <v>666.2</v>
      </c>
      <c r="G11" s="56">
        <v>1168.5999999999999</v>
      </c>
      <c r="H11" s="56">
        <v>814.5</v>
      </c>
      <c r="I11" s="56">
        <v>1734.1</v>
      </c>
      <c r="J11" s="56">
        <v>717.5</v>
      </c>
      <c r="K11" s="56">
        <v>1207.0999999999999</v>
      </c>
      <c r="L11" s="56">
        <v>739.7</v>
      </c>
      <c r="M11" s="56">
        <v>2041.8999971374863</v>
      </c>
      <c r="N11" s="56">
        <v>1162.2</v>
      </c>
      <c r="O11" s="56">
        <v>1159</v>
      </c>
    </row>
    <row r="12" spans="2:15" s="54" customFormat="1" ht="12.75" x14ac:dyDescent="0.2">
      <c r="B12" s="54" t="s">
        <v>357</v>
      </c>
      <c r="C12" s="56">
        <v>1033.3</v>
      </c>
      <c r="D12" s="56">
        <v>1368.6</v>
      </c>
      <c r="E12" s="56">
        <v>1338.9</v>
      </c>
      <c r="F12" s="56">
        <v>1010.8</v>
      </c>
      <c r="G12" s="56">
        <v>1342.6</v>
      </c>
      <c r="H12" s="56">
        <v>1120.8</v>
      </c>
      <c r="I12" s="56">
        <v>1375.8</v>
      </c>
      <c r="J12" s="56">
        <v>1714.3</v>
      </c>
      <c r="K12" s="56">
        <v>2043.3</v>
      </c>
      <c r="L12" s="56">
        <v>1624</v>
      </c>
      <c r="M12" s="56">
        <v>1440.5000026375067</v>
      </c>
      <c r="N12" s="56">
        <v>1986.2</v>
      </c>
      <c r="O12" s="56">
        <v>1992</v>
      </c>
    </row>
    <row r="13" spans="2:15" s="54" customFormat="1" ht="12.75" x14ac:dyDescent="0.2">
      <c r="B13" s="54" t="s">
        <v>453</v>
      </c>
      <c r="C13" s="56">
        <v>1925.5</v>
      </c>
      <c r="D13" s="56">
        <v>2539.1</v>
      </c>
      <c r="E13" s="56">
        <v>1976.6</v>
      </c>
      <c r="F13" s="56">
        <v>1300.0999999999999</v>
      </c>
      <c r="G13" s="56">
        <v>1565.7</v>
      </c>
      <c r="H13" s="56">
        <v>2029.3</v>
      </c>
      <c r="I13" s="56">
        <v>1543</v>
      </c>
      <c r="J13" s="56">
        <v>1495.8</v>
      </c>
      <c r="K13" s="56">
        <v>2422.8000000000002</v>
      </c>
      <c r="L13" s="56">
        <v>1973.8</v>
      </c>
      <c r="M13" s="56">
        <v>2264.799999132752</v>
      </c>
      <c r="N13" s="56">
        <v>2029.2</v>
      </c>
      <c r="O13" s="56">
        <v>2314</v>
      </c>
    </row>
    <row r="14" spans="2:15" s="54" customFormat="1" ht="12.75" x14ac:dyDescent="0.2">
      <c r="B14" s="54" t="s">
        <v>454</v>
      </c>
      <c r="C14" s="56">
        <v>2057.1</v>
      </c>
      <c r="D14" s="56">
        <v>2276.3000000000002</v>
      </c>
      <c r="E14" s="56">
        <v>2364.5</v>
      </c>
      <c r="F14" s="56">
        <v>1422.9</v>
      </c>
      <c r="G14" s="56">
        <v>1880.8</v>
      </c>
      <c r="H14" s="56">
        <v>2020.3</v>
      </c>
      <c r="I14" s="56">
        <v>2438.5</v>
      </c>
      <c r="J14" s="56">
        <v>2044</v>
      </c>
      <c r="K14" s="56">
        <v>2963.6</v>
      </c>
      <c r="L14" s="56">
        <v>1907.3</v>
      </c>
      <c r="M14" s="56">
        <v>3038.9999996423708</v>
      </c>
      <c r="N14" s="56">
        <v>2828.3</v>
      </c>
      <c r="O14" s="56">
        <v>2080</v>
      </c>
    </row>
    <row r="15" spans="2:15" s="54" customFormat="1" ht="12.75" x14ac:dyDescent="0.2">
      <c r="B15" s="54" t="s">
        <v>297</v>
      </c>
      <c r="C15" s="56">
        <v>1805.4</v>
      </c>
      <c r="D15" s="56">
        <v>2737.4</v>
      </c>
      <c r="E15" s="56">
        <v>2050.1999999999998</v>
      </c>
      <c r="F15" s="56">
        <v>1916.5</v>
      </c>
      <c r="G15" s="56">
        <v>1794</v>
      </c>
      <c r="H15" s="56">
        <v>2317.4</v>
      </c>
      <c r="I15" s="56">
        <v>1769.4</v>
      </c>
      <c r="J15" s="56">
        <v>2012.8</v>
      </c>
      <c r="K15" s="56">
        <v>2539</v>
      </c>
      <c r="L15" s="56">
        <v>2243</v>
      </c>
      <c r="M15" s="56">
        <v>2400.0999985262756</v>
      </c>
      <c r="N15" s="56">
        <v>2497.1999999999998</v>
      </c>
      <c r="O15" s="56">
        <v>2269</v>
      </c>
    </row>
    <row r="16" spans="2:15" s="54" customFormat="1" ht="12.75" x14ac:dyDescent="0.2">
      <c r="B16" s="54" t="s">
        <v>455</v>
      </c>
      <c r="C16" s="56">
        <v>1161.7</v>
      </c>
      <c r="D16" s="56">
        <v>2064.9</v>
      </c>
      <c r="E16" s="56">
        <v>1844.1</v>
      </c>
      <c r="F16" s="56">
        <v>1125.5</v>
      </c>
      <c r="G16" s="56">
        <v>1525.9</v>
      </c>
      <c r="H16" s="56">
        <v>1706</v>
      </c>
      <c r="I16" s="56">
        <v>1819.7</v>
      </c>
      <c r="J16" s="56">
        <v>1179.3</v>
      </c>
      <c r="K16" s="56">
        <v>1529.1</v>
      </c>
      <c r="L16" s="56">
        <v>1436.9</v>
      </c>
      <c r="M16" s="56">
        <v>1748.8999945819382</v>
      </c>
      <c r="N16" s="56">
        <v>1549.9</v>
      </c>
      <c r="O16" s="56">
        <v>1982</v>
      </c>
    </row>
    <row r="17" spans="2:15" s="54" customFormat="1" ht="12.75" x14ac:dyDescent="0.2">
      <c r="B17" s="54" t="s">
        <v>359</v>
      </c>
      <c r="C17" s="56">
        <v>918.6</v>
      </c>
      <c r="D17" s="56">
        <v>1052.5</v>
      </c>
      <c r="E17" s="56">
        <v>1548</v>
      </c>
      <c r="F17" s="56">
        <v>714.3</v>
      </c>
      <c r="G17" s="56">
        <v>707.8</v>
      </c>
      <c r="H17" s="56">
        <v>913.4</v>
      </c>
      <c r="I17" s="56">
        <v>1034.9000000000001</v>
      </c>
      <c r="J17" s="56">
        <v>921.3</v>
      </c>
      <c r="K17" s="56">
        <v>1720.3</v>
      </c>
      <c r="L17" s="56">
        <v>924.2</v>
      </c>
      <c r="M17" s="56">
        <v>1237.6999994516377</v>
      </c>
      <c r="N17" s="56">
        <v>1801.1</v>
      </c>
      <c r="O17" s="56">
        <v>1535</v>
      </c>
    </row>
    <row r="18" spans="2:15" s="54" customFormat="1" ht="12.75" x14ac:dyDescent="0.2">
      <c r="B18" s="54" t="s">
        <v>354</v>
      </c>
      <c r="C18" s="56">
        <v>2157.6999999999998</v>
      </c>
      <c r="D18" s="56">
        <v>1857.7</v>
      </c>
      <c r="E18" s="56">
        <v>2021.2</v>
      </c>
      <c r="F18" s="56">
        <v>1138.2</v>
      </c>
      <c r="G18" s="56">
        <v>1707.6</v>
      </c>
      <c r="H18" s="56">
        <v>2173.1</v>
      </c>
      <c r="I18" s="56">
        <v>1954.5</v>
      </c>
      <c r="J18" s="56">
        <v>1566</v>
      </c>
      <c r="K18" s="56">
        <v>1935.8</v>
      </c>
      <c r="L18" s="56">
        <v>1827.7</v>
      </c>
      <c r="M18" s="56">
        <v>2156.9000072181216</v>
      </c>
      <c r="N18" s="56">
        <v>1797.2</v>
      </c>
      <c r="O18" s="56">
        <v>2891</v>
      </c>
    </row>
    <row r="19" spans="2:15" s="54" customFormat="1" ht="12.75" x14ac:dyDescent="0.2">
      <c r="B19" s="54" t="s">
        <v>456</v>
      </c>
      <c r="C19" s="56">
        <v>1613</v>
      </c>
      <c r="D19" s="56">
        <v>1861</v>
      </c>
      <c r="E19" s="56">
        <v>1610.7</v>
      </c>
      <c r="F19" s="56">
        <v>973</v>
      </c>
      <c r="G19" s="56">
        <v>1474.7</v>
      </c>
      <c r="H19" s="56">
        <v>1375.9</v>
      </c>
      <c r="I19" s="56">
        <v>1880.2</v>
      </c>
      <c r="J19" s="56">
        <v>1091.5999999999999</v>
      </c>
      <c r="K19" s="56">
        <v>1758.8</v>
      </c>
      <c r="L19" s="56">
        <v>1210.9000000000001</v>
      </c>
      <c r="M19" s="56">
        <v>1634.8000009059906</v>
      </c>
      <c r="N19" s="56">
        <v>1790.2</v>
      </c>
      <c r="O19" s="56">
        <v>1911</v>
      </c>
    </row>
    <row r="20" spans="2:15" s="54" customFormat="1" ht="12.75" x14ac:dyDescent="0.2">
      <c r="B20" s="54" t="s">
        <v>363</v>
      </c>
      <c r="C20" s="56">
        <v>905.1</v>
      </c>
      <c r="D20" s="56">
        <v>1696.6</v>
      </c>
      <c r="E20" s="56">
        <v>1664.3</v>
      </c>
      <c r="F20" s="56">
        <v>939</v>
      </c>
      <c r="G20" s="56">
        <v>819.2</v>
      </c>
      <c r="H20" s="56">
        <v>1419.2</v>
      </c>
      <c r="I20" s="56">
        <v>1733.8</v>
      </c>
      <c r="J20" s="56">
        <v>921</v>
      </c>
      <c r="K20" s="56">
        <v>1067.5</v>
      </c>
      <c r="L20" s="56">
        <v>1225.7</v>
      </c>
      <c r="M20" s="56">
        <v>1684.1000033468003</v>
      </c>
      <c r="N20" s="56">
        <v>1964.9</v>
      </c>
      <c r="O20" s="56">
        <v>1068</v>
      </c>
    </row>
    <row r="21" spans="2:15" s="54" customFormat="1" ht="12.75" x14ac:dyDescent="0.2">
      <c r="B21" s="54" t="s">
        <v>457</v>
      </c>
      <c r="C21" s="56">
        <v>2128.1999999999998</v>
      </c>
      <c r="D21" s="56">
        <v>2222.6999999999998</v>
      </c>
      <c r="E21" s="56">
        <v>3013.1</v>
      </c>
      <c r="F21" s="56">
        <v>2371.4</v>
      </c>
      <c r="G21" s="56">
        <v>2228.6999999999998</v>
      </c>
      <c r="H21" s="56">
        <v>2488.1999999999998</v>
      </c>
      <c r="I21" s="56">
        <v>3066.5</v>
      </c>
      <c r="J21" s="56">
        <v>2042.4</v>
      </c>
      <c r="K21" s="56">
        <v>2520.1999999999998</v>
      </c>
      <c r="L21" s="56">
        <v>2526.5</v>
      </c>
      <c r="M21" s="56">
        <v>3303.3000134006152</v>
      </c>
      <c r="N21" s="56">
        <v>3678.5</v>
      </c>
      <c r="O21" s="56">
        <v>2751</v>
      </c>
    </row>
    <row r="22" spans="2:15" s="54" customFormat="1" ht="12.75" x14ac:dyDescent="0.2">
      <c r="B22" s="54" t="s">
        <v>365</v>
      </c>
      <c r="C22" s="56">
        <v>3575.7</v>
      </c>
      <c r="D22" s="56">
        <v>4710.6000000000004</v>
      </c>
      <c r="E22" s="56">
        <v>3462.5</v>
      </c>
      <c r="F22" s="56">
        <v>2832.6</v>
      </c>
      <c r="G22" s="56">
        <v>4308.3999999999996</v>
      </c>
      <c r="H22" s="56">
        <v>3372.5</v>
      </c>
      <c r="I22" s="56">
        <v>3672.8</v>
      </c>
      <c r="J22" s="56">
        <v>3447.2</v>
      </c>
      <c r="K22" s="56">
        <v>4410.45</v>
      </c>
      <c r="L22" s="56">
        <v>4377.3999999999996</v>
      </c>
      <c r="M22" s="56">
        <v>4781.0999842211604</v>
      </c>
      <c r="N22" s="56">
        <v>4852</v>
      </c>
      <c r="O22" s="56">
        <v>3734</v>
      </c>
    </row>
    <row r="23" spans="2:15" s="54" customFormat="1" ht="12.75" x14ac:dyDescent="0.2">
      <c r="B23" s="54" t="s">
        <v>303</v>
      </c>
      <c r="C23" s="56">
        <v>1493</v>
      </c>
      <c r="D23" s="56">
        <v>1691.5</v>
      </c>
      <c r="E23" s="56">
        <v>2030.3</v>
      </c>
      <c r="F23" s="56">
        <v>996.3</v>
      </c>
      <c r="G23" s="56">
        <v>1778.8</v>
      </c>
      <c r="H23" s="56">
        <v>2031</v>
      </c>
      <c r="I23" s="56">
        <v>1525.9</v>
      </c>
      <c r="J23" s="56">
        <v>1496.9</v>
      </c>
      <c r="K23" s="56">
        <v>1691.45</v>
      </c>
      <c r="L23" s="56">
        <v>1870.7</v>
      </c>
      <c r="M23" s="56">
        <v>2261.6999997422095</v>
      </c>
      <c r="N23" s="56">
        <v>1739.9</v>
      </c>
      <c r="O23" s="56">
        <v>2194</v>
      </c>
    </row>
    <row r="24" spans="2:15" s="54" customFormat="1" ht="12.75" x14ac:dyDescent="0.2">
      <c r="B24" s="54" t="s">
        <v>329</v>
      </c>
      <c r="C24" s="56">
        <v>1304.5</v>
      </c>
      <c r="D24" s="56">
        <v>2106</v>
      </c>
      <c r="E24" s="56">
        <v>1795.7</v>
      </c>
      <c r="F24" s="56">
        <v>1153.9000000000001</v>
      </c>
      <c r="G24" s="56">
        <v>1571.3</v>
      </c>
      <c r="H24" s="56">
        <v>1550.1</v>
      </c>
      <c r="I24" s="56">
        <v>1427.7</v>
      </c>
      <c r="J24" s="56">
        <v>1324.5</v>
      </c>
      <c r="K24" s="56">
        <v>1527.9</v>
      </c>
      <c r="L24" s="56">
        <v>1560.9</v>
      </c>
      <c r="M24" s="56">
        <v>2046.6999954655762</v>
      </c>
      <c r="N24" s="56">
        <v>1537.6</v>
      </c>
      <c r="O24" s="56">
        <v>2082</v>
      </c>
    </row>
    <row r="25" spans="2:15" s="54" customFormat="1" ht="12.75" x14ac:dyDescent="0.2">
      <c r="B25" s="302" t="s">
        <v>468</v>
      </c>
      <c r="C25" s="302"/>
      <c r="D25" s="302"/>
      <c r="E25" s="302"/>
      <c r="F25" s="302"/>
      <c r="G25" s="302"/>
      <c r="H25" s="302"/>
      <c r="I25" s="302"/>
      <c r="J25" s="302"/>
      <c r="K25" s="302"/>
      <c r="L25" s="302"/>
      <c r="M25" s="302"/>
      <c r="N25" s="302"/>
      <c r="O25" s="302"/>
    </row>
    <row r="26" spans="2:15" s="54" customFormat="1" ht="12.75" x14ac:dyDescent="0.2">
      <c r="B26" s="54" t="s">
        <v>295</v>
      </c>
      <c r="C26" s="54">
        <v>93</v>
      </c>
      <c r="D26" s="54">
        <v>138</v>
      </c>
      <c r="E26" s="54">
        <v>131</v>
      </c>
      <c r="F26" s="54">
        <v>76</v>
      </c>
      <c r="G26" s="54">
        <v>95</v>
      </c>
      <c r="H26" s="54">
        <v>118</v>
      </c>
      <c r="I26" s="54">
        <v>94</v>
      </c>
      <c r="J26" s="54">
        <v>101</v>
      </c>
      <c r="K26" s="54">
        <v>111</v>
      </c>
      <c r="L26" s="54">
        <v>104</v>
      </c>
      <c r="M26" s="54">
        <v>113</v>
      </c>
      <c r="N26" s="54">
        <v>98</v>
      </c>
      <c r="O26" s="54">
        <v>110</v>
      </c>
    </row>
    <row r="27" spans="2:15" s="54" customFormat="1" ht="12.75" x14ac:dyDescent="0.2">
      <c r="B27" s="54" t="s">
        <v>308</v>
      </c>
      <c r="C27" s="54">
        <v>151</v>
      </c>
      <c r="D27" s="54">
        <v>175</v>
      </c>
      <c r="E27" s="54">
        <v>181</v>
      </c>
      <c r="F27" s="54">
        <v>109</v>
      </c>
      <c r="G27" s="54">
        <v>142</v>
      </c>
      <c r="H27" s="54">
        <v>163</v>
      </c>
      <c r="I27" s="54">
        <v>156</v>
      </c>
      <c r="J27" s="54">
        <v>138</v>
      </c>
      <c r="K27" s="54">
        <v>159</v>
      </c>
      <c r="L27" s="54">
        <v>158</v>
      </c>
      <c r="M27" s="54">
        <v>180</v>
      </c>
      <c r="N27" s="54">
        <v>147</v>
      </c>
      <c r="O27" s="54">
        <v>165</v>
      </c>
    </row>
    <row r="28" spans="2:15" s="54" customFormat="1" ht="12.75" x14ac:dyDescent="0.2">
      <c r="B28" s="54" t="s">
        <v>452</v>
      </c>
      <c r="C28" s="54">
        <v>158</v>
      </c>
      <c r="D28" s="54">
        <v>138</v>
      </c>
      <c r="E28" s="54">
        <v>180</v>
      </c>
      <c r="F28" s="54">
        <v>101</v>
      </c>
      <c r="G28" s="54">
        <v>151</v>
      </c>
      <c r="H28" s="54">
        <v>160</v>
      </c>
      <c r="I28" s="54">
        <v>159</v>
      </c>
      <c r="J28" s="54">
        <v>137</v>
      </c>
      <c r="K28" s="54">
        <v>167</v>
      </c>
      <c r="L28" s="54">
        <v>164</v>
      </c>
      <c r="M28" s="54">
        <v>184</v>
      </c>
      <c r="N28" s="54">
        <v>146</v>
      </c>
      <c r="O28" s="54">
        <v>166</v>
      </c>
    </row>
    <row r="29" spans="2:15" s="54" customFormat="1" ht="12.75" x14ac:dyDescent="0.2">
      <c r="B29" s="54" t="s">
        <v>361</v>
      </c>
      <c r="C29" s="54">
        <v>98</v>
      </c>
      <c r="D29" s="54">
        <v>118</v>
      </c>
      <c r="E29" s="54">
        <v>124</v>
      </c>
      <c r="F29" s="54">
        <v>72</v>
      </c>
      <c r="G29" s="54">
        <v>96</v>
      </c>
      <c r="H29" s="54">
        <v>101</v>
      </c>
      <c r="I29" s="54">
        <v>103</v>
      </c>
      <c r="J29" s="54">
        <v>90</v>
      </c>
      <c r="K29" s="54">
        <v>94</v>
      </c>
      <c r="L29" s="54">
        <v>115</v>
      </c>
      <c r="M29" s="54">
        <v>122</v>
      </c>
      <c r="N29" s="54">
        <v>104</v>
      </c>
      <c r="O29" s="54">
        <v>114</v>
      </c>
    </row>
    <row r="30" spans="2:15" s="54" customFormat="1" ht="12.75" x14ac:dyDescent="0.2">
      <c r="B30" s="54" t="s">
        <v>353</v>
      </c>
      <c r="C30" s="54">
        <v>167</v>
      </c>
      <c r="D30" s="54">
        <v>211</v>
      </c>
      <c r="E30" s="54">
        <v>208</v>
      </c>
      <c r="F30" s="54">
        <v>133</v>
      </c>
      <c r="G30" s="54">
        <v>158</v>
      </c>
      <c r="H30" s="54">
        <v>167</v>
      </c>
      <c r="I30" s="54">
        <v>186</v>
      </c>
      <c r="J30" s="54">
        <v>149</v>
      </c>
      <c r="K30" s="54">
        <v>196</v>
      </c>
      <c r="L30" s="54">
        <v>158</v>
      </c>
      <c r="M30" s="54">
        <v>209</v>
      </c>
      <c r="N30" s="54">
        <v>197</v>
      </c>
      <c r="O30" s="54">
        <v>171</v>
      </c>
    </row>
    <row r="31" spans="2:15" s="54" customFormat="1" ht="12.75" x14ac:dyDescent="0.2">
      <c r="B31" s="54" t="s">
        <v>355</v>
      </c>
      <c r="C31" s="54">
        <v>172</v>
      </c>
      <c r="D31" s="54">
        <v>216</v>
      </c>
      <c r="E31" s="54">
        <v>207</v>
      </c>
      <c r="F31" s="54">
        <v>168</v>
      </c>
      <c r="G31" s="54">
        <v>184</v>
      </c>
      <c r="H31" s="54">
        <v>174</v>
      </c>
      <c r="I31" s="54">
        <v>190</v>
      </c>
      <c r="J31" s="54">
        <v>178</v>
      </c>
      <c r="K31" s="54">
        <v>216</v>
      </c>
      <c r="L31" s="54">
        <v>184</v>
      </c>
      <c r="M31" s="54">
        <v>226</v>
      </c>
      <c r="N31" s="54">
        <v>213</v>
      </c>
      <c r="O31" s="54">
        <v>186</v>
      </c>
    </row>
    <row r="32" spans="2:15" s="54" customFormat="1" ht="12.75" x14ac:dyDescent="0.2">
      <c r="B32" s="54" t="s">
        <v>296</v>
      </c>
      <c r="C32" s="54">
        <v>110</v>
      </c>
      <c r="D32" s="54">
        <v>108</v>
      </c>
      <c r="E32" s="54">
        <v>118</v>
      </c>
      <c r="F32" s="54">
        <v>74</v>
      </c>
      <c r="G32" s="54">
        <v>108</v>
      </c>
      <c r="H32" s="54">
        <v>96</v>
      </c>
      <c r="I32" s="54">
        <v>136</v>
      </c>
      <c r="J32" s="54">
        <v>96</v>
      </c>
      <c r="K32" s="54">
        <v>122</v>
      </c>
      <c r="L32" s="54">
        <v>90</v>
      </c>
      <c r="M32" s="54">
        <v>139</v>
      </c>
      <c r="N32" s="54">
        <v>116</v>
      </c>
      <c r="O32" s="54">
        <v>106</v>
      </c>
    </row>
    <row r="33" spans="1:15" s="54" customFormat="1" ht="12.75" x14ac:dyDescent="0.2">
      <c r="B33" s="54" t="s">
        <v>357</v>
      </c>
      <c r="C33" s="54">
        <v>82</v>
      </c>
      <c r="D33" s="54">
        <v>103</v>
      </c>
      <c r="E33" s="54">
        <v>105</v>
      </c>
      <c r="F33" s="54">
        <v>48</v>
      </c>
      <c r="G33" s="54">
        <v>77</v>
      </c>
      <c r="H33" s="54">
        <v>78</v>
      </c>
      <c r="I33" s="54">
        <v>95</v>
      </c>
      <c r="J33" s="54">
        <v>86</v>
      </c>
      <c r="K33" s="54">
        <v>105</v>
      </c>
      <c r="L33" s="54">
        <v>98</v>
      </c>
      <c r="M33" s="54">
        <v>98</v>
      </c>
      <c r="N33" s="54">
        <v>88</v>
      </c>
      <c r="O33" s="54">
        <v>101</v>
      </c>
    </row>
    <row r="34" spans="1:15" s="54" customFormat="1" ht="12.75" x14ac:dyDescent="0.2">
      <c r="B34" s="54" t="s">
        <v>453</v>
      </c>
      <c r="C34" s="54">
        <v>171</v>
      </c>
      <c r="D34" s="54">
        <v>220</v>
      </c>
      <c r="E34" s="54">
        <v>192</v>
      </c>
      <c r="F34" s="54">
        <v>131</v>
      </c>
      <c r="G34" s="54">
        <v>158</v>
      </c>
      <c r="H34" s="54">
        <v>181</v>
      </c>
      <c r="I34" s="54">
        <v>150</v>
      </c>
      <c r="J34" s="54">
        <v>158</v>
      </c>
      <c r="K34" s="54">
        <v>178</v>
      </c>
      <c r="L34" s="54">
        <v>166</v>
      </c>
      <c r="M34" s="54">
        <v>193</v>
      </c>
      <c r="N34" s="54">
        <v>172</v>
      </c>
      <c r="O34" s="54">
        <v>186</v>
      </c>
    </row>
    <row r="35" spans="1:15" s="54" customFormat="1" ht="12.75" x14ac:dyDescent="0.2">
      <c r="B35" s="54" t="s">
        <v>454</v>
      </c>
      <c r="C35" s="54">
        <v>149</v>
      </c>
      <c r="D35" s="54">
        <v>183</v>
      </c>
      <c r="E35" s="54">
        <v>175</v>
      </c>
      <c r="F35" s="54">
        <v>105</v>
      </c>
      <c r="G35" s="54">
        <v>147</v>
      </c>
      <c r="H35" s="54">
        <v>143</v>
      </c>
      <c r="I35" s="54">
        <v>159</v>
      </c>
      <c r="J35" s="54">
        <v>148</v>
      </c>
      <c r="K35" s="54">
        <v>189</v>
      </c>
      <c r="L35" s="54">
        <v>152</v>
      </c>
      <c r="M35" s="54">
        <v>182</v>
      </c>
      <c r="N35" s="54">
        <v>178</v>
      </c>
      <c r="O35" s="54">
        <v>125</v>
      </c>
    </row>
    <row r="36" spans="1:15" s="54" customFormat="1" ht="12.75" x14ac:dyDescent="0.2">
      <c r="B36" s="54" t="s">
        <v>297</v>
      </c>
      <c r="C36" s="54">
        <v>153</v>
      </c>
      <c r="D36" s="54">
        <v>204</v>
      </c>
      <c r="E36" s="54">
        <v>155</v>
      </c>
      <c r="F36" s="54">
        <v>120</v>
      </c>
      <c r="G36" s="54">
        <v>158</v>
      </c>
      <c r="H36" s="54">
        <v>156</v>
      </c>
      <c r="I36" s="54">
        <v>138</v>
      </c>
      <c r="J36" s="54">
        <v>143</v>
      </c>
      <c r="K36" s="54">
        <v>166</v>
      </c>
      <c r="L36" s="54">
        <v>159</v>
      </c>
      <c r="M36" s="54">
        <v>167</v>
      </c>
      <c r="N36" s="54">
        <v>174</v>
      </c>
      <c r="O36" s="54">
        <v>155</v>
      </c>
    </row>
    <row r="37" spans="1:15" s="54" customFormat="1" ht="12.75" x14ac:dyDescent="0.2">
      <c r="B37" s="54" t="s">
        <v>455</v>
      </c>
      <c r="C37" s="54">
        <v>98</v>
      </c>
      <c r="D37" s="54">
        <v>150</v>
      </c>
      <c r="E37" s="54">
        <v>122</v>
      </c>
      <c r="F37" s="54">
        <v>85</v>
      </c>
      <c r="G37" s="54">
        <v>109</v>
      </c>
      <c r="H37" s="54">
        <v>124</v>
      </c>
      <c r="I37" s="54">
        <v>112</v>
      </c>
      <c r="J37" s="54">
        <v>111</v>
      </c>
      <c r="K37" s="54">
        <v>131</v>
      </c>
      <c r="L37" s="54">
        <v>114</v>
      </c>
      <c r="M37" s="54">
        <v>128</v>
      </c>
      <c r="N37" s="54">
        <v>110</v>
      </c>
      <c r="O37" s="54">
        <v>129</v>
      </c>
    </row>
    <row r="38" spans="1:15" s="54" customFormat="1" ht="12.75" x14ac:dyDescent="0.2">
      <c r="B38" s="54" t="s">
        <v>359</v>
      </c>
      <c r="C38" s="54">
        <v>55</v>
      </c>
      <c r="D38" s="54">
        <v>96</v>
      </c>
      <c r="E38" s="54">
        <v>86</v>
      </c>
      <c r="F38" s="54">
        <v>44</v>
      </c>
      <c r="G38" s="54">
        <v>65</v>
      </c>
      <c r="H38" s="54">
        <v>77</v>
      </c>
      <c r="I38" s="54">
        <v>66</v>
      </c>
      <c r="J38" s="54">
        <v>71</v>
      </c>
      <c r="K38" s="54">
        <v>89</v>
      </c>
      <c r="L38" s="54">
        <v>76</v>
      </c>
      <c r="M38" s="54">
        <v>84</v>
      </c>
      <c r="N38" s="54">
        <v>83</v>
      </c>
      <c r="O38" s="54">
        <v>77</v>
      </c>
    </row>
    <row r="39" spans="1:15" s="54" customFormat="1" ht="12.75" x14ac:dyDescent="0.2">
      <c r="B39" s="54" t="s">
        <v>354</v>
      </c>
      <c r="C39" s="54">
        <v>196</v>
      </c>
      <c r="D39" s="54">
        <v>225</v>
      </c>
      <c r="E39" s="54">
        <v>207</v>
      </c>
      <c r="F39" s="54">
        <v>154</v>
      </c>
      <c r="G39" s="54">
        <v>182</v>
      </c>
      <c r="H39" s="54">
        <v>192</v>
      </c>
      <c r="I39" s="54">
        <v>167</v>
      </c>
      <c r="J39" s="54">
        <v>178</v>
      </c>
      <c r="K39" s="54">
        <v>203</v>
      </c>
      <c r="L39" s="54">
        <v>192</v>
      </c>
      <c r="M39" s="54">
        <v>199</v>
      </c>
      <c r="N39" s="54">
        <v>173</v>
      </c>
      <c r="O39" s="54">
        <v>205</v>
      </c>
    </row>
    <row r="40" spans="1:15" s="54" customFormat="1" ht="12.75" x14ac:dyDescent="0.2">
      <c r="B40" s="54" t="s">
        <v>456</v>
      </c>
      <c r="C40" s="54">
        <v>94</v>
      </c>
      <c r="D40" s="54">
        <v>120</v>
      </c>
      <c r="E40" s="54">
        <v>109</v>
      </c>
      <c r="F40" s="54">
        <v>72</v>
      </c>
      <c r="G40" s="54">
        <v>94</v>
      </c>
      <c r="H40" s="54">
        <v>95</v>
      </c>
      <c r="I40" s="54">
        <v>115</v>
      </c>
      <c r="J40" s="54">
        <v>93</v>
      </c>
      <c r="K40" s="54">
        <v>117</v>
      </c>
      <c r="L40" s="54">
        <v>92</v>
      </c>
      <c r="M40" s="54">
        <v>117</v>
      </c>
      <c r="N40" s="54">
        <v>105</v>
      </c>
      <c r="O40" s="54">
        <v>115</v>
      </c>
    </row>
    <row r="41" spans="1:15" s="54" customFormat="1" ht="12.75" x14ac:dyDescent="0.2">
      <c r="B41" s="54" t="s">
        <v>363</v>
      </c>
      <c r="C41" s="54">
        <v>81</v>
      </c>
      <c r="D41" s="54">
        <v>112</v>
      </c>
      <c r="E41" s="54">
        <v>124</v>
      </c>
      <c r="F41" s="54">
        <v>68</v>
      </c>
      <c r="G41" s="54">
        <v>103</v>
      </c>
      <c r="H41" s="54">
        <v>104</v>
      </c>
      <c r="I41" s="54">
        <v>104</v>
      </c>
      <c r="J41" s="54">
        <v>91</v>
      </c>
      <c r="K41" s="54">
        <v>100</v>
      </c>
      <c r="L41" s="54">
        <v>100</v>
      </c>
      <c r="M41" s="54">
        <v>119</v>
      </c>
      <c r="N41" s="54">
        <v>98</v>
      </c>
      <c r="O41" s="54">
        <v>74</v>
      </c>
    </row>
    <row r="42" spans="1:15" s="54" customFormat="1" ht="12.75" x14ac:dyDescent="0.2">
      <c r="B42" s="54" t="s">
        <v>457</v>
      </c>
      <c r="C42" s="54">
        <v>163</v>
      </c>
      <c r="D42" s="54">
        <v>206</v>
      </c>
      <c r="E42" s="54">
        <v>205</v>
      </c>
      <c r="F42" s="54">
        <v>158</v>
      </c>
      <c r="G42" s="54">
        <v>168</v>
      </c>
      <c r="H42" s="54">
        <v>163</v>
      </c>
      <c r="I42" s="54">
        <v>190</v>
      </c>
      <c r="J42" s="54">
        <v>153</v>
      </c>
      <c r="K42" s="54">
        <v>198</v>
      </c>
      <c r="L42" s="54">
        <v>170</v>
      </c>
      <c r="M42" s="54">
        <v>213</v>
      </c>
      <c r="N42" s="54">
        <v>205</v>
      </c>
      <c r="O42" s="54">
        <v>186</v>
      </c>
    </row>
    <row r="43" spans="1:15" s="54" customFormat="1" ht="12.75" x14ac:dyDescent="0.2">
      <c r="B43" s="54" t="s">
        <v>365</v>
      </c>
      <c r="C43" s="54">
        <v>228</v>
      </c>
      <c r="D43" s="54">
        <v>257</v>
      </c>
      <c r="E43" s="54">
        <v>236</v>
      </c>
      <c r="F43" s="54">
        <v>204</v>
      </c>
      <c r="G43" s="54">
        <v>238</v>
      </c>
      <c r="H43" s="54">
        <v>222</v>
      </c>
      <c r="I43" s="54">
        <v>219</v>
      </c>
      <c r="J43" s="54">
        <v>215</v>
      </c>
      <c r="K43" s="54">
        <v>198</v>
      </c>
      <c r="L43" s="54">
        <v>226</v>
      </c>
      <c r="M43" s="54">
        <v>244</v>
      </c>
      <c r="N43" s="54">
        <v>236</v>
      </c>
      <c r="O43" s="54">
        <v>241</v>
      </c>
    </row>
    <row r="44" spans="1:15" s="54" customFormat="1" ht="12.75" x14ac:dyDescent="0.2">
      <c r="B44" s="54" t="s">
        <v>303</v>
      </c>
      <c r="C44" s="54">
        <v>82</v>
      </c>
      <c r="D44" s="54">
        <v>124</v>
      </c>
      <c r="E44" s="54">
        <v>110</v>
      </c>
      <c r="F44" s="54">
        <v>73</v>
      </c>
      <c r="G44" s="54">
        <v>99</v>
      </c>
      <c r="H44" s="54">
        <v>109</v>
      </c>
      <c r="I44" s="54">
        <v>86</v>
      </c>
      <c r="J44" s="54">
        <v>89</v>
      </c>
      <c r="K44" s="54">
        <v>113</v>
      </c>
      <c r="L44" s="54">
        <v>112</v>
      </c>
      <c r="M44" s="54">
        <v>113</v>
      </c>
      <c r="N44" s="54">
        <v>107</v>
      </c>
      <c r="O44" s="54">
        <v>97</v>
      </c>
    </row>
    <row r="45" spans="1:15" s="54" customFormat="1" ht="12.75" x14ac:dyDescent="0.2">
      <c r="B45" s="109" t="s">
        <v>329</v>
      </c>
      <c r="C45" s="109">
        <v>85</v>
      </c>
      <c r="D45" s="109">
        <v>128</v>
      </c>
      <c r="E45" s="109">
        <v>116</v>
      </c>
      <c r="F45" s="109">
        <v>70</v>
      </c>
      <c r="G45" s="109">
        <v>106</v>
      </c>
      <c r="H45" s="109">
        <v>119</v>
      </c>
      <c r="I45" s="109">
        <v>105</v>
      </c>
      <c r="J45" s="109">
        <v>96</v>
      </c>
      <c r="K45" s="109">
        <v>110</v>
      </c>
      <c r="L45" s="109">
        <v>114</v>
      </c>
      <c r="M45" s="109">
        <v>117</v>
      </c>
      <c r="N45" s="109">
        <v>111</v>
      </c>
      <c r="O45" s="109">
        <v>110</v>
      </c>
    </row>
    <row r="46" spans="1:15" s="54" customFormat="1" ht="12.75" x14ac:dyDescent="0.2"/>
    <row r="47" spans="1:15" s="54" customFormat="1" ht="12.75" x14ac:dyDescent="0.2">
      <c r="A47" s="54" t="s">
        <v>839</v>
      </c>
      <c r="B47" s="54" t="s">
        <v>843</v>
      </c>
    </row>
    <row r="48" spans="1:15" s="54" customFormat="1" ht="12.75" x14ac:dyDescent="0.2"/>
    <row r="49" spans="1:1" s="54" customFormat="1" ht="12.75" x14ac:dyDescent="0.2">
      <c r="A49" s="37" t="s">
        <v>940</v>
      </c>
    </row>
    <row r="50" spans="1:1" s="54" customFormat="1" ht="12.75" x14ac:dyDescent="0.2">
      <c r="A50" s="54" t="s">
        <v>962</v>
      </c>
    </row>
    <row r="51" spans="1:1" s="54" customFormat="1" ht="12.75" x14ac:dyDescent="0.2"/>
  </sheetData>
  <mergeCells count="3">
    <mergeCell ref="B2:O2"/>
    <mergeCell ref="B25:O25"/>
    <mergeCell ref="B4:O4"/>
  </mergeCells>
  <pageMargins left="0.75" right="0.75" top="1" bottom="1" header="0.5" footer="0.5"/>
  <pageSetup paperSize="8" orientation="landscape" r:id="rId1"/>
  <headerFooter>
    <oddHeader>&amp;L&amp;"Calibri"&amp;10&amp;K000000 [Limited Sharing]&amp;1#_x000D_</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6">
    <tabColor rgb="FF4F6228"/>
  </sheetPr>
  <dimension ref="A1:Z112"/>
  <sheetViews>
    <sheetView workbookViewId="0">
      <pane ySplit="5" topLeftCell="A86" activePane="bottomLeft" state="frozen"/>
      <selection activeCell="K47" sqref="K47"/>
      <selection pane="bottomLeft" activeCell="C82" sqref="C82:Z104"/>
    </sheetView>
  </sheetViews>
  <sheetFormatPr defaultRowHeight="15" outlineLevelRow="1" x14ac:dyDescent="0.25"/>
  <cols>
    <col min="1" max="1" width="3.140625" customWidth="1"/>
    <col min="2" max="2" width="19.5703125" customWidth="1"/>
    <col min="3" max="26" width="5.28515625" customWidth="1"/>
  </cols>
  <sheetData>
    <row r="1" spans="2:26" s="51" customFormat="1" ht="40.5" customHeight="1" x14ac:dyDescent="0.25">
      <c r="B1" s="52" t="s">
        <v>894</v>
      </c>
      <c r="C1" s="53"/>
      <c r="D1" s="53"/>
      <c r="E1" s="53"/>
      <c r="F1" s="53"/>
      <c r="G1" s="53"/>
      <c r="H1" s="53"/>
      <c r="I1" s="53"/>
      <c r="J1" s="53"/>
      <c r="K1" s="53"/>
      <c r="L1" s="53"/>
      <c r="M1" s="53"/>
      <c r="N1" s="53"/>
      <c r="O1" s="53"/>
      <c r="P1" s="53"/>
      <c r="Q1" s="53"/>
      <c r="R1" s="53"/>
      <c r="S1" s="53"/>
      <c r="T1" s="53"/>
      <c r="U1" s="53"/>
      <c r="V1" s="53"/>
      <c r="W1" s="53"/>
      <c r="X1" s="53"/>
      <c r="Y1" s="53"/>
      <c r="Z1" s="61" t="s">
        <v>923</v>
      </c>
    </row>
    <row r="2" spans="2:26" x14ac:dyDescent="0.25">
      <c r="B2" s="296" t="s">
        <v>703</v>
      </c>
      <c r="C2" s="296"/>
      <c r="D2" s="296"/>
      <c r="E2" s="296"/>
      <c r="F2" s="296"/>
      <c r="G2" s="296"/>
      <c r="H2" s="296"/>
      <c r="I2" s="296"/>
      <c r="J2" s="296"/>
      <c r="K2" s="296"/>
      <c r="L2" s="296"/>
      <c r="M2" s="296"/>
      <c r="N2" s="296"/>
      <c r="O2" s="296"/>
      <c r="P2" s="296"/>
      <c r="Q2" s="296"/>
      <c r="R2" s="296"/>
      <c r="S2" s="296"/>
      <c r="T2" s="296"/>
      <c r="U2" s="296"/>
      <c r="V2" s="296"/>
      <c r="W2" s="296"/>
      <c r="X2" s="296"/>
      <c r="Y2" s="296"/>
      <c r="Z2" s="296"/>
    </row>
    <row r="3" spans="2:26" x14ac:dyDescent="0.25">
      <c r="B3" s="366" t="s">
        <v>787</v>
      </c>
      <c r="C3" s="366"/>
      <c r="D3" s="366"/>
      <c r="E3" s="366"/>
      <c r="F3" s="366"/>
      <c r="G3" s="366"/>
      <c r="H3" s="366"/>
      <c r="I3" s="366"/>
      <c r="J3" s="366"/>
      <c r="K3" s="366"/>
      <c r="L3" s="366"/>
      <c r="M3" s="366"/>
      <c r="N3" s="366"/>
      <c r="O3" s="366"/>
      <c r="P3" s="366"/>
      <c r="Q3" s="366"/>
      <c r="R3" s="366"/>
      <c r="S3" s="366"/>
      <c r="T3" s="366"/>
      <c r="U3" s="366"/>
      <c r="V3" s="366"/>
      <c r="W3" s="366"/>
      <c r="X3" s="366"/>
      <c r="Y3" s="366"/>
      <c r="Z3" s="366"/>
    </row>
    <row r="4" spans="2:26" x14ac:dyDescent="0.25">
      <c r="B4" s="367" t="s">
        <v>451</v>
      </c>
      <c r="C4" s="356" t="s">
        <v>469</v>
      </c>
      <c r="D4" s="356"/>
      <c r="E4" s="356" t="s">
        <v>470</v>
      </c>
      <c r="F4" s="356"/>
      <c r="G4" s="356" t="s">
        <v>471</v>
      </c>
      <c r="H4" s="356"/>
      <c r="I4" s="356" t="s">
        <v>472</v>
      </c>
      <c r="J4" s="356"/>
      <c r="K4" s="356" t="s">
        <v>473</v>
      </c>
      <c r="L4" s="356"/>
      <c r="M4" s="356" t="s">
        <v>474</v>
      </c>
      <c r="N4" s="356"/>
      <c r="O4" s="356" t="s">
        <v>475</v>
      </c>
      <c r="P4" s="356"/>
      <c r="Q4" s="356" t="s">
        <v>476</v>
      </c>
      <c r="R4" s="356"/>
      <c r="S4" s="356" t="s">
        <v>477</v>
      </c>
      <c r="T4" s="356"/>
      <c r="U4" s="356" t="s">
        <v>478</v>
      </c>
      <c r="V4" s="356"/>
      <c r="W4" s="356" t="s">
        <v>479</v>
      </c>
      <c r="X4" s="356"/>
      <c r="Y4" s="356" t="s">
        <v>480</v>
      </c>
      <c r="Z4" s="356"/>
    </row>
    <row r="5" spans="2:26" x14ac:dyDescent="0.25">
      <c r="B5" s="339"/>
      <c r="C5" s="207" t="s">
        <v>481</v>
      </c>
      <c r="D5" s="207" t="s">
        <v>482</v>
      </c>
      <c r="E5" s="207" t="s">
        <v>481</v>
      </c>
      <c r="F5" s="207" t="s">
        <v>482</v>
      </c>
      <c r="G5" s="207" t="s">
        <v>481</v>
      </c>
      <c r="H5" s="207" t="s">
        <v>482</v>
      </c>
      <c r="I5" s="207" t="s">
        <v>481</v>
      </c>
      <c r="J5" s="207" t="s">
        <v>482</v>
      </c>
      <c r="K5" s="207" t="s">
        <v>481</v>
      </c>
      <c r="L5" s="207" t="s">
        <v>482</v>
      </c>
      <c r="M5" s="207" t="s">
        <v>481</v>
      </c>
      <c r="N5" s="207" t="s">
        <v>482</v>
      </c>
      <c r="O5" s="207" t="s">
        <v>481</v>
      </c>
      <c r="P5" s="207" t="s">
        <v>482</v>
      </c>
      <c r="Q5" s="207" t="s">
        <v>481</v>
      </c>
      <c r="R5" s="207" t="s">
        <v>482</v>
      </c>
      <c r="S5" s="207" t="s">
        <v>481</v>
      </c>
      <c r="T5" s="207" t="s">
        <v>482</v>
      </c>
      <c r="U5" s="207" t="s">
        <v>481</v>
      </c>
      <c r="V5" s="207" t="s">
        <v>482</v>
      </c>
      <c r="W5" s="207" t="s">
        <v>481</v>
      </c>
      <c r="X5" s="207" t="s">
        <v>482</v>
      </c>
      <c r="Y5" s="207" t="s">
        <v>481</v>
      </c>
      <c r="Z5" s="207" t="s">
        <v>482</v>
      </c>
    </row>
    <row r="6" spans="2:26" s="54" customFormat="1" ht="12.75" x14ac:dyDescent="0.2">
      <c r="B6" s="335" t="s">
        <v>744</v>
      </c>
      <c r="C6" s="330"/>
      <c r="D6" s="330"/>
      <c r="E6" s="330"/>
      <c r="F6" s="330"/>
      <c r="G6" s="330"/>
      <c r="H6" s="330"/>
      <c r="I6" s="330"/>
      <c r="J6" s="330"/>
      <c r="K6" s="330"/>
      <c r="L6" s="330"/>
      <c r="M6" s="330"/>
      <c r="N6" s="330"/>
      <c r="O6" s="330"/>
      <c r="P6" s="330"/>
      <c r="Q6" s="330"/>
      <c r="R6" s="330"/>
      <c r="S6" s="330"/>
      <c r="T6" s="330"/>
      <c r="U6" s="330"/>
      <c r="V6" s="330"/>
      <c r="W6" s="330"/>
      <c r="X6" s="330"/>
      <c r="Y6" s="330"/>
      <c r="Z6" s="336"/>
    </row>
    <row r="7" spans="2:26" s="54" customFormat="1" ht="12.75" hidden="1" outlineLevel="1" x14ac:dyDescent="0.2">
      <c r="B7" s="54" t="s">
        <v>295</v>
      </c>
      <c r="C7" s="88">
        <v>76</v>
      </c>
      <c r="D7" s="88">
        <v>95</v>
      </c>
      <c r="E7" s="88">
        <v>71</v>
      </c>
      <c r="F7" s="88">
        <v>93</v>
      </c>
      <c r="G7" s="88">
        <v>69</v>
      </c>
      <c r="H7" s="88">
        <v>93</v>
      </c>
      <c r="I7" s="88">
        <v>73</v>
      </c>
      <c r="J7" s="88">
        <v>94</v>
      </c>
      <c r="K7" s="88">
        <v>72</v>
      </c>
      <c r="L7" s="88">
        <v>91</v>
      </c>
      <c r="M7" s="88">
        <v>69</v>
      </c>
      <c r="N7" s="88">
        <v>91</v>
      </c>
      <c r="O7" s="88">
        <v>71</v>
      </c>
      <c r="P7" s="88">
        <v>90</v>
      </c>
      <c r="Q7" s="88">
        <v>71</v>
      </c>
      <c r="R7" s="88">
        <v>90</v>
      </c>
      <c r="S7" s="88">
        <v>69</v>
      </c>
      <c r="T7" s="88">
        <v>92</v>
      </c>
      <c r="U7" s="88">
        <v>77</v>
      </c>
      <c r="V7" s="88">
        <v>95</v>
      </c>
      <c r="W7" s="88">
        <v>78</v>
      </c>
      <c r="X7" s="88">
        <v>96</v>
      </c>
      <c r="Y7" s="88">
        <v>83</v>
      </c>
      <c r="Z7" s="88">
        <v>96</v>
      </c>
    </row>
    <row r="8" spans="2:26" s="54" customFormat="1" ht="12.75" hidden="1" outlineLevel="1" x14ac:dyDescent="0.2">
      <c r="B8" s="54" t="s">
        <v>308</v>
      </c>
      <c r="C8" s="88">
        <v>79</v>
      </c>
      <c r="D8" s="88" t="s">
        <v>172</v>
      </c>
      <c r="E8" s="88">
        <v>77</v>
      </c>
      <c r="F8" s="88" t="s">
        <v>172</v>
      </c>
      <c r="G8" s="88">
        <v>77</v>
      </c>
      <c r="H8" s="88" t="s">
        <v>172</v>
      </c>
      <c r="I8" s="88">
        <v>80</v>
      </c>
      <c r="J8" s="88" t="s">
        <v>172</v>
      </c>
      <c r="K8" s="88">
        <v>71</v>
      </c>
      <c r="L8" s="88" t="s">
        <v>172</v>
      </c>
      <c r="M8" s="88">
        <v>71</v>
      </c>
      <c r="N8" s="88" t="s">
        <v>172</v>
      </c>
      <c r="O8" s="88">
        <v>70</v>
      </c>
      <c r="P8" s="88" t="s">
        <v>172</v>
      </c>
      <c r="Q8" s="88">
        <v>73</v>
      </c>
      <c r="R8" s="88" t="s">
        <v>172</v>
      </c>
      <c r="S8" s="88">
        <v>68</v>
      </c>
      <c r="T8" s="88" t="s">
        <v>172</v>
      </c>
      <c r="U8" s="88">
        <v>78</v>
      </c>
      <c r="V8" s="88" t="s">
        <v>172</v>
      </c>
      <c r="W8" s="88">
        <v>80</v>
      </c>
      <c r="X8" s="88" t="s">
        <v>172</v>
      </c>
      <c r="Y8" s="88">
        <v>84</v>
      </c>
      <c r="Z8" s="88" t="s">
        <v>172</v>
      </c>
    </row>
    <row r="9" spans="2:26" s="54" customFormat="1" ht="12.75" hidden="1" outlineLevel="1" x14ac:dyDescent="0.2">
      <c r="B9" s="54" t="s">
        <v>452</v>
      </c>
      <c r="C9" s="88">
        <v>75</v>
      </c>
      <c r="D9" s="88" t="s">
        <v>172</v>
      </c>
      <c r="E9" s="88">
        <v>72</v>
      </c>
      <c r="F9" s="88" t="s">
        <v>172</v>
      </c>
      <c r="G9" s="88">
        <v>76</v>
      </c>
      <c r="H9" s="88" t="s">
        <v>172</v>
      </c>
      <c r="I9" s="88">
        <v>83</v>
      </c>
      <c r="J9" s="88" t="s">
        <v>172</v>
      </c>
      <c r="K9" s="88">
        <v>74</v>
      </c>
      <c r="L9" s="88" t="s">
        <v>172</v>
      </c>
      <c r="M9" s="88">
        <v>68</v>
      </c>
      <c r="N9" s="88" t="s">
        <v>172</v>
      </c>
      <c r="O9" s="88">
        <v>71</v>
      </c>
      <c r="P9" s="88" t="s">
        <v>172</v>
      </c>
      <c r="Q9" s="88">
        <v>72</v>
      </c>
      <c r="R9" s="88" t="s">
        <v>172</v>
      </c>
      <c r="S9" s="88">
        <v>68</v>
      </c>
      <c r="T9" s="88" t="s">
        <v>172</v>
      </c>
      <c r="U9" s="88">
        <v>80</v>
      </c>
      <c r="V9" s="88" t="s">
        <v>172</v>
      </c>
      <c r="W9" s="88">
        <v>80</v>
      </c>
      <c r="X9" s="88" t="s">
        <v>172</v>
      </c>
      <c r="Y9" s="88">
        <v>81</v>
      </c>
      <c r="Z9" s="88" t="s">
        <v>172</v>
      </c>
    </row>
    <row r="10" spans="2:26" s="54" customFormat="1" ht="12.75" hidden="1" outlineLevel="1" x14ac:dyDescent="0.2">
      <c r="B10" s="54" t="s">
        <v>361</v>
      </c>
      <c r="C10" s="88">
        <v>81</v>
      </c>
      <c r="D10" s="88">
        <v>91</v>
      </c>
      <c r="E10" s="88">
        <v>77</v>
      </c>
      <c r="F10" s="88">
        <v>85</v>
      </c>
      <c r="G10" s="88">
        <v>79</v>
      </c>
      <c r="H10" s="88">
        <v>90</v>
      </c>
      <c r="I10" s="88">
        <v>75</v>
      </c>
      <c r="J10" s="88">
        <v>90</v>
      </c>
      <c r="K10" s="88">
        <v>69</v>
      </c>
      <c r="L10" s="88">
        <v>83</v>
      </c>
      <c r="M10" s="88">
        <v>67</v>
      </c>
      <c r="N10" s="88">
        <v>84</v>
      </c>
      <c r="O10" s="88">
        <v>65</v>
      </c>
      <c r="P10" s="88">
        <v>79</v>
      </c>
      <c r="Q10" s="88">
        <v>69</v>
      </c>
      <c r="R10" s="88">
        <v>85</v>
      </c>
      <c r="S10" s="88">
        <v>72</v>
      </c>
      <c r="T10" s="88">
        <v>86</v>
      </c>
      <c r="U10" s="88">
        <v>73</v>
      </c>
      <c r="V10" s="88">
        <v>88</v>
      </c>
      <c r="W10" s="88">
        <v>80</v>
      </c>
      <c r="X10" s="88">
        <v>92</v>
      </c>
      <c r="Y10" s="88">
        <v>89</v>
      </c>
      <c r="Z10" s="88">
        <v>92</v>
      </c>
    </row>
    <row r="11" spans="2:26" s="54" customFormat="1" ht="12.75" hidden="1" outlineLevel="1" x14ac:dyDescent="0.2">
      <c r="B11" s="54" t="s">
        <v>353</v>
      </c>
      <c r="C11" s="88">
        <v>67</v>
      </c>
      <c r="D11" s="88">
        <v>84</v>
      </c>
      <c r="E11" s="88">
        <v>66</v>
      </c>
      <c r="F11" s="88">
        <v>81</v>
      </c>
      <c r="G11" s="88">
        <v>70</v>
      </c>
      <c r="H11" s="88">
        <v>83</v>
      </c>
      <c r="I11" s="88">
        <v>76</v>
      </c>
      <c r="J11" s="88">
        <v>90</v>
      </c>
      <c r="K11" s="88">
        <v>80</v>
      </c>
      <c r="L11" s="88">
        <v>86</v>
      </c>
      <c r="M11" s="88">
        <v>80</v>
      </c>
      <c r="N11" s="88">
        <v>86</v>
      </c>
      <c r="O11" s="88">
        <v>77</v>
      </c>
      <c r="P11" s="88">
        <v>85</v>
      </c>
      <c r="Q11" s="88">
        <v>77</v>
      </c>
      <c r="R11" s="88">
        <v>85</v>
      </c>
      <c r="S11" s="88">
        <v>76</v>
      </c>
      <c r="T11" s="88">
        <v>85</v>
      </c>
      <c r="U11" s="88">
        <v>80</v>
      </c>
      <c r="V11" s="88">
        <v>88</v>
      </c>
      <c r="W11" s="88">
        <v>75</v>
      </c>
      <c r="X11" s="88">
        <v>89</v>
      </c>
      <c r="Y11" s="88">
        <v>73</v>
      </c>
      <c r="Z11" s="88">
        <v>89</v>
      </c>
    </row>
    <row r="12" spans="2:26" s="54" customFormat="1" ht="12.75" hidden="1" outlineLevel="1" x14ac:dyDescent="0.2">
      <c r="B12" s="54" t="s">
        <v>355</v>
      </c>
      <c r="C12" s="88">
        <v>77</v>
      </c>
      <c r="D12" s="88">
        <v>87</v>
      </c>
      <c r="E12" s="88">
        <v>78</v>
      </c>
      <c r="F12" s="88">
        <v>87</v>
      </c>
      <c r="G12" s="88">
        <v>79</v>
      </c>
      <c r="H12" s="88">
        <v>88</v>
      </c>
      <c r="I12" s="88">
        <v>81</v>
      </c>
      <c r="J12" s="88">
        <v>88</v>
      </c>
      <c r="K12" s="88">
        <v>86</v>
      </c>
      <c r="L12" s="88">
        <v>90</v>
      </c>
      <c r="M12" s="88">
        <v>83</v>
      </c>
      <c r="N12" s="88">
        <v>87</v>
      </c>
      <c r="O12" s="88">
        <v>85</v>
      </c>
      <c r="P12" s="88">
        <v>90</v>
      </c>
      <c r="Q12" s="88">
        <v>86</v>
      </c>
      <c r="R12" s="88">
        <v>91</v>
      </c>
      <c r="S12" s="88">
        <v>85</v>
      </c>
      <c r="T12" s="88">
        <v>89</v>
      </c>
      <c r="U12" s="88">
        <v>84</v>
      </c>
      <c r="V12" s="88">
        <v>90</v>
      </c>
      <c r="W12" s="88">
        <v>79</v>
      </c>
      <c r="X12" s="88">
        <v>89</v>
      </c>
      <c r="Y12" s="88">
        <v>80</v>
      </c>
      <c r="Z12" s="88">
        <v>90</v>
      </c>
    </row>
    <row r="13" spans="2:26" s="54" customFormat="1" ht="12.75" hidden="1" outlineLevel="1" x14ac:dyDescent="0.2">
      <c r="B13" s="54" t="s">
        <v>296</v>
      </c>
      <c r="C13" s="88">
        <v>73</v>
      </c>
      <c r="D13" s="88">
        <v>87</v>
      </c>
      <c r="E13" s="88">
        <v>69</v>
      </c>
      <c r="F13" s="88">
        <v>83</v>
      </c>
      <c r="G13" s="88">
        <v>73</v>
      </c>
      <c r="H13" s="88">
        <v>87</v>
      </c>
      <c r="I13" s="88">
        <v>76</v>
      </c>
      <c r="J13" s="88">
        <v>88</v>
      </c>
      <c r="K13" s="88">
        <v>81</v>
      </c>
      <c r="L13" s="88">
        <v>90</v>
      </c>
      <c r="M13" s="88">
        <v>78</v>
      </c>
      <c r="N13" s="88">
        <v>89</v>
      </c>
      <c r="O13" s="88">
        <v>71</v>
      </c>
      <c r="P13" s="88">
        <v>86</v>
      </c>
      <c r="Q13" s="88">
        <v>78</v>
      </c>
      <c r="R13" s="88">
        <v>90</v>
      </c>
      <c r="S13" s="88">
        <v>75</v>
      </c>
      <c r="T13" s="88">
        <v>88</v>
      </c>
      <c r="U13" s="88">
        <v>70</v>
      </c>
      <c r="V13" s="88">
        <v>85</v>
      </c>
      <c r="W13" s="88">
        <v>75</v>
      </c>
      <c r="X13" s="88">
        <v>88</v>
      </c>
      <c r="Y13" s="88">
        <v>77</v>
      </c>
      <c r="Z13" s="88">
        <v>88</v>
      </c>
    </row>
    <row r="14" spans="2:26" s="54" customFormat="1" ht="12.75" hidden="1" outlineLevel="1" x14ac:dyDescent="0.2">
      <c r="B14" s="54" t="s">
        <v>357</v>
      </c>
      <c r="C14" s="88">
        <v>79</v>
      </c>
      <c r="D14" s="88" t="s">
        <v>172</v>
      </c>
      <c r="E14" s="88">
        <v>74</v>
      </c>
      <c r="F14" s="88" t="s">
        <v>172</v>
      </c>
      <c r="G14" s="88">
        <v>75</v>
      </c>
      <c r="H14" s="88" t="s">
        <v>172</v>
      </c>
      <c r="I14" s="88">
        <v>78</v>
      </c>
      <c r="J14" s="88" t="s">
        <v>172</v>
      </c>
      <c r="K14" s="88">
        <v>76</v>
      </c>
      <c r="L14" s="88" t="s">
        <v>172</v>
      </c>
      <c r="M14" s="88">
        <v>76</v>
      </c>
      <c r="N14" s="88" t="s">
        <v>172</v>
      </c>
      <c r="O14" s="88">
        <v>73</v>
      </c>
      <c r="P14" s="88" t="s">
        <v>172</v>
      </c>
      <c r="Q14" s="88">
        <v>76</v>
      </c>
      <c r="R14" s="88" t="s">
        <v>172</v>
      </c>
      <c r="S14" s="88">
        <v>78</v>
      </c>
      <c r="T14" s="88" t="s">
        <v>172</v>
      </c>
      <c r="U14" s="88">
        <v>80</v>
      </c>
      <c r="V14" s="88" t="s">
        <v>172</v>
      </c>
      <c r="W14" s="88">
        <v>81</v>
      </c>
      <c r="X14" s="88" t="s">
        <v>172</v>
      </c>
      <c r="Y14" s="88">
        <v>82</v>
      </c>
      <c r="Z14" s="88" t="s">
        <v>172</v>
      </c>
    </row>
    <row r="15" spans="2:26" s="54" customFormat="1" ht="12.75" hidden="1" outlineLevel="1" x14ac:dyDescent="0.2">
      <c r="B15" s="54" t="s">
        <v>453</v>
      </c>
      <c r="C15" s="88">
        <v>67</v>
      </c>
      <c r="D15" s="88">
        <v>92</v>
      </c>
      <c r="E15" s="88">
        <v>65</v>
      </c>
      <c r="F15" s="88">
        <v>91</v>
      </c>
      <c r="G15" s="88">
        <v>68</v>
      </c>
      <c r="H15" s="88">
        <v>92</v>
      </c>
      <c r="I15" s="88">
        <v>76</v>
      </c>
      <c r="J15" s="88">
        <v>95</v>
      </c>
      <c r="K15" s="88">
        <v>78</v>
      </c>
      <c r="L15" s="88">
        <v>91</v>
      </c>
      <c r="M15" s="88">
        <v>74</v>
      </c>
      <c r="N15" s="88">
        <v>92</v>
      </c>
      <c r="O15" s="88">
        <v>76</v>
      </c>
      <c r="P15" s="88">
        <v>89</v>
      </c>
      <c r="Q15" s="88">
        <v>78</v>
      </c>
      <c r="R15" s="88">
        <v>90</v>
      </c>
      <c r="S15" s="88">
        <v>73</v>
      </c>
      <c r="T15" s="88">
        <v>92</v>
      </c>
      <c r="U15" s="88">
        <v>80</v>
      </c>
      <c r="V15" s="88">
        <v>94</v>
      </c>
      <c r="W15" s="88">
        <v>76</v>
      </c>
      <c r="X15" s="88">
        <v>95</v>
      </c>
      <c r="Y15" s="88">
        <v>80</v>
      </c>
      <c r="Z15" s="88">
        <v>95</v>
      </c>
    </row>
    <row r="16" spans="2:26" s="54" customFormat="1" ht="12.75" hidden="1" outlineLevel="1" x14ac:dyDescent="0.2">
      <c r="B16" s="54" t="s">
        <v>454</v>
      </c>
      <c r="C16" s="88">
        <v>65</v>
      </c>
      <c r="D16" s="88">
        <v>91</v>
      </c>
      <c r="E16" s="88">
        <v>64</v>
      </c>
      <c r="F16" s="88">
        <v>88</v>
      </c>
      <c r="G16" s="88">
        <v>71</v>
      </c>
      <c r="H16" s="88">
        <v>89</v>
      </c>
      <c r="I16" s="88">
        <v>77</v>
      </c>
      <c r="J16" s="88">
        <v>94</v>
      </c>
      <c r="K16" s="88">
        <v>81</v>
      </c>
      <c r="L16" s="88">
        <v>90</v>
      </c>
      <c r="M16" s="88">
        <v>78</v>
      </c>
      <c r="N16" s="88">
        <v>88</v>
      </c>
      <c r="O16" s="88">
        <v>75</v>
      </c>
      <c r="P16" s="88">
        <v>86</v>
      </c>
      <c r="Q16" s="88">
        <v>76</v>
      </c>
      <c r="R16" s="88">
        <v>86</v>
      </c>
      <c r="S16" s="88">
        <v>76</v>
      </c>
      <c r="T16" s="88">
        <v>89</v>
      </c>
      <c r="U16" s="88">
        <v>79</v>
      </c>
      <c r="V16" s="88">
        <v>92</v>
      </c>
      <c r="W16" s="88">
        <v>74</v>
      </c>
      <c r="X16" s="88">
        <v>94</v>
      </c>
      <c r="Y16" s="88">
        <v>76</v>
      </c>
      <c r="Z16" s="88">
        <v>93</v>
      </c>
    </row>
    <row r="17" spans="2:26" s="54" customFormat="1" ht="12.75" hidden="1" outlineLevel="1" x14ac:dyDescent="0.2">
      <c r="B17" s="54" t="s">
        <v>297</v>
      </c>
      <c r="C17" s="88">
        <v>60</v>
      </c>
      <c r="D17" s="88">
        <v>86</v>
      </c>
      <c r="E17" s="88">
        <v>56</v>
      </c>
      <c r="F17" s="88">
        <v>82</v>
      </c>
      <c r="G17" s="88">
        <v>58</v>
      </c>
      <c r="H17" s="88">
        <v>85</v>
      </c>
      <c r="I17" s="88">
        <v>71</v>
      </c>
      <c r="J17" s="88">
        <v>92</v>
      </c>
      <c r="K17" s="88">
        <v>76</v>
      </c>
      <c r="L17" s="88">
        <v>89</v>
      </c>
      <c r="M17" s="88">
        <v>73</v>
      </c>
      <c r="N17" s="88">
        <v>86</v>
      </c>
      <c r="O17" s="88">
        <v>71</v>
      </c>
      <c r="P17" s="88">
        <v>86</v>
      </c>
      <c r="Q17" s="88">
        <v>74</v>
      </c>
      <c r="R17" s="88">
        <v>88</v>
      </c>
      <c r="S17" s="88">
        <v>69</v>
      </c>
      <c r="T17" s="88">
        <v>87</v>
      </c>
      <c r="U17" s="88">
        <v>76</v>
      </c>
      <c r="V17" s="88">
        <v>90</v>
      </c>
      <c r="W17" s="88">
        <v>72</v>
      </c>
      <c r="X17" s="88">
        <v>92</v>
      </c>
      <c r="Y17" s="88">
        <v>75</v>
      </c>
      <c r="Z17" s="88">
        <v>92</v>
      </c>
    </row>
    <row r="18" spans="2:26" s="54" customFormat="1" ht="12.75" hidden="1" outlineLevel="1" x14ac:dyDescent="0.2">
      <c r="B18" s="54" t="s">
        <v>455</v>
      </c>
      <c r="C18" s="88">
        <v>75</v>
      </c>
      <c r="D18" s="88" t="s">
        <v>172</v>
      </c>
      <c r="E18" s="88">
        <v>72</v>
      </c>
      <c r="F18" s="88" t="s">
        <v>172</v>
      </c>
      <c r="G18" s="88">
        <v>68</v>
      </c>
      <c r="H18" s="88" t="s">
        <v>172</v>
      </c>
      <c r="I18" s="88">
        <v>72</v>
      </c>
      <c r="J18" s="88" t="s">
        <v>172</v>
      </c>
      <c r="K18" s="88">
        <v>75</v>
      </c>
      <c r="L18" s="88" t="s">
        <v>172</v>
      </c>
      <c r="M18" s="88">
        <v>69</v>
      </c>
      <c r="N18" s="88" t="s">
        <v>172</v>
      </c>
      <c r="O18" s="88">
        <v>69</v>
      </c>
      <c r="P18" s="88" t="s">
        <v>172</v>
      </c>
      <c r="Q18" s="88">
        <v>71</v>
      </c>
      <c r="R18" s="88" t="s">
        <v>172</v>
      </c>
      <c r="S18" s="88">
        <v>69</v>
      </c>
      <c r="T18" s="88" t="s">
        <v>172</v>
      </c>
      <c r="U18" s="88">
        <v>75</v>
      </c>
      <c r="V18" s="88" t="s">
        <v>172</v>
      </c>
      <c r="W18" s="88">
        <v>78</v>
      </c>
      <c r="X18" s="88" t="s">
        <v>172</v>
      </c>
      <c r="Y18" s="88">
        <v>82</v>
      </c>
      <c r="Z18" s="88" t="s">
        <v>172</v>
      </c>
    </row>
    <row r="19" spans="2:26" s="54" customFormat="1" ht="12.75" hidden="1" outlineLevel="1" x14ac:dyDescent="0.2">
      <c r="B19" s="54" t="s">
        <v>359</v>
      </c>
      <c r="C19" s="88">
        <v>77</v>
      </c>
      <c r="D19" s="88">
        <v>88</v>
      </c>
      <c r="E19" s="88">
        <v>71</v>
      </c>
      <c r="F19" s="88">
        <v>84</v>
      </c>
      <c r="G19" s="88">
        <v>73</v>
      </c>
      <c r="H19" s="88">
        <v>85</v>
      </c>
      <c r="I19" s="88">
        <v>77</v>
      </c>
      <c r="J19" s="88">
        <v>89</v>
      </c>
      <c r="K19" s="88">
        <v>78</v>
      </c>
      <c r="L19" s="88">
        <v>84</v>
      </c>
      <c r="M19" s="88">
        <v>77</v>
      </c>
      <c r="N19" s="88">
        <v>89</v>
      </c>
      <c r="O19" s="88">
        <v>76</v>
      </c>
      <c r="P19" s="88">
        <v>83</v>
      </c>
      <c r="Q19" s="88">
        <v>79</v>
      </c>
      <c r="R19" s="88">
        <v>87</v>
      </c>
      <c r="S19" s="88">
        <v>79</v>
      </c>
      <c r="T19" s="88">
        <v>85</v>
      </c>
      <c r="U19" s="88">
        <v>82</v>
      </c>
      <c r="V19" s="88">
        <v>90</v>
      </c>
      <c r="W19" s="88">
        <v>80</v>
      </c>
      <c r="X19" s="88">
        <v>89</v>
      </c>
      <c r="Y19" s="88">
        <v>81</v>
      </c>
      <c r="Z19" s="88">
        <v>86</v>
      </c>
    </row>
    <row r="20" spans="2:26" s="54" customFormat="1" ht="12.75" hidden="1" outlineLevel="1" x14ac:dyDescent="0.2">
      <c r="B20" s="54" t="s">
        <v>483</v>
      </c>
      <c r="C20" s="88">
        <v>71</v>
      </c>
      <c r="D20" s="88">
        <v>92</v>
      </c>
      <c r="E20" s="88">
        <v>66</v>
      </c>
      <c r="F20" s="88">
        <v>88</v>
      </c>
      <c r="G20" s="88">
        <v>69</v>
      </c>
      <c r="H20" s="88">
        <v>93</v>
      </c>
      <c r="I20" s="88">
        <v>75</v>
      </c>
      <c r="J20" s="88">
        <v>96</v>
      </c>
      <c r="K20" s="88">
        <v>75</v>
      </c>
      <c r="L20" s="88">
        <v>93</v>
      </c>
      <c r="M20" s="88">
        <v>68</v>
      </c>
      <c r="N20" s="88">
        <v>91</v>
      </c>
      <c r="O20" s="88">
        <v>65</v>
      </c>
      <c r="P20" s="88">
        <v>87</v>
      </c>
      <c r="Q20" s="88">
        <v>67</v>
      </c>
      <c r="R20" s="88">
        <v>90</v>
      </c>
      <c r="S20" s="88">
        <v>63</v>
      </c>
      <c r="T20" s="88">
        <v>91</v>
      </c>
      <c r="U20" s="88">
        <v>69</v>
      </c>
      <c r="V20" s="88">
        <v>91</v>
      </c>
      <c r="W20" s="88">
        <v>76</v>
      </c>
      <c r="X20" s="88">
        <v>95</v>
      </c>
      <c r="Y20" s="88">
        <v>79</v>
      </c>
      <c r="Z20" s="88">
        <v>94</v>
      </c>
    </row>
    <row r="21" spans="2:26" s="54" customFormat="1" ht="12.75" hidden="1" outlineLevel="1" x14ac:dyDescent="0.2">
      <c r="B21" s="54" t="s">
        <v>364</v>
      </c>
      <c r="C21" s="88">
        <v>71</v>
      </c>
      <c r="D21" s="88" t="s">
        <v>172</v>
      </c>
      <c r="E21" s="88">
        <v>69</v>
      </c>
      <c r="F21" s="88" t="s">
        <v>172</v>
      </c>
      <c r="G21" s="88">
        <v>70</v>
      </c>
      <c r="H21" s="88" t="s">
        <v>172</v>
      </c>
      <c r="I21" s="88">
        <v>75</v>
      </c>
      <c r="J21" s="88" t="s">
        <v>172</v>
      </c>
      <c r="K21" s="88">
        <v>67</v>
      </c>
      <c r="L21" s="88" t="s">
        <v>172</v>
      </c>
      <c r="M21" s="88">
        <v>65</v>
      </c>
      <c r="N21" s="88" t="s">
        <v>172</v>
      </c>
      <c r="O21" s="88">
        <v>67</v>
      </c>
      <c r="P21" s="88" t="s">
        <v>172</v>
      </c>
      <c r="Q21" s="88">
        <v>69</v>
      </c>
      <c r="R21" s="88" t="s">
        <v>172</v>
      </c>
      <c r="S21" s="88">
        <v>64</v>
      </c>
      <c r="T21" s="88" t="s">
        <v>172</v>
      </c>
      <c r="U21" s="88">
        <v>75</v>
      </c>
      <c r="V21" s="88" t="s">
        <v>172</v>
      </c>
      <c r="W21" s="88">
        <v>77</v>
      </c>
      <c r="X21" s="88" t="s">
        <v>172</v>
      </c>
      <c r="Y21" s="88">
        <v>78</v>
      </c>
      <c r="Z21" s="88" t="s">
        <v>172</v>
      </c>
    </row>
    <row r="22" spans="2:26" s="54" customFormat="1" ht="12.75" hidden="1" outlineLevel="1" x14ac:dyDescent="0.2">
      <c r="B22" s="54" t="s">
        <v>354</v>
      </c>
      <c r="C22" s="88">
        <v>73</v>
      </c>
      <c r="D22" s="88">
        <v>87</v>
      </c>
      <c r="E22" s="88">
        <v>68</v>
      </c>
      <c r="F22" s="88">
        <v>82</v>
      </c>
      <c r="G22" s="88">
        <v>71</v>
      </c>
      <c r="H22" s="88">
        <v>88</v>
      </c>
      <c r="I22" s="88">
        <v>81</v>
      </c>
      <c r="J22" s="88">
        <v>96</v>
      </c>
      <c r="K22" s="88">
        <v>87</v>
      </c>
      <c r="L22" s="88">
        <v>94</v>
      </c>
      <c r="M22" s="88">
        <v>83</v>
      </c>
      <c r="N22" s="88">
        <v>91</v>
      </c>
      <c r="O22" s="88">
        <v>85</v>
      </c>
      <c r="P22" s="88">
        <v>94</v>
      </c>
      <c r="Q22" s="88">
        <v>86</v>
      </c>
      <c r="R22" s="88">
        <v>93</v>
      </c>
      <c r="S22" s="88">
        <v>82</v>
      </c>
      <c r="T22" s="88">
        <v>92</v>
      </c>
      <c r="U22" s="88">
        <v>88</v>
      </c>
      <c r="V22" s="88">
        <v>96</v>
      </c>
      <c r="W22" s="88">
        <v>78</v>
      </c>
      <c r="X22" s="88">
        <v>89</v>
      </c>
      <c r="Y22" s="88">
        <v>80</v>
      </c>
      <c r="Z22" s="88">
        <v>89</v>
      </c>
    </row>
    <row r="23" spans="2:26" s="54" customFormat="1" ht="12.75" hidden="1" outlineLevel="1" x14ac:dyDescent="0.2">
      <c r="B23" s="54" t="s">
        <v>298</v>
      </c>
      <c r="C23" s="88">
        <v>76</v>
      </c>
      <c r="D23" s="88" t="s">
        <v>172</v>
      </c>
      <c r="E23" s="88">
        <v>75</v>
      </c>
      <c r="F23" s="88" t="s">
        <v>172</v>
      </c>
      <c r="G23" s="88">
        <v>70</v>
      </c>
      <c r="H23" s="88" t="s">
        <v>172</v>
      </c>
      <c r="I23" s="88">
        <v>71</v>
      </c>
      <c r="J23" s="88" t="s">
        <v>172</v>
      </c>
      <c r="K23" s="88">
        <v>61</v>
      </c>
      <c r="L23" s="88" t="s">
        <v>172</v>
      </c>
      <c r="M23" s="88">
        <v>59</v>
      </c>
      <c r="N23" s="88" t="s">
        <v>172</v>
      </c>
      <c r="O23" s="88">
        <v>62</v>
      </c>
      <c r="P23" s="88" t="s">
        <v>172</v>
      </c>
      <c r="Q23" s="88">
        <v>62</v>
      </c>
      <c r="R23" s="88" t="s">
        <v>172</v>
      </c>
      <c r="S23" s="88">
        <v>57</v>
      </c>
      <c r="T23" s="88" t="s">
        <v>172</v>
      </c>
      <c r="U23" s="88">
        <v>69</v>
      </c>
      <c r="V23" s="88" t="s">
        <v>172</v>
      </c>
      <c r="W23" s="88">
        <v>76</v>
      </c>
      <c r="X23" s="88" t="s">
        <v>172</v>
      </c>
      <c r="Y23" s="88">
        <v>82</v>
      </c>
      <c r="Z23" s="88" t="s">
        <v>172</v>
      </c>
    </row>
    <row r="24" spans="2:26" s="54" customFormat="1" ht="12.75" hidden="1" outlineLevel="1" x14ac:dyDescent="0.2">
      <c r="B24" s="54" t="s">
        <v>456</v>
      </c>
      <c r="C24" s="88">
        <v>77</v>
      </c>
      <c r="D24" s="88" t="s">
        <v>172</v>
      </c>
      <c r="E24" s="88">
        <v>75</v>
      </c>
      <c r="F24" s="88" t="s">
        <v>172</v>
      </c>
      <c r="G24" s="88">
        <v>75</v>
      </c>
      <c r="H24" s="88" t="s">
        <v>172</v>
      </c>
      <c r="I24" s="88">
        <v>73</v>
      </c>
      <c r="J24" s="88" t="s">
        <v>172</v>
      </c>
      <c r="K24" s="88">
        <v>63</v>
      </c>
      <c r="L24" s="88" t="s">
        <v>172</v>
      </c>
      <c r="M24" s="88">
        <v>67</v>
      </c>
      <c r="N24" s="88" t="s">
        <v>172</v>
      </c>
      <c r="O24" s="88">
        <v>70</v>
      </c>
      <c r="P24" s="88" t="s">
        <v>172</v>
      </c>
      <c r="Q24" s="88">
        <v>68</v>
      </c>
      <c r="R24" s="88" t="s">
        <v>172</v>
      </c>
      <c r="S24" s="88">
        <v>69</v>
      </c>
      <c r="T24" s="88" t="s">
        <v>172</v>
      </c>
      <c r="U24" s="88">
        <v>73</v>
      </c>
      <c r="V24" s="88" t="s">
        <v>172</v>
      </c>
      <c r="W24" s="88">
        <v>75</v>
      </c>
      <c r="X24" s="88" t="s">
        <v>172</v>
      </c>
      <c r="Y24" s="88">
        <v>77</v>
      </c>
      <c r="Z24" s="88" t="s">
        <v>172</v>
      </c>
    </row>
    <row r="25" spans="2:26" s="54" customFormat="1" ht="12.75" hidden="1" outlineLevel="1" x14ac:dyDescent="0.2">
      <c r="B25" s="54" t="s">
        <v>363</v>
      </c>
      <c r="C25" s="88">
        <v>74</v>
      </c>
      <c r="D25" s="88">
        <v>94</v>
      </c>
      <c r="E25" s="88">
        <v>71</v>
      </c>
      <c r="F25" s="88">
        <v>93</v>
      </c>
      <c r="G25" s="88">
        <v>73</v>
      </c>
      <c r="H25" s="88">
        <v>92</v>
      </c>
      <c r="I25" s="88">
        <v>75</v>
      </c>
      <c r="J25" s="88">
        <v>93</v>
      </c>
      <c r="K25" s="88">
        <v>77</v>
      </c>
      <c r="L25" s="88">
        <v>85</v>
      </c>
      <c r="M25" s="88">
        <v>77</v>
      </c>
      <c r="N25" s="88">
        <v>86</v>
      </c>
      <c r="O25" s="88">
        <v>76</v>
      </c>
      <c r="P25" s="88">
        <v>88</v>
      </c>
      <c r="Q25" s="88">
        <v>76</v>
      </c>
      <c r="R25" s="88">
        <v>87</v>
      </c>
      <c r="S25" s="88">
        <v>73</v>
      </c>
      <c r="T25" s="88">
        <v>85</v>
      </c>
      <c r="U25" s="88">
        <v>78</v>
      </c>
      <c r="V25" s="88">
        <v>90</v>
      </c>
      <c r="W25" s="88">
        <v>77</v>
      </c>
      <c r="X25" s="88">
        <v>95</v>
      </c>
      <c r="Y25" s="88">
        <v>79</v>
      </c>
      <c r="Z25" s="88">
        <v>93</v>
      </c>
    </row>
    <row r="26" spans="2:26" s="54" customFormat="1" ht="12.75" hidden="1" outlineLevel="1" x14ac:dyDescent="0.2">
      <c r="B26" s="54" t="s">
        <v>457</v>
      </c>
      <c r="C26" s="88">
        <v>67</v>
      </c>
      <c r="D26" s="88">
        <v>85</v>
      </c>
      <c r="E26" s="88">
        <v>66</v>
      </c>
      <c r="F26" s="88">
        <v>83</v>
      </c>
      <c r="G26" s="88">
        <v>69</v>
      </c>
      <c r="H26" s="88">
        <v>84</v>
      </c>
      <c r="I26" s="88">
        <v>73</v>
      </c>
      <c r="J26" s="88">
        <v>90</v>
      </c>
      <c r="K26" s="88">
        <v>78</v>
      </c>
      <c r="L26" s="88">
        <v>86</v>
      </c>
      <c r="M26" s="88">
        <v>75</v>
      </c>
      <c r="N26" s="88">
        <v>85</v>
      </c>
      <c r="O26" s="88">
        <v>74</v>
      </c>
      <c r="P26" s="88">
        <v>84</v>
      </c>
      <c r="Q26" s="88">
        <v>75</v>
      </c>
      <c r="R26" s="88">
        <v>84</v>
      </c>
      <c r="S26" s="88">
        <v>73</v>
      </c>
      <c r="T26" s="88">
        <v>84</v>
      </c>
      <c r="U26" s="88">
        <v>78</v>
      </c>
      <c r="V26" s="88">
        <v>88</v>
      </c>
      <c r="W26" s="88">
        <v>72</v>
      </c>
      <c r="X26" s="88">
        <v>89</v>
      </c>
      <c r="Y26" s="88">
        <v>72</v>
      </c>
      <c r="Z26" s="88">
        <v>89</v>
      </c>
    </row>
    <row r="27" spans="2:26" s="54" customFormat="1" ht="12.75" hidden="1" outlineLevel="1" x14ac:dyDescent="0.2">
      <c r="B27" s="54" t="s">
        <v>365</v>
      </c>
      <c r="C27" s="88">
        <v>71</v>
      </c>
      <c r="D27" s="88">
        <v>94</v>
      </c>
      <c r="E27" s="88">
        <v>70</v>
      </c>
      <c r="F27" s="88">
        <v>92</v>
      </c>
      <c r="G27" s="88">
        <v>74</v>
      </c>
      <c r="H27" s="88">
        <v>94</v>
      </c>
      <c r="I27" s="88">
        <v>79</v>
      </c>
      <c r="J27" s="88">
        <v>96</v>
      </c>
      <c r="K27" s="88">
        <v>84</v>
      </c>
      <c r="L27" s="88">
        <v>94</v>
      </c>
      <c r="M27" s="88">
        <v>79</v>
      </c>
      <c r="N27" s="88">
        <v>93</v>
      </c>
      <c r="O27" s="88">
        <v>78</v>
      </c>
      <c r="P27" s="88">
        <v>90</v>
      </c>
      <c r="Q27" s="88">
        <v>78</v>
      </c>
      <c r="R27" s="88">
        <v>90</v>
      </c>
      <c r="S27" s="88">
        <v>74</v>
      </c>
      <c r="T27" s="88">
        <v>92</v>
      </c>
      <c r="U27" s="88">
        <v>84</v>
      </c>
      <c r="V27" s="88">
        <v>95</v>
      </c>
      <c r="W27" s="88">
        <v>76</v>
      </c>
      <c r="X27" s="88">
        <v>95</v>
      </c>
      <c r="Y27" s="88">
        <v>76</v>
      </c>
      <c r="Z27" s="88">
        <v>93</v>
      </c>
    </row>
    <row r="28" spans="2:26" s="54" customFormat="1" ht="12.75" hidden="1" outlineLevel="1" x14ac:dyDescent="0.2">
      <c r="B28" s="54" t="s">
        <v>303</v>
      </c>
      <c r="C28" s="88">
        <v>79</v>
      </c>
      <c r="D28" s="88">
        <v>90</v>
      </c>
      <c r="E28" s="88">
        <v>76</v>
      </c>
      <c r="F28" s="88">
        <v>84</v>
      </c>
      <c r="G28" s="88">
        <v>76</v>
      </c>
      <c r="H28" s="88">
        <v>90</v>
      </c>
      <c r="I28" s="88">
        <v>75</v>
      </c>
      <c r="J28" s="88">
        <v>93</v>
      </c>
      <c r="K28" s="88">
        <v>67</v>
      </c>
      <c r="L28" s="88">
        <v>85</v>
      </c>
      <c r="M28" s="88">
        <v>67</v>
      </c>
      <c r="N28" s="88">
        <v>84</v>
      </c>
      <c r="O28" s="88">
        <v>67</v>
      </c>
      <c r="P28" s="88">
        <v>85</v>
      </c>
      <c r="Q28" s="88">
        <v>67</v>
      </c>
      <c r="R28" s="88">
        <v>85</v>
      </c>
      <c r="S28" s="88">
        <v>64</v>
      </c>
      <c r="T28" s="88">
        <v>84</v>
      </c>
      <c r="U28" s="88">
        <v>75</v>
      </c>
      <c r="V28" s="88">
        <v>91</v>
      </c>
      <c r="W28" s="88">
        <v>81</v>
      </c>
      <c r="X28" s="88">
        <v>93</v>
      </c>
      <c r="Y28" s="88">
        <v>84</v>
      </c>
      <c r="Z28" s="88">
        <v>92</v>
      </c>
    </row>
    <row r="29" spans="2:26" s="54" customFormat="1" ht="12.75" hidden="1" outlineLevel="1" x14ac:dyDescent="0.2">
      <c r="B29" s="109" t="s">
        <v>329</v>
      </c>
      <c r="C29" s="278">
        <v>76</v>
      </c>
      <c r="D29" s="278" t="s">
        <v>172</v>
      </c>
      <c r="E29" s="278">
        <v>72</v>
      </c>
      <c r="F29" s="278" t="s">
        <v>172</v>
      </c>
      <c r="G29" s="278">
        <v>72</v>
      </c>
      <c r="H29" s="278" t="s">
        <v>172</v>
      </c>
      <c r="I29" s="278">
        <v>77</v>
      </c>
      <c r="J29" s="278" t="s">
        <v>172</v>
      </c>
      <c r="K29" s="278">
        <v>75</v>
      </c>
      <c r="L29" s="278" t="s">
        <v>172</v>
      </c>
      <c r="M29" s="278">
        <v>74</v>
      </c>
      <c r="N29" s="278" t="s">
        <v>172</v>
      </c>
      <c r="O29" s="278">
        <v>75</v>
      </c>
      <c r="P29" s="278" t="s">
        <v>172</v>
      </c>
      <c r="Q29" s="278">
        <v>77</v>
      </c>
      <c r="R29" s="278" t="s">
        <v>172</v>
      </c>
      <c r="S29" s="278">
        <v>73</v>
      </c>
      <c r="T29" s="278" t="s">
        <v>172</v>
      </c>
      <c r="U29" s="278">
        <v>84</v>
      </c>
      <c r="V29" s="278" t="s">
        <v>172</v>
      </c>
      <c r="W29" s="278">
        <v>81</v>
      </c>
      <c r="X29" s="278" t="s">
        <v>172</v>
      </c>
      <c r="Y29" s="278">
        <v>85</v>
      </c>
      <c r="Z29" s="278" t="s">
        <v>172</v>
      </c>
    </row>
    <row r="30" spans="2:26" s="54" customFormat="1" ht="12.75" hidden="1" outlineLevel="1" x14ac:dyDescent="0.2"/>
    <row r="31" spans="2:26" s="54" customFormat="1" collapsed="1" x14ac:dyDescent="0.2">
      <c r="B31" s="335" t="s">
        <v>988</v>
      </c>
      <c r="C31" s="330"/>
      <c r="D31" s="330"/>
      <c r="E31" s="330"/>
      <c r="F31" s="330"/>
      <c r="G31" s="330"/>
      <c r="H31" s="330"/>
      <c r="I31" s="330"/>
      <c r="J31" s="330"/>
      <c r="K31" s="330"/>
      <c r="L31" s="330"/>
      <c r="M31" s="330"/>
      <c r="N31" s="330"/>
      <c r="O31" s="330"/>
      <c r="P31" s="330"/>
      <c r="Q31" s="330"/>
      <c r="R31" s="330"/>
      <c r="S31" s="330"/>
      <c r="T31" s="330"/>
      <c r="U31" s="330"/>
      <c r="V31" s="330"/>
      <c r="W31" s="330"/>
      <c r="X31" s="330"/>
      <c r="Y31" s="330"/>
      <c r="Z31" s="336"/>
    </row>
    <row r="32" spans="2:26" s="54" customFormat="1" ht="12.75" hidden="1" outlineLevel="1" x14ac:dyDescent="0.2">
      <c r="B32" s="54" t="s">
        <v>295</v>
      </c>
      <c r="C32" s="88">
        <v>76</v>
      </c>
      <c r="D32" s="88">
        <v>95</v>
      </c>
      <c r="E32" s="88">
        <v>72</v>
      </c>
      <c r="F32" s="88">
        <v>93</v>
      </c>
      <c r="G32" s="88">
        <v>69</v>
      </c>
      <c r="H32" s="88">
        <v>94</v>
      </c>
      <c r="I32" s="88">
        <v>68</v>
      </c>
      <c r="J32" s="88">
        <v>93</v>
      </c>
      <c r="K32" s="88">
        <v>73</v>
      </c>
      <c r="L32" s="88">
        <v>93</v>
      </c>
      <c r="M32" s="88">
        <v>68</v>
      </c>
      <c r="N32" s="88">
        <v>90</v>
      </c>
      <c r="O32" s="88">
        <v>65</v>
      </c>
      <c r="P32" s="88">
        <v>86</v>
      </c>
      <c r="Q32" s="88">
        <v>58</v>
      </c>
      <c r="R32" s="88">
        <v>86</v>
      </c>
      <c r="S32" s="88">
        <v>68</v>
      </c>
      <c r="T32" s="88">
        <v>90</v>
      </c>
      <c r="U32" s="88">
        <v>74</v>
      </c>
      <c r="V32" s="88">
        <v>94</v>
      </c>
      <c r="W32" s="88">
        <v>81</v>
      </c>
      <c r="X32" s="88">
        <v>95</v>
      </c>
      <c r="Y32" s="88">
        <v>84</v>
      </c>
      <c r="Z32" s="88">
        <v>96</v>
      </c>
    </row>
    <row r="33" spans="2:26" s="54" customFormat="1" ht="12.75" hidden="1" outlineLevel="1" x14ac:dyDescent="0.2">
      <c r="B33" s="54" t="s">
        <v>308</v>
      </c>
      <c r="C33" s="88">
        <v>84</v>
      </c>
      <c r="D33" s="88" t="s">
        <v>172</v>
      </c>
      <c r="E33" s="88">
        <v>82</v>
      </c>
      <c r="F33" s="88" t="s">
        <v>172</v>
      </c>
      <c r="G33" s="88">
        <v>77</v>
      </c>
      <c r="H33" s="88" t="s">
        <v>172</v>
      </c>
      <c r="I33" s="88">
        <v>74</v>
      </c>
      <c r="J33" s="88" t="s">
        <v>172</v>
      </c>
      <c r="K33" s="88">
        <v>75</v>
      </c>
      <c r="L33" s="88" t="s">
        <v>172</v>
      </c>
      <c r="M33" s="88">
        <v>70</v>
      </c>
      <c r="N33" s="88" t="s">
        <v>172</v>
      </c>
      <c r="O33" s="88">
        <v>64</v>
      </c>
      <c r="P33" s="88" t="s">
        <v>172</v>
      </c>
      <c r="Q33" s="88">
        <v>64</v>
      </c>
      <c r="R33" s="88" t="s">
        <v>172</v>
      </c>
      <c r="S33" s="88">
        <v>74</v>
      </c>
      <c r="T33" s="88" t="s">
        <v>172</v>
      </c>
      <c r="U33" s="88">
        <v>82</v>
      </c>
      <c r="V33" s="88" t="s">
        <v>172</v>
      </c>
      <c r="W33" s="88">
        <v>86</v>
      </c>
      <c r="X33" s="88" t="s">
        <v>172</v>
      </c>
      <c r="Y33" s="88">
        <v>88</v>
      </c>
      <c r="Z33" s="88" t="s">
        <v>172</v>
      </c>
    </row>
    <row r="34" spans="2:26" s="54" customFormat="1" ht="12.75" hidden="1" outlineLevel="1" x14ac:dyDescent="0.2">
      <c r="B34" s="54" t="s">
        <v>452</v>
      </c>
      <c r="C34" s="88">
        <v>80</v>
      </c>
      <c r="D34" s="88" t="s">
        <v>172</v>
      </c>
      <c r="E34" s="88">
        <v>79</v>
      </c>
      <c r="F34" s="88" t="s">
        <v>172</v>
      </c>
      <c r="G34" s="88">
        <v>78</v>
      </c>
      <c r="H34" s="88" t="s">
        <v>172</v>
      </c>
      <c r="I34" s="88">
        <v>77</v>
      </c>
      <c r="J34" s="88" t="s">
        <v>172</v>
      </c>
      <c r="K34" s="88">
        <v>76</v>
      </c>
      <c r="L34" s="88" t="s">
        <v>172</v>
      </c>
      <c r="M34" s="88">
        <v>70</v>
      </c>
      <c r="N34" s="88" t="s">
        <v>172</v>
      </c>
      <c r="O34" s="88">
        <v>66</v>
      </c>
      <c r="P34" s="88" t="s">
        <v>172</v>
      </c>
      <c r="Q34" s="88">
        <v>69</v>
      </c>
      <c r="R34" s="88" t="s">
        <v>172</v>
      </c>
      <c r="S34" s="88">
        <v>79</v>
      </c>
      <c r="T34" s="88" t="s">
        <v>172</v>
      </c>
      <c r="U34" s="88">
        <v>84</v>
      </c>
      <c r="V34" s="88" t="s">
        <v>172</v>
      </c>
      <c r="W34" s="88">
        <v>88</v>
      </c>
      <c r="X34" s="88" t="s">
        <v>172</v>
      </c>
      <c r="Y34" s="88">
        <v>88</v>
      </c>
      <c r="Z34" s="88" t="s">
        <v>172</v>
      </c>
    </row>
    <row r="35" spans="2:26" s="54" customFormat="1" ht="12.75" hidden="1" outlineLevel="1" x14ac:dyDescent="0.2">
      <c r="B35" s="54" t="s">
        <v>361</v>
      </c>
      <c r="C35" s="88">
        <v>80</v>
      </c>
      <c r="D35" s="88">
        <v>87</v>
      </c>
      <c r="E35" s="88">
        <v>80</v>
      </c>
      <c r="F35" s="88">
        <v>87</v>
      </c>
      <c r="G35" s="88">
        <v>78</v>
      </c>
      <c r="H35" s="88">
        <v>88</v>
      </c>
      <c r="I35" s="88">
        <v>74</v>
      </c>
      <c r="J35" s="88">
        <v>88</v>
      </c>
      <c r="K35" s="88">
        <v>75</v>
      </c>
      <c r="L35" s="88">
        <v>89</v>
      </c>
      <c r="M35" s="88">
        <v>71</v>
      </c>
      <c r="N35" s="88">
        <v>85</v>
      </c>
      <c r="O35" s="88">
        <v>64</v>
      </c>
      <c r="P35" s="88">
        <v>81</v>
      </c>
      <c r="Q35" s="88">
        <v>70</v>
      </c>
      <c r="R35" s="88">
        <v>83</v>
      </c>
      <c r="S35" s="88">
        <v>70</v>
      </c>
      <c r="T35" s="88">
        <v>85</v>
      </c>
      <c r="U35" s="88">
        <v>78</v>
      </c>
      <c r="V35" s="88">
        <v>91</v>
      </c>
      <c r="W35" s="88">
        <v>83</v>
      </c>
      <c r="X35" s="88">
        <v>94</v>
      </c>
      <c r="Y35" s="88">
        <v>86</v>
      </c>
      <c r="Z35" s="88">
        <v>92</v>
      </c>
    </row>
    <row r="36" spans="2:26" s="54" customFormat="1" ht="12.75" hidden="1" outlineLevel="1" x14ac:dyDescent="0.2">
      <c r="B36" s="54" t="s">
        <v>353</v>
      </c>
      <c r="C36" s="88">
        <v>69</v>
      </c>
      <c r="D36" s="88">
        <v>83</v>
      </c>
      <c r="E36" s="88">
        <v>71</v>
      </c>
      <c r="F36" s="88">
        <v>84</v>
      </c>
      <c r="G36" s="88">
        <v>73</v>
      </c>
      <c r="H36" s="88">
        <v>88</v>
      </c>
      <c r="I36" s="88">
        <v>73</v>
      </c>
      <c r="J36" s="88">
        <v>89</v>
      </c>
      <c r="K36" s="88">
        <v>78</v>
      </c>
      <c r="L36" s="88">
        <v>88</v>
      </c>
      <c r="M36" s="88">
        <v>79</v>
      </c>
      <c r="N36" s="88">
        <v>85</v>
      </c>
      <c r="O36" s="88">
        <v>78</v>
      </c>
      <c r="P36" s="88">
        <v>86</v>
      </c>
      <c r="Q36" s="88">
        <v>74</v>
      </c>
      <c r="R36" s="88">
        <v>83</v>
      </c>
      <c r="S36" s="88">
        <v>82</v>
      </c>
      <c r="T36" s="88">
        <v>91</v>
      </c>
      <c r="U36" s="88">
        <v>81</v>
      </c>
      <c r="V36" s="88">
        <v>93</v>
      </c>
      <c r="W36" s="88">
        <v>78</v>
      </c>
      <c r="X36" s="88">
        <v>94</v>
      </c>
      <c r="Y36" s="88">
        <v>77</v>
      </c>
      <c r="Z36" s="88">
        <v>91</v>
      </c>
    </row>
    <row r="37" spans="2:26" s="54" customFormat="1" ht="12.75" hidden="1" outlineLevel="1" x14ac:dyDescent="0.2">
      <c r="B37" s="54" t="s">
        <v>355</v>
      </c>
      <c r="C37" s="88">
        <v>80</v>
      </c>
      <c r="D37" s="88">
        <v>89</v>
      </c>
      <c r="E37" s="88">
        <v>79</v>
      </c>
      <c r="F37" s="88">
        <v>89</v>
      </c>
      <c r="G37" s="88">
        <v>78</v>
      </c>
      <c r="H37" s="88">
        <v>89</v>
      </c>
      <c r="I37" s="88">
        <v>78</v>
      </c>
      <c r="J37" s="88">
        <v>89</v>
      </c>
      <c r="K37" s="88">
        <v>83</v>
      </c>
      <c r="L37" s="88">
        <v>88</v>
      </c>
      <c r="M37" s="88">
        <v>85</v>
      </c>
      <c r="N37" s="88">
        <v>89</v>
      </c>
      <c r="O37" s="88">
        <v>86</v>
      </c>
      <c r="P37" s="88">
        <v>90</v>
      </c>
      <c r="Q37" s="88">
        <v>81</v>
      </c>
      <c r="R37" s="88">
        <v>86</v>
      </c>
      <c r="S37" s="88" t="s">
        <v>172</v>
      </c>
      <c r="T37" s="88" t="s">
        <v>172</v>
      </c>
      <c r="U37" s="88">
        <v>86</v>
      </c>
      <c r="V37" s="88">
        <v>94</v>
      </c>
      <c r="W37" s="88">
        <v>83</v>
      </c>
      <c r="X37" s="88">
        <v>93</v>
      </c>
      <c r="Y37" s="88">
        <v>83</v>
      </c>
      <c r="Z37" s="88">
        <v>91</v>
      </c>
    </row>
    <row r="38" spans="2:26" s="54" customFormat="1" ht="12.75" hidden="1" outlineLevel="1" x14ac:dyDescent="0.2">
      <c r="B38" s="54" t="s">
        <v>296</v>
      </c>
      <c r="C38" s="88">
        <v>72</v>
      </c>
      <c r="D38" s="88">
        <v>85</v>
      </c>
      <c r="E38" s="88">
        <v>76</v>
      </c>
      <c r="F38" s="88">
        <v>86</v>
      </c>
      <c r="G38" s="88">
        <v>76</v>
      </c>
      <c r="H38" s="88">
        <v>88</v>
      </c>
      <c r="I38" s="88">
        <v>72</v>
      </c>
      <c r="J38" s="88">
        <v>86</v>
      </c>
      <c r="K38" s="88">
        <v>80</v>
      </c>
      <c r="L38" s="88">
        <v>89</v>
      </c>
      <c r="M38" s="88">
        <v>77</v>
      </c>
      <c r="N38" s="88">
        <v>88</v>
      </c>
      <c r="O38" s="88">
        <v>73</v>
      </c>
      <c r="P38" s="88">
        <v>88</v>
      </c>
      <c r="Q38" s="88">
        <v>74</v>
      </c>
      <c r="R38" s="88">
        <v>87</v>
      </c>
      <c r="S38" s="88">
        <v>87</v>
      </c>
      <c r="T38" s="88">
        <v>91</v>
      </c>
      <c r="U38" s="88">
        <v>84</v>
      </c>
      <c r="V38" s="88">
        <v>94</v>
      </c>
      <c r="W38" s="88">
        <v>82</v>
      </c>
      <c r="X38" s="88">
        <v>93</v>
      </c>
      <c r="Y38" s="88">
        <v>85</v>
      </c>
      <c r="Z38" s="88">
        <v>94</v>
      </c>
    </row>
    <row r="39" spans="2:26" s="54" customFormat="1" ht="12.75" hidden="1" outlineLevel="1" x14ac:dyDescent="0.2">
      <c r="B39" s="54" t="s">
        <v>357</v>
      </c>
      <c r="C39" s="88">
        <v>72</v>
      </c>
      <c r="D39" s="88" t="s">
        <v>172</v>
      </c>
      <c r="E39" s="88">
        <v>73</v>
      </c>
      <c r="F39" s="88" t="s">
        <v>172</v>
      </c>
      <c r="G39" s="88">
        <v>71</v>
      </c>
      <c r="H39" s="88" t="s">
        <v>172</v>
      </c>
      <c r="I39" s="88">
        <v>68</v>
      </c>
      <c r="J39" s="88" t="s">
        <v>172</v>
      </c>
      <c r="K39" s="88">
        <v>78</v>
      </c>
      <c r="L39" s="88" t="s">
        <v>172</v>
      </c>
      <c r="M39" s="88">
        <v>75</v>
      </c>
      <c r="N39" s="88" t="s">
        <v>172</v>
      </c>
      <c r="O39" s="88">
        <v>74</v>
      </c>
      <c r="P39" s="88" t="s">
        <v>172</v>
      </c>
      <c r="Q39" s="88">
        <v>71</v>
      </c>
      <c r="R39" s="88" t="s">
        <v>172</v>
      </c>
      <c r="S39" s="88">
        <v>74</v>
      </c>
      <c r="T39" s="88" t="s">
        <v>172</v>
      </c>
      <c r="U39" s="88">
        <v>78</v>
      </c>
      <c r="V39" s="88" t="s">
        <v>172</v>
      </c>
      <c r="W39" s="88">
        <v>86</v>
      </c>
      <c r="X39" s="88" t="s">
        <v>172</v>
      </c>
      <c r="Y39" s="88">
        <v>85</v>
      </c>
      <c r="Z39" s="88" t="s">
        <v>172</v>
      </c>
    </row>
    <row r="40" spans="2:26" s="54" customFormat="1" ht="12.75" hidden="1" outlineLevel="1" x14ac:dyDescent="0.2">
      <c r="B40" s="54" t="s">
        <v>453</v>
      </c>
      <c r="C40" s="88">
        <v>74</v>
      </c>
      <c r="D40" s="88">
        <v>93</v>
      </c>
      <c r="E40" s="88">
        <v>72</v>
      </c>
      <c r="F40" s="88">
        <v>92</v>
      </c>
      <c r="G40" s="88">
        <v>70</v>
      </c>
      <c r="H40" s="88">
        <v>92</v>
      </c>
      <c r="I40" s="88">
        <v>73</v>
      </c>
      <c r="J40" s="88">
        <v>95</v>
      </c>
      <c r="K40" s="88">
        <v>75</v>
      </c>
      <c r="L40" s="88">
        <v>95</v>
      </c>
      <c r="M40" s="88">
        <v>76</v>
      </c>
      <c r="N40" s="88">
        <v>93</v>
      </c>
      <c r="O40" s="88">
        <v>74</v>
      </c>
      <c r="P40" s="88">
        <v>87</v>
      </c>
      <c r="Q40" s="88">
        <v>64</v>
      </c>
      <c r="R40" s="88">
        <v>88</v>
      </c>
      <c r="S40" s="88">
        <v>78</v>
      </c>
      <c r="T40" s="88">
        <v>94</v>
      </c>
      <c r="U40" s="88">
        <v>81</v>
      </c>
      <c r="V40" s="88">
        <v>96</v>
      </c>
      <c r="W40" s="88">
        <v>81</v>
      </c>
      <c r="X40" s="88">
        <v>96</v>
      </c>
      <c r="Y40" s="88">
        <v>83</v>
      </c>
      <c r="Z40" s="88">
        <v>95</v>
      </c>
    </row>
    <row r="41" spans="2:26" s="54" customFormat="1" ht="12.75" hidden="1" outlineLevel="1" x14ac:dyDescent="0.2">
      <c r="B41" s="54" t="s">
        <v>454</v>
      </c>
      <c r="C41" s="88">
        <v>65</v>
      </c>
      <c r="D41" s="88">
        <v>91</v>
      </c>
      <c r="E41" s="88">
        <v>68</v>
      </c>
      <c r="F41" s="88">
        <v>89</v>
      </c>
      <c r="G41" s="88">
        <v>70</v>
      </c>
      <c r="H41" s="88">
        <v>91</v>
      </c>
      <c r="I41" s="88">
        <v>73</v>
      </c>
      <c r="J41" s="88">
        <v>93</v>
      </c>
      <c r="K41" s="88">
        <v>78</v>
      </c>
      <c r="L41" s="88">
        <v>93</v>
      </c>
      <c r="M41" s="88">
        <v>78</v>
      </c>
      <c r="N41" s="88">
        <v>89</v>
      </c>
      <c r="O41" s="88">
        <v>77</v>
      </c>
      <c r="P41" s="88">
        <v>86</v>
      </c>
      <c r="Q41" s="88">
        <v>73</v>
      </c>
      <c r="R41" s="88">
        <v>87</v>
      </c>
      <c r="S41" s="88">
        <v>82</v>
      </c>
      <c r="T41" s="88">
        <v>93</v>
      </c>
      <c r="U41" s="88">
        <v>81</v>
      </c>
      <c r="V41" s="88">
        <v>96</v>
      </c>
      <c r="W41" s="88">
        <v>79</v>
      </c>
      <c r="X41" s="88">
        <v>97</v>
      </c>
      <c r="Y41" s="88">
        <v>77</v>
      </c>
      <c r="Z41" s="88">
        <v>94</v>
      </c>
    </row>
    <row r="42" spans="2:26" s="54" customFormat="1" ht="12.75" hidden="1" outlineLevel="1" x14ac:dyDescent="0.2">
      <c r="B42" s="54" t="s">
        <v>297</v>
      </c>
      <c r="C42" s="88">
        <v>67</v>
      </c>
      <c r="D42" s="88">
        <v>86</v>
      </c>
      <c r="E42" s="88">
        <v>64</v>
      </c>
      <c r="F42" s="88">
        <v>85</v>
      </c>
      <c r="G42" s="88">
        <v>62</v>
      </c>
      <c r="H42" s="88">
        <v>87</v>
      </c>
      <c r="I42" s="88">
        <v>67</v>
      </c>
      <c r="J42" s="88">
        <v>91</v>
      </c>
      <c r="K42" s="88">
        <v>72</v>
      </c>
      <c r="L42" s="88">
        <v>89</v>
      </c>
      <c r="M42" s="88">
        <v>72</v>
      </c>
      <c r="N42" s="88">
        <v>87</v>
      </c>
      <c r="O42" s="88">
        <v>72</v>
      </c>
      <c r="P42" s="88">
        <v>85</v>
      </c>
      <c r="Q42" s="88">
        <v>62</v>
      </c>
      <c r="R42" s="88">
        <v>83</v>
      </c>
      <c r="S42" s="88">
        <v>79</v>
      </c>
      <c r="T42" s="88">
        <v>91</v>
      </c>
      <c r="U42" s="88">
        <v>79</v>
      </c>
      <c r="V42" s="88">
        <v>95</v>
      </c>
      <c r="W42" s="88">
        <v>78</v>
      </c>
      <c r="X42" s="88">
        <v>96</v>
      </c>
      <c r="Y42" s="88">
        <v>78</v>
      </c>
      <c r="Z42" s="88">
        <v>94</v>
      </c>
    </row>
    <row r="43" spans="2:26" s="54" customFormat="1" ht="12.75" hidden="1" outlineLevel="1" x14ac:dyDescent="0.2">
      <c r="B43" s="54" t="s">
        <v>455</v>
      </c>
      <c r="C43" s="88">
        <v>76</v>
      </c>
      <c r="D43" s="88" t="s">
        <v>172</v>
      </c>
      <c r="E43" s="88">
        <v>74</v>
      </c>
      <c r="F43" s="88" t="s">
        <v>172</v>
      </c>
      <c r="G43" s="88">
        <v>69</v>
      </c>
      <c r="H43" s="88" t="s">
        <v>172</v>
      </c>
      <c r="I43" s="88">
        <v>68</v>
      </c>
      <c r="J43" s="88" t="s">
        <v>172</v>
      </c>
      <c r="K43" s="88">
        <v>73</v>
      </c>
      <c r="L43" s="88" t="s">
        <v>172</v>
      </c>
      <c r="M43" s="88">
        <v>67</v>
      </c>
      <c r="N43" s="88" t="s">
        <v>172</v>
      </c>
      <c r="O43" s="88">
        <v>65</v>
      </c>
      <c r="P43" s="88" t="s">
        <v>172</v>
      </c>
      <c r="Q43" s="88">
        <v>59</v>
      </c>
      <c r="R43" s="88" t="s">
        <v>172</v>
      </c>
      <c r="S43" s="88">
        <v>71</v>
      </c>
      <c r="T43" s="88" t="s">
        <v>172</v>
      </c>
      <c r="U43" s="88">
        <v>78</v>
      </c>
      <c r="V43" s="88" t="s">
        <v>172</v>
      </c>
      <c r="W43" s="88">
        <v>83</v>
      </c>
      <c r="X43" s="88" t="s">
        <v>172</v>
      </c>
      <c r="Y43" s="88">
        <v>85</v>
      </c>
      <c r="Z43" s="88" t="s">
        <v>172</v>
      </c>
    </row>
    <row r="44" spans="2:26" s="54" customFormat="1" ht="12.75" hidden="1" outlineLevel="1" x14ac:dyDescent="0.2">
      <c r="B44" s="54" t="s">
        <v>359</v>
      </c>
      <c r="C44" s="88">
        <v>75</v>
      </c>
      <c r="D44" s="88">
        <v>84</v>
      </c>
      <c r="E44" s="88">
        <v>76</v>
      </c>
      <c r="F44" s="88">
        <v>88</v>
      </c>
      <c r="G44" s="88">
        <v>73</v>
      </c>
      <c r="H44" s="88">
        <v>87</v>
      </c>
      <c r="I44" s="88">
        <v>77</v>
      </c>
      <c r="J44" s="88">
        <v>89</v>
      </c>
      <c r="K44" s="88">
        <v>79</v>
      </c>
      <c r="L44" s="88">
        <v>86</v>
      </c>
      <c r="M44" s="88">
        <v>78</v>
      </c>
      <c r="N44" s="88">
        <v>85</v>
      </c>
      <c r="O44" s="88">
        <v>79</v>
      </c>
      <c r="P44" s="88">
        <v>86</v>
      </c>
      <c r="Q44" s="88">
        <v>78</v>
      </c>
      <c r="R44" s="88">
        <v>85</v>
      </c>
      <c r="S44" s="88">
        <v>76</v>
      </c>
      <c r="T44" s="88">
        <v>84</v>
      </c>
      <c r="U44" s="88">
        <v>78</v>
      </c>
      <c r="V44" s="88">
        <v>89</v>
      </c>
      <c r="W44" s="88">
        <v>85</v>
      </c>
      <c r="X44" s="88">
        <v>93</v>
      </c>
      <c r="Y44" s="88">
        <v>85</v>
      </c>
      <c r="Z44" s="88">
        <v>91</v>
      </c>
    </row>
    <row r="45" spans="2:26" s="54" customFormat="1" ht="12.75" hidden="1" outlineLevel="1" x14ac:dyDescent="0.2">
      <c r="B45" s="54" t="s">
        <v>483</v>
      </c>
      <c r="C45" s="88">
        <v>73</v>
      </c>
      <c r="D45" s="88">
        <v>91</v>
      </c>
      <c r="E45" s="88">
        <v>73</v>
      </c>
      <c r="F45" s="88">
        <v>91</v>
      </c>
      <c r="G45" s="88">
        <v>71</v>
      </c>
      <c r="H45" s="88">
        <v>94</v>
      </c>
      <c r="I45" s="88">
        <v>75</v>
      </c>
      <c r="J45" s="88">
        <v>96</v>
      </c>
      <c r="K45" s="88">
        <v>75</v>
      </c>
      <c r="L45" s="88">
        <v>94</v>
      </c>
      <c r="M45" s="88">
        <v>69</v>
      </c>
      <c r="N45" s="88">
        <v>92</v>
      </c>
      <c r="O45" s="88">
        <v>62</v>
      </c>
      <c r="P45" s="88">
        <v>86</v>
      </c>
      <c r="Q45" s="88">
        <v>61</v>
      </c>
      <c r="R45" s="88">
        <v>89</v>
      </c>
      <c r="S45" s="88">
        <v>85</v>
      </c>
      <c r="T45" s="88">
        <v>96</v>
      </c>
      <c r="U45" s="88">
        <v>82</v>
      </c>
      <c r="V45" s="88">
        <v>96</v>
      </c>
      <c r="W45" s="88">
        <v>85</v>
      </c>
      <c r="X45" s="88">
        <v>98</v>
      </c>
      <c r="Y45" s="88">
        <v>84</v>
      </c>
      <c r="Z45" s="88">
        <v>96</v>
      </c>
    </row>
    <row r="46" spans="2:26" s="54" customFormat="1" ht="12.75" hidden="1" outlineLevel="1" x14ac:dyDescent="0.2">
      <c r="B46" s="54" t="s">
        <v>364</v>
      </c>
      <c r="C46" s="88">
        <v>72</v>
      </c>
      <c r="D46" s="88" t="s">
        <v>172</v>
      </c>
      <c r="E46" s="88">
        <v>72</v>
      </c>
      <c r="F46" s="88" t="s">
        <v>172</v>
      </c>
      <c r="G46" s="88">
        <v>73</v>
      </c>
      <c r="H46" s="88" t="s">
        <v>172</v>
      </c>
      <c r="I46" s="88">
        <v>71</v>
      </c>
      <c r="J46" s="88" t="s">
        <v>172</v>
      </c>
      <c r="K46" s="88">
        <v>72</v>
      </c>
      <c r="L46" s="88" t="s">
        <v>172</v>
      </c>
      <c r="M46" s="88">
        <v>67</v>
      </c>
      <c r="N46" s="88" t="s">
        <v>172</v>
      </c>
      <c r="O46" s="88">
        <v>62</v>
      </c>
      <c r="P46" s="88" t="s">
        <v>172</v>
      </c>
      <c r="Q46" s="88">
        <v>56</v>
      </c>
      <c r="R46" s="88" t="s">
        <v>172</v>
      </c>
      <c r="S46" s="88">
        <v>66</v>
      </c>
      <c r="T46" s="88" t="s">
        <v>172</v>
      </c>
      <c r="U46" s="88">
        <v>78</v>
      </c>
      <c r="V46" s="88" t="s">
        <v>172</v>
      </c>
      <c r="W46" s="88">
        <v>81</v>
      </c>
      <c r="X46" s="88" t="s">
        <v>172</v>
      </c>
      <c r="Y46" s="88">
        <v>82</v>
      </c>
      <c r="Z46" s="88" t="s">
        <v>172</v>
      </c>
    </row>
    <row r="47" spans="2:26" s="54" customFormat="1" ht="12.75" hidden="1" outlineLevel="1" x14ac:dyDescent="0.2">
      <c r="B47" s="54" t="s">
        <v>354</v>
      </c>
      <c r="C47" s="88">
        <v>76</v>
      </c>
      <c r="D47" s="88">
        <v>86</v>
      </c>
      <c r="E47" s="88">
        <v>74</v>
      </c>
      <c r="F47" s="88">
        <v>85</v>
      </c>
      <c r="G47" s="88">
        <v>75</v>
      </c>
      <c r="H47" s="88">
        <v>88</v>
      </c>
      <c r="I47" s="88">
        <v>74</v>
      </c>
      <c r="J47" s="88">
        <v>92</v>
      </c>
      <c r="K47" s="88">
        <v>77</v>
      </c>
      <c r="L47" s="88">
        <v>93</v>
      </c>
      <c r="M47" s="88">
        <v>85</v>
      </c>
      <c r="N47" s="88">
        <v>93</v>
      </c>
      <c r="O47" s="88">
        <v>83</v>
      </c>
      <c r="P47" s="88">
        <v>92</v>
      </c>
      <c r="Q47" s="88">
        <v>77</v>
      </c>
      <c r="R47" s="88">
        <v>91</v>
      </c>
      <c r="S47" s="88">
        <v>88</v>
      </c>
      <c r="T47" s="88">
        <v>95</v>
      </c>
      <c r="U47" s="88">
        <v>86</v>
      </c>
      <c r="V47" s="88">
        <v>97</v>
      </c>
      <c r="W47" s="88">
        <v>86</v>
      </c>
      <c r="X47" s="88">
        <v>96</v>
      </c>
      <c r="Y47" s="88">
        <v>89</v>
      </c>
      <c r="Z47" s="88">
        <v>95</v>
      </c>
    </row>
    <row r="48" spans="2:26" s="54" customFormat="1" ht="12.75" hidden="1" outlineLevel="1" x14ac:dyDescent="0.2">
      <c r="B48" s="54" t="s">
        <v>298</v>
      </c>
      <c r="C48" s="88">
        <v>78</v>
      </c>
      <c r="D48" s="88" t="s">
        <v>172</v>
      </c>
      <c r="E48" s="88">
        <v>76</v>
      </c>
      <c r="F48" s="88" t="s">
        <v>172</v>
      </c>
      <c r="G48" s="88">
        <v>73</v>
      </c>
      <c r="H48" s="88" t="s">
        <v>172</v>
      </c>
      <c r="I48" s="88">
        <v>67</v>
      </c>
      <c r="J48" s="88" t="s">
        <v>172</v>
      </c>
      <c r="K48" s="88">
        <v>67</v>
      </c>
      <c r="L48" s="88" t="s">
        <v>172</v>
      </c>
      <c r="M48" s="88">
        <v>58</v>
      </c>
      <c r="N48" s="88" t="s">
        <v>172</v>
      </c>
      <c r="O48" s="88">
        <v>54</v>
      </c>
      <c r="P48" s="88" t="s">
        <v>172</v>
      </c>
      <c r="Q48" s="88">
        <v>51</v>
      </c>
      <c r="R48" s="88" t="s">
        <v>172</v>
      </c>
      <c r="S48" s="88">
        <v>56</v>
      </c>
      <c r="T48" s="88" t="s">
        <v>172</v>
      </c>
      <c r="U48" s="88">
        <v>74</v>
      </c>
      <c r="V48" s="88" t="s">
        <v>172</v>
      </c>
      <c r="W48" s="88">
        <v>82</v>
      </c>
      <c r="X48" s="88" t="s">
        <v>172</v>
      </c>
      <c r="Y48" s="88">
        <v>85</v>
      </c>
      <c r="Z48" s="88" t="s">
        <v>172</v>
      </c>
    </row>
    <row r="49" spans="2:26" s="54" customFormat="1" ht="12.75" hidden="1" outlineLevel="1" x14ac:dyDescent="0.2">
      <c r="B49" s="54" t="s">
        <v>456</v>
      </c>
      <c r="C49" s="88">
        <v>75</v>
      </c>
      <c r="D49" s="88" t="s">
        <v>172</v>
      </c>
      <c r="E49" s="88">
        <v>76</v>
      </c>
      <c r="F49" s="88" t="s">
        <v>172</v>
      </c>
      <c r="G49" s="88">
        <v>76</v>
      </c>
      <c r="H49" s="88" t="s">
        <v>172</v>
      </c>
      <c r="I49" s="88">
        <v>72</v>
      </c>
      <c r="J49" s="88" t="s">
        <v>172</v>
      </c>
      <c r="K49" s="88">
        <v>73</v>
      </c>
      <c r="L49" s="88" t="s">
        <v>172</v>
      </c>
      <c r="M49" s="88">
        <v>67</v>
      </c>
      <c r="N49" s="88" t="s">
        <v>172</v>
      </c>
      <c r="O49" s="88">
        <v>67</v>
      </c>
      <c r="P49" s="88" t="s">
        <v>172</v>
      </c>
      <c r="Q49" s="88">
        <v>66</v>
      </c>
      <c r="R49" s="88" t="s">
        <v>172</v>
      </c>
      <c r="S49" s="88">
        <v>69</v>
      </c>
      <c r="T49" s="88" t="s">
        <v>172</v>
      </c>
      <c r="U49" s="88">
        <v>78</v>
      </c>
      <c r="V49" s="88" t="s">
        <v>172</v>
      </c>
      <c r="W49" s="88">
        <v>80</v>
      </c>
      <c r="X49" s="88" t="s">
        <v>172</v>
      </c>
      <c r="Y49" s="88">
        <v>83</v>
      </c>
      <c r="Z49" s="88" t="s">
        <v>172</v>
      </c>
    </row>
    <row r="50" spans="2:26" s="54" customFormat="1" ht="12.75" hidden="1" outlineLevel="1" x14ac:dyDescent="0.2">
      <c r="B50" s="54" t="s">
        <v>363</v>
      </c>
      <c r="C50" s="88">
        <v>75</v>
      </c>
      <c r="D50" s="88">
        <v>94</v>
      </c>
      <c r="E50" s="88">
        <v>74</v>
      </c>
      <c r="F50" s="88">
        <v>94</v>
      </c>
      <c r="G50" s="88">
        <v>72</v>
      </c>
      <c r="H50" s="88">
        <v>93</v>
      </c>
      <c r="I50" s="88">
        <v>72</v>
      </c>
      <c r="J50" s="88">
        <v>92</v>
      </c>
      <c r="K50" s="88">
        <v>76</v>
      </c>
      <c r="L50" s="88">
        <v>90</v>
      </c>
      <c r="M50" s="88">
        <v>72</v>
      </c>
      <c r="N50" s="88">
        <v>83</v>
      </c>
      <c r="O50" s="88">
        <v>73</v>
      </c>
      <c r="P50" s="88">
        <v>84</v>
      </c>
      <c r="Q50" s="88">
        <v>69</v>
      </c>
      <c r="R50" s="88">
        <v>84</v>
      </c>
      <c r="S50" s="88">
        <v>77</v>
      </c>
      <c r="T50" s="88">
        <v>88</v>
      </c>
      <c r="U50" s="88">
        <v>80</v>
      </c>
      <c r="V50" s="88">
        <v>95</v>
      </c>
      <c r="W50" s="88">
        <v>83</v>
      </c>
      <c r="X50" s="88">
        <v>96</v>
      </c>
      <c r="Y50" s="88">
        <v>83</v>
      </c>
      <c r="Z50" s="88">
        <v>95</v>
      </c>
    </row>
    <row r="51" spans="2:26" s="54" customFormat="1" ht="12.75" hidden="1" outlineLevel="1" x14ac:dyDescent="0.2">
      <c r="B51" s="54" t="s">
        <v>457</v>
      </c>
      <c r="C51" s="88">
        <v>67</v>
      </c>
      <c r="D51" s="88">
        <v>84</v>
      </c>
      <c r="E51" s="88">
        <v>70</v>
      </c>
      <c r="F51" s="88">
        <v>85</v>
      </c>
      <c r="G51" s="88">
        <v>70</v>
      </c>
      <c r="H51" s="88">
        <v>88</v>
      </c>
      <c r="I51" s="88">
        <v>70</v>
      </c>
      <c r="J51" s="88">
        <v>89</v>
      </c>
      <c r="K51" s="88">
        <v>74</v>
      </c>
      <c r="L51" s="88">
        <v>86</v>
      </c>
      <c r="M51" s="88">
        <v>76</v>
      </c>
      <c r="N51" s="88">
        <v>85</v>
      </c>
      <c r="O51" s="88">
        <v>75</v>
      </c>
      <c r="P51" s="88">
        <v>85</v>
      </c>
      <c r="Q51" s="88">
        <v>72</v>
      </c>
      <c r="R51" s="88">
        <v>83</v>
      </c>
      <c r="S51" s="88">
        <v>80</v>
      </c>
      <c r="T51" s="88">
        <v>91</v>
      </c>
      <c r="U51" s="88">
        <v>78</v>
      </c>
      <c r="V51" s="88">
        <v>93</v>
      </c>
      <c r="W51" s="88">
        <v>74</v>
      </c>
      <c r="X51" s="88">
        <v>94</v>
      </c>
      <c r="Y51" s="88">
        <v>76</v>
      </c>
      <c r="Z51" s="88">
        <v>92</v>
      </c>
    </row>
    <row r="52" spans="2:26" s="54" customFormat="1" ht="12.75" hidden="1" outlineLevel="1" x14ac:dyDescent="0.2">
      <c r="B52" s="54" t="s">
        <v>365</v>
      </c>
      <c r="C52" s="88">
        <v>74</v>
      </c>
      <c r="D52" s="88">
        <v>93</v>
      </c>
      <c r="E52" s="88">
        <v>73</v>
      </c>
      <c r="F52" s="88">
        <v>93</v>
      </c>
      <c r="G52" s="88">
        <v>75</v>
      </c>
      <c r="H52" s="88">
        <v>95</v>
      </c>
      <c r="I52" s="88">
        <v>77</v>
      </c>
      <c r="J52" s="88">
        <v>95</v>
      </c>
      <c r="K52" s="88">
        <v>79</v>
      </c>
      <c r="L52" s="88">
        <v>95</v>
      </c>
      <c r="M52" s="88">
        <v>83</v>
      </c>
      <c r="N52" s="88">
        <v>95</v>
      </c>
      <c r="O52" s="88">
        <v>76</v>
      </c>
      <c r="P52" s="88">
        <v>89</v>
      </c>
      <c r="Q52" s="88">
        <v>70</v>
      </c>
      <c r="R52" s="88">
        <v>90</v>
      </c>
      <c r="S52" s="88">
        <v>87</v>
      </c>
      <c r="T52" s="88">
        <v>97</v>
      </c>
      <c r="U52" s="88">
        <v>85</v>
      </c>
      <c r="V52" s="88">
        <v>97</v>
      </c>
      <c r="W52" s="88">
        <v>83</v>
      </c>
      <c r="X52" s="88">
        <v>97</v>
      </c>
      <c r="Y52" s="88">
        <v>83</v>
      </c>
      <c r="Z52" s="88">
        <v>96</v>
      </c>
    </row>
    <row r="53" spans="2:26" s="54" customFormat="1" ht="12.75" hidden="1" outlineLevel="1" x14ac:dyDescent="0.2">
      <c r="B53" s="54" t="s">
        <v>303</v>
      </c>
      <c r="C53" s="88">
        <v>76</v>
      </c>
      <c r="D53" s="88">
        <v>84</v>
      </c>
      <c r="E53" s="88">
        <v>75</v>
      </c>
      <c r="F53" s="88">
        <v>85</v>
      </c>
      <c r="G53" s="88">
        <v>77</v>
      </c>
      <c r="H53" s="88">
        <v>89</v>
      </c>
      <c r="I53" s="88">
        <v>71</v>
      </c>
      <c r="J53" s="88">
        <v>89</v>
      </c>
      <c r="K53" s="88">
        <v>72</v>
      </c>
      <c r="L53" s="88">
        <v>90</v>
      </c>
      <c r="M53" s="88">
        <v>61</v>
      </c>
      <c r="N53" s="88">
        <v>81</v>
      </c>
      <c r="O53" s="88">
        <v>59</v>
      </c>
      <c r="P53" s="88">
        <v>78</v>
      </c>
      <c r="Q53" s="88">
        <v>61</v>
      </c>
      <c r="R53" s="88">
        <v>83</v>
      </c>
      <c r="S53" s="88">
        <v>64</v>
      </c>
      <c r="T53" s="88">
        <v>83</v>
      </c>
      <c r="U53" s="88">
        <v>77</v>
      </c>
      <c r="V53" s="88">
        <v>94</v>
      </c>
      <c r="W53" s="88">
        <v>85</v>
      </c>
      <c r="X53" s="88">
        <v>95</v>
      </c>
      <c r="Y53" s="88">
        <v>87</v>
      </c>
      <c r="Z53" s="88">
        <v>93</v>
      </c>
    </row>
    <row r="54" spans="2:26" s="54" customFormat="1" ht="12.75" hidden="1" outlineLevel="1" x14ac:dyDescent="0.2">
      <c r="B54" s="109" t="s">
        <v>329</v>
      </c>
      <c r="C54" s="278">
        <v>79</v>
      </c>
      <c r="D54" s="278" t="s">
        <v>172</v>
      </c>
      <c r="E54" s="278">
        <v>76</v>
      </c>
      <c r="F54" s="278" t="s">
        <v>172</v>
      </c>
      <c r="G54" s="278">
        <v>76</v>
      </c>
      <c r="H54" s="278" t="s">
        <v>172</v>
      </c>
      <c r="I54" s="278">
        <v>66</v>
      </c>
      <c r="J54" s="278" t="s">
        <v>172</v>
      </c>
      <c r="K54" s="278" t="s">
        <v>172</v>
      </c>
      <c r="L54" s="278" t="s">
        <v>172</v>
      </c>
      <c r="M54" s="278">
        <v>66</v>
      </c>
      <c r="N54" s="278" t="s">
        <v>172</v>
      </c>
      <c r="O54" s="278">
        <v>67</v>
      </c>
      <c r="P54" s="278" t="s">
        <v>172</v>
      </c>
      <c r="Q54" s="278">
        <v>64</v>
      </c>
      <c r="R54" s="278" t="s">
        <v>172</v>
      </c>
      <c r="S54" s="278">
        <v>67</v>
      </c>
      <c r="T54" s="278" t="s">
        <v>172</v>
      </c>
      <c r="U54" s="278">
        <v>78</v>
      </c>
      <c r="V54" s="278" t="s">
        <v>172</v>
      </c>
      <c r="W54" s="278">
        <v>86</v>
      </c>
      <c r="X54" s="278" t="s">
        <v>172</v>
      </c>
      <c r="Y54" s="278">
        <v>86</v>
      </c>
      <c r="Z54" s="278" t="s">
        <v>172</v>
      </c>
    </row>
    <row r="55" spans="2:26" s="54" customFormat="1" ht="12.75" hidden="1" outlineLevel="1" x14ac:dyDescent="0.2"/>
    <row r="56" spans="2:26" s="54" customFormat="1" collapsed="1" x14ac:dyDescent="0.2">
      <c r="B56" s="335" t="s">
        <v>1026</v>
      </c>
      <c r="C56" s="330"/>
      <c r="D56" s="330"/>
      <c r="E56" s="330"/>
      <c r="F56" s="330"/>
      <c r="G56" s="330"/>
      <c r="H56" s="330"/>
      <c r="I56" s="330"/>
      <c r="J56" s="330"/>
      <c r="K56" s="330"/>
      <c r="L56" s="330"/>
      <c r="M56" s="330"/>
      <c r="N56" s="330"/>
      <c r="O56" s="330"/>
      <c r="P56" s="330"/>
      <c r="Q56" s="330"/>
      <c r="R56" s="330"/>
      <c r="S56" s="330"/>
      <c r="T56" s="330"/>
      <c r="U56" s="330"/>
      <c r="V56" s="330"/>
      <c r="W56" s="330"/>
      <c r="X56" s="330"/>
      <c r="Y56" s="330"/>
      <c r="Z56" s="336"/>
    </row>
    <row r="57" spans="2:26" s="54" customFormat="1" ht="12.75" outlineLevel="1" x14ac:dyDescent="0.2">
      <c r="B57" s="54" t="s">
        <v>295</v>
      </c>
      <c r="C57" s="88">
        <v>76.400000000000006</v>
      </c>
      <c r="D57" s="88">
        <v>94</v>
      </c>
      <c r="E57" s="88">
        <v>66.8</v>
      </c>
      <c r="F57" s="88">
        <v>92</v>
      </c>
      <c r="G57" s="88">
        <v>58.4</v>
      </c>
      <c r="H57" s="88">
        <v>89.3</v>
      </c>
      <c r="I57" s="88">
        <v>63.3</v>
      </c>
      <c r="J57" s="88">
        <v>90.1</v>
      </c>
      <c r="K57" s="88">
        <v>74.900000000000006</v>
      </c>
      <c r="L57" s="88">
        <v>92.4</v>
      </c>
      <c r="M57" s="88">
        <v>71.900000000000006</v>
      </c>
      <c r="N57" s="88">
        <v>90.2</v>
      </c>
      <c r="O57" s="88">
        <v>66.8</v>
      </c>
      <c r="P57" s="88">
        <v>87.9</v>
      </c>
      <c r="Q57" s="88">
        <v>71.099999999999994</v>
      </c>
      <c r="R57" s="88">
        <v>91.3</v>
      </c>
      <c r="S57" s="88">
        <v>64.7</v>
      </c>
      <c r="T57" s="88">
        <v>89.9</v>
      </c>
      <c r="U57" s="88">
        <v>73.400000000000006</v>
      </c>
      <c r="V57" s="88">
        <v>93.2</v>
      </c>
      <c r="W57" s="88">
        <v>82.6</v>
      </c>
      <c r="X57" s="88">
        <v>96</v>
      </c>
      <c r="Y57" s="88">
        <v>76.7</v>
      </c>
      <c r="Z57" s="88">
        <v>94.8</v>
      </c>
    </row>
    <row r="58" spans="2:26" s="54" customFormat="1" ht="12.75" outlineLevel="1" x14ac:dyDescent="0.2">
      <c r="B58" s="54" t="s">
        <v>308</v>
      </c>
      <c r="C58" s="88">
        <v>84.3</v>
      </c>
      <c r="D58" s="88" t="s">
        <v>172</v>
      </c>
      <c r="E58" s="88">
        <v>77.099999999999994</v>
      </c>
      <c r="F58" s="88" t="s">
        <v>172</v>
      </c>
      <c r="G58" s="88">
        <v>67.400000000000006</v>
      </c>
      <c r="H58" s="88" t="s">
        <v>172</v>
      </c>
      <c r="I58" s="88">
        <v>71.400000000000006</v>
      </c>
      <c r="J58" s="88" t="s">
        <v>172</v>
      </c>
      <c r="K58" s="88">
        <v>76</v>
      </c>
      <c r="L58" s="88" t="s">
        <v>172</v>
      </c>
      <c r="M58" s="88">
        <v>71.400000000000006</v>
      </c>
      <c r="N58" s="88" t="s">
        <v>172</v>
      </c>
      <c r="O58" s="88">
        <v>65.900000000000006</v>
      </c>
      <c r="P58" s="88" t="s">
        <v>172</v>
      </c>
      <c r="Q58" s="88">
        <v>72</v>
      </c>
      <c r="R58" s="88" t="s">
        <v>172</v>
      </c>
      <c r="S58" s="88">
        <v>60.9</v>
      </c>
      <c r="T58" s="88" t="s">
        <v>172</v>
      </c>
      <c r="U58" s="88">
        <v>74.900000000000006</v>
      </c>
      <c r="V58" s="88" t="s">
        <v>172</v>
      </c>
      <c r="W58" s="88">
        <v>83.7</v>
      </c>
      <c r="X58" s="88" t="s">
        <v>172</v>
      </c>
      <c r="Y58" s="88">
        <v>79.900000000000006</v>
      </c>
      <c r="Z58" s="88" t="s">
        <v>172</v>
      </c>
    </row>
    <row r="59" spans="2:26" s="54" customFormat="1" ht="12.75" outlineLevel="1" x14ac:dyDescent="0.2">
      <c r="B59" s="54" t="s">
        <v>452</v>
      </c>
      <c r="C59" s="88">
        <v>82.6</v>
      </c>
      <c r="D59" s="88" t="s">
        <v>172</v>
      </c>
      <c r="E59" s="88">
        <v>74.2</v>
      </c>
      <c r="F59" s="88" t="s">
        <v>172</v>
      </c>
      <c r="G59" s="88">
        <v>66.3</v>
      </c>
      <c r="H59" s="88" t="s">
        <v>172</v>
      </c>
      <c r="I59" s="88">
        <v>76.099999999999994</v>
      </c>
      <c r="J59" s="88" t="s">
        <v>172</v>
      </c>
      <c r="K59" s="88">
        <v>78.8</v>
      </c>
      <c r="L59" s="88" t="s">
        <v>172</v>
      </c>
      <c r="M59" s="88">
        <v>73.400000000000006</v>
      </c>
      <c r="N59" s="88" t="s">
        <v>172</v>
      </c>
      <c r="O59" s="88">
        <v>67.900000000000006</v>
      </c>
      <c r="P59" s="88" t="s">
        <v>172</v>
      </c>
      <c r="Q59" s="88">
        <v>73.2</v>
      </c>
      <c r="R59" s="88" t="s">
        <v>172</v>
      </c>
      <c r="S59" s="88">
        <v>66.900000000000006</v>
      </c>
      <c r="T59" s="88" t="s">
        <v>172</v>
      </c>
      <c r="U59" s="88">
        <v>78.8</v>
      </c>
      <c r="V59" s="88" t="s">
        <v>172</v>
      </c>
      <c r="W59" s="88">
        <v>86.4</v>
      </c>
      <c r="X59" s="88" t="s">
        <v>172</v>
      </c>
      <c r="Y59" s="88">
        <v>77.5</v>
      </c>
      <c r="Z59" s="88" t="s">
        <v>172</v>
      </c>
    </row>
    <row r="60" spans="2:26" s="54" customFormat="1" ht="12.75" outlineLevel="1" x14ac:dyDescent="0.2">
      <c r="B60" s="54" t="s">
        <v>361</v>
      </c>
      <c r="C60" s="88">
        <v>81.5</v>
      </c>
      <c r="D60" s="88">
        <v>88.7</v>
      </c>
      <c r="E60" s="88">
        <v>78.599999999999994</v>
      </c>
      <c r="F60" s="88">
        <v>88.7</v>
      </c>
      <c r="G60" s="88">
        <v>77.3</v>
      </c>
      <c r="H60" s="88">
        <v>85.6</v>
      </c>
      <c r="I60" s="88">
        <v>76.400000000000006</v>
      </c>
      <c r="J60" s="88">
        <v>86.9</v>
      </c>
      <c r="K60" s="88">
        <v>75.099999999999994</v>
      </c>
      <c r="L60" s="88">
        <v>90.1</v>
      </c>
      <c r="M60" s="88">
        <v>68.5</v>
      </c>
      <c r="N60" s="88">
        <v>89.3</v>
      </c>
      <c r="O60" s="88">
        <v>62</v>
      </c>
      <c r="P60" s="88">
        <v>79.8</v>
      </c>
      <c r="Q60" s="88">
        <v>73.599999999999994</v>
      </c>
      <c r="R60" s="88">
        <v>86.9</v>
      </c>
      <c r="S60" s="88">
        <v>65.599999999999994</v>
      </c>
      <c r="T60" s="88">
        <v>80</v>
      </c>
      <c r="U60" s="88">
        <v>79.400000000000006</v>
      </c>
      <c r="V60" s="88">
        <v>91.4</v>
      </c>
      <c r="W60" s="88">
        <v>81.900000000000006</v>
      </c>
      <c r="X60" s="88">
        <v>92.7</v>
      </c>
      <c r="Y60" s="88">
        <v>81.900000000000006</v>
      </c>
      <c r="Z60" s="88">
        <v>91</v>
      </c>
    </row>
    <row r="61" spans="2:26" s="54" customFormat="1" ht="12.75" outlineLevel="1" x14ac:dyDescent="0.2">
      <c r="B61" s="54" t="s">
        <v>353</v>
      </c>
      <c r="C61" s="88">
        <v>69.3</v>
      </c>
      <c r="D61" s="88">
        <v>85.8</v>
      </c>
      <c r="E61" s="88">
        <v>67</v>
      </c>
      <c r="F61" s="88">
        <v>85.8</v>
      </c>
      <c r="G61" s="88">
        <v>68.3</v>
      </c>
      <c r="H61" s="88">
        <v>81.400000000000006</v>
      </c>
      <c r="I61" s="88">
        <v>72.599999999999994</v>
      </c>
      <c r="J61" s="88">
        <v>83.1</v>
      </c>
      <c r="K61" s="88">
        <v>79.5</v>
      </c>
      <c r="L61" s="88">
        <v>89.4</v>
      </c>
      <c r="M61" s="88">
        <v>80.3</v>
      </c>
      <c r="N61" s="88">
        <v>88.1</v>
      </c>
      <c r="O61" s="88">
        <v>80.5</v>
      </c>
      <c r="P61" s="88">
        <v>87.9</v>
      </c>
      <c r="Q61" s="88">
        <v>81</v>
      </c>
      <c r="R61" s="88">
        <v>85.5</v>
      </c>
      <c r="S61" s="88">
        <v>76.3</v>
      </c>
      <c r="T61" s="88">
        <v>83.9</v>
      </c>
      <c r="U61" s="88">
        <v>80.5</v>
      </c>
      <c r="V61" s="88">
        <v>90.3</v>
      </c>
      <c r="W61" s="88">
        <v>77.3</v>
      </c>
      <c r="X61" s="88">
        <v>89.5</v>
      </c>
      <c r="Y61" s="88">
        <v>72.3</v>
      </c>
      <c r="Z61" s="88">
        <v>87.2</v>
      </c>
    </row>
    <row r="62" spans="2:26" s="54" customFormat="1" ht="12.75" outlineLevel="1" x14ac:dyDescent="0.2">
      <c r="B62" s="54" t="s">
        <v>355</v>
      </c>
      <c r="C62" s="88">
        <v>79.3</v>
      </c>
      <c r="D62" s="88">
        <v>88.6</v>
      </c>
      <c r="E62" s="88">
        <v>73.400000000000006</v>
      </c>
      <c r="F62" s="88">
        <v>88.6</v>
      </c>
      <c r="G62" s="88">
        <v>73.3</v>
      </c>
      <c r="H62" s="88">
        <v>85.4</v>
      </c>
      <c r="I62" s="88">
        <v>77.099999999999994</v>
      </c>
      <c r="J62" s="88">
        <v>86.1</v>
      </c>
      <c r="K62" s="88">
        <v>84</v>
      </c>
      <c r="L62" s="88">
        <v>89</v>
      </c>
      <c r="M62" s="88">
        <v>84.5</v>
      </c>
      <c r="N62" s="88">
        <v>90.4</v>
      </c>
      <c r="O62" s="88">
        <v>84.3</v>
      </c>
      <c r="P62" s="88">
        <v>89</v>
      </c>
      <c r="Q62" s="88">
        <v>84.4</v>
      </c>
      <c r="R62" s="88">
        <v>88.4</v>
      </c>
      <c r="S62" s="88">
        <v>81.599999999999994</v>
      </c>
      <c r="T62" s="88">
        <v>86.2</v>
      </c>
      <c r="U62" s="88">
        <v>84.1</v>
      </c>
      <c r="V62" s="88">
        <v>89.3</v>
      </c>
      <c r="W62" s="88">
        <v>82</v>
      </c>
      <c r="X62" s="88">
        <v>90.6</v>
      </c>
      <c r="Y62" s="88">
        <v>78.900000000000006</v>
      </c>
      <c r="Z62" s="88">
        <v>89.2</v>
      </c>
    </row>
    <row r="63" spans="2:26" s="54" customFormat="1" ht="12.75" outlineLevel="1" x14ac:dyDescent="0.2">
      <c r="B63" s="54" t="s">
        <v>296</v>
      </c>
      <c r="C63" s="88">
        <v>78.599999999999994</v>
      </c>
      <c r="D63" s="88">
        <v>90.8</v>
      </c>
      <c r="E63" s="88">
        <v>73.400000000000006</v>
      </c>
      <c r="F63" s="88">
        <v>90.8</v>
      </c>
      <c r="G63" s="88">
        <v>73.5</v>
      </c>
      <c r="H63" s="88">
        <v>87</v>
      </c>
      <c r="I63" s="88">
        <v>74.5</v>
      </c>
      <c r="J63" s="88">
        <v>89</v>
      </c>
      <c r="K63" s="88">
        <v>80.2</v>
      </c>
      <c r="L63" s="88">
        <v>87.9</v>
      </c>
      <c r="M63" s="88">
        <v>82.8</v>
      </c>
      <c r="N63" s="88">
        <v>91.1</v>
      </c>
      <c r="O63" s="88">
        <v>80.7</v>
      </c>
      <c r="P63" s="88">
        <v>91.1</v>
      </c>
      <c r="Q63" s="88">
        <v>82</v>
      </c>
      <c r="R63" s="88">
        <v>90.7</v>
      </c>
      <c r="S63" s="88">
        <v>82</v>
      </c>
      <c r="T63" s="88">
        <v>91.2</v>
      </c>
      <c r="U63" s="88">
        <v>82</v>
      </c>
      <c r="V63" s="88">
        <v>91.4</v>
      </c>
      <c r="W63" s="88">
        <v>80</v>
      </c>
      <c r="X63" s="88">
        <v>92.1</v>
      </c>
      <c r="Y63" s="88">
        <v>79.7</v>
      </c>
      <c r="Z63" s="88">
        <v>92.5</v>
      </c>
    </row>
    <row r="64" spans="2:26" s="54" customFormat="1" ht="12.75" outlineLevel="1" x14ac:dyDescent="0.2">
      <c r="B64" s="54" t="s">
        <v>357</v>
      </c>
      <c r="C64" s="88">
        <v>77</v>
      </c>
      <c r="D64" s="88" t="s">
        <v>172</v>
      </c>
      <c r="E64" s="88">
        <v>72.7</v>
      </c>
      <c r="F64" s="88" t="s">
        <v>172</v>
      </c>
      <c r="G64" s="88">
        <v>67.099999999999994</v>
      </c>
      <c r="H64" s="88" t="s">
        <v>172</v>
      </c>
      <c r="I64" s="88">
        <v>68.8</v>
      </c>
      <c r="J64" s="88" t="s">
        <v>172</v>
      </c>
      <c r="K64" s="88">
        <v>78.3</v>
      </c>
      <c r="L64" s="88" t="s">
        <v>172</v>
      </c>
      <c r="M64" s="88">
        <v>79.900000000000006</v>
      </c>
      <c r="N64" s="88" t="s">
        <v>172</v>
      </c>
      <c r="O64" s="88">
        <v>75.5</v>
      </c>
      <c r="P64" s="88" t="s">
        <v>172</v>
      </c>
      <c r="Q64" s="88">
        <v>74.2</v>
      </c>
      <c r="R64" s="88" t="s">
        <v>172</v>
      </c>
      <c r="S64" s="88">
        <v>70.400000000000006</v>
      </c>
      <c r="T64" s="88" t="s">
        <v>172</v>
      </c>
      <c r="U64" s="88">
        <v>80.400000000000006</v>
      </c>
      <c r="V64" s="88" t="s">
        <v>172</v>
      </c>
      <c r="W64" s="88">
        <v>85.2</v>
      </c>
      <c r="X64" s="88" t="s">
        <v>172</v>
      </c>
      <c r="Y64" s="88">
        <v>81.7</v>
      </c>
      <c r="Z64" s="88" t="s">
        <v>172</v>
      </c>
    </row>
    <row r="65" spans="2:26" s="54" customFormat="1" ht="12.75" outlineLevel="1" x14ac:dyDescent="0.2">
      <c r="B65" s="54" t="s">
        <v>453</v>
      </c>
      <c r="C65" s="88">
        <v>75.099999999999994</v>
      </c>
      <c r="D65" s="88">
        <v>93.4</v>
      </c>
      <c r="E65" s="88">
        <v>67.7</v>
      </c>
      <c r="F65" s="88">
        <v>93.4</v>
      </c>
      <c r="G65" s="88">
        <v>60.3</v>
      </c>
      <c r="H65" s="88">
        <v>90.4</v>
      </c>
      <c r="I65" s="88">
        <v>64.7</v>
      </c>
      <c r="J65" s="88">
        <v>89.7</v>
      </c>
      <c r="K65" s="88">
        <v>79</v>
      </c>
      <c r="L65" s="88">
        <v>91.8</v>
      </c>
      <c r="M65" s="88">
        <v>77.599999999999994</v>
      </c>
      <c r="N65" s="88">
        <v>92.8</v>
      </c>
      <c r="O65" s="88">
        <v>76.3</v>
      </c>
      <c r="P65" s="88">
        <v>89</v>
      </c>
      <c r="Q65" s="88">
        <v>76.8</v>
      </c>
      <c r="R65" s="88">
        <v>94</v>
      </c>
      <c r="S65" s="88">
        <v>75.8</v>
      </c>
      <c r="T65" s="88">
        <v>92.5</v>
      </c>
      <c r="U65" s="88">
        <v>75.8</v>
      </c>
      <c r="V65" s="88">
        <v>95</v>
      </c>
      <c r="W65" s="88">
        <v>81.8</v>
      </c>
      <c r="X65" s="88">
        <v>95.7</v>
      </c>
      <c r="Y65" s="88">
        <v>75.5</v>
      </c>
      <c r="Z65" s="88">
        <v>94.8</v>
      </c>
    </row>
    <row r="66" spans="2:26" outlineLevel="1" x14ac:dyDescent="0.25">
      <c r="B66" s="54" t="s">
        <v>454</v>
      </c>
      <c r="C66" s="88">
        <v>68.7</v>
      </c>
      <c r="D66" s="88">
        <v>90.8</v>
      </c>
      <c r="E66" s="88">
        <v>63.8</v>
      </c>
      <c r="F66" s="88">
        <v>90.8</v>
      </c>
      <c r="G66" s="88">
        <v>66.099999999999994</v>
      </c>
      <c r="H66" s="88">
        <v>87.7</v>
      </c>
      <c r="I66" s="88">
        <v>72.900000000000006</v>
      </c>
      <c r="J66" s="88">
        <v>90.8</v>
      </c>
      <c r="K66" s="88">
        <v>79.599999999999994</v>
      </c>
      <c r="L66" s="88">
        <v>93</v>
      </c>
      <c r="M66" s="88">
        <v>80.599999999999994</v>
      </c>
      <c r="N66" s="88">
        <v>92.4</v>
      </c>
      <c r="O66" s="88">
        <v>80.900000000000006</v>
      </c>
      <c r="P66" s="88">
        <v>90.6</v>
      </c>
      <c r="Q66" s="88">
        <v>79</v>
      </c>
      <c r="R66" s="88">
        <v>91.3</v>
      </c>
      <c r="S66" s="88">
        <v>77</v>
      </c>
      <c r="T66" s="88">
        <v>88.1</v>
      </c>
      <c r="U66" s="88">
        <v>80.3</v>
      </c>
      <c r="V66" s="88">
        <v>94.5</v>
      </c>
      <c r="W66" s="88">
        <v>79.900000000000006</v>
      </c>
      <c r="X66" s="88">
        <v>94.8</v>
      </c>
      <c r="Y66" s="88">
        <v>73.3</v>
      </c>
      <c r="Z66" s="88">
        <v>93.8</v>
      </c>
    </row>
    <row r="67" spans="2:26" outlineLevel="1" x14ac:dyDescent="0.25">
      <c r="B67" s="54" t="s">
        <v>297</v>
      </c>
      <c r="C67" s="88">
        <v>69.599999999999994</v>
      </c>
      <c r="D67" s="88">
        <v>90.2</v>
      </c>
      <c r="E67" s="88">
        <v>59</v>
      </c>
      <c r="F67" s="88">
        <v>90.2</v>
      </c>
      <c r="G67" s="88">
        <v>52.7</v>
      </c>
      <c r="H67" s="88">
        <v>84.8</v>
      </c>
      <c r="I67" s="88">
        <v>65.400000000000006</v>
      </c>
      <c r="J67" s="88">
        <v>84.9</v>
      </c>
      <c r="K67" s="88">
        <v>80.099999999999994</v>
      </c>
      <c r="L67" s="88">
        <v>91.6</v>
      </c>
      <c r="M67" s="88">
        <v>76.8</v>
      </c>
      <c r="N67" s="88">
        <v>92.6</v>
      </c>
      <c r="O67" s="88">
        <v>73.400000000000006</v>
      </c>
      <c r="P67" s="88">
        <v>85.6</v>
      </c>
      <c r="Q67" s="88">
        <v>75.400000000000006</v>
      </c>
      <c r="R67" s="88">
        <v>89.5</v>
      </c>
      <c r="S67" s="88">
        <v>73.2</v>
      </c>
      <c r="T67" s="88">
        <v>89.3</v>
      </c>
      <c r="U67" s="88">
        <v>75</v>
      </c>
      <c r="V67" s="88">
        <v>91.9</v>
      </c>
      <c r="W67" s="88">
        <v>79.5</v>
      </c>
      <c r="X67" s="88">
        <v>95</v>
      </c>
      <c r="Y67" s="88">
        <v>72.400000000000006</v>
      </c>
      <c r="Z67" s="88">
        <v>92</v>
      </c>
    </row>
    <row r="68" spans="2:26" outlineLevel="1" x14ac:dyDescent="0.25">
      <c r="B68" s="54" t="s">
        <v>455</v>
      </c>
      <c r="C68" s="88">
        <v>78.599999999999994</v>
      </c>
      <c r="D68" s="88" t="s">
        <v>172</v>
      </c>
      <c r="E68" s="88">
        <v>69.2</v>
      </c>
      <c r="F68" s="88" t="s">
        <v>172</v>
      </c>
      <c r="G68" s="88">
        <v>60.3</v>
      </c>
      <c r="H68" s="88" t="s">
        <v>172</v>
      </c>
      <c r="I68" s="88">
        <v>65.400000000000006</v>
      </c>
      <c r="J68" s="88" t="s">
        <v>172</v>
      </c>
      <c r="K68" s="88">
        <v>76.400000000000006</v>
      </c>
      <c r="L68" s="88" t="s">
        <v>172</v>
      </c>
      <c r="M68" s="88">
        <v>73.5</v>
      </c>
      <c r="N68" s="88" t="s">
        <v>172</v>
      </c>
      <c r="O68" s="88">
        <v>68.5</v>
      </c>
      <c r="P68" s="88" t="s">
        <v>172</v>
      </c>
      <c r="Q68" s="88">
        <v>71</v>
      </c>
      <c r="R68" s="88" t="s">
        <v>172</v>
      </c>
      <c r="S68" s="88">
        <v>67.7</v>
      </c>
      <c r="T68" s="88" t="s">
        <v>172</v>
      </c>
      <c r="U68" s="88">
        <v>72.599999999999994</v>
      </c>
      <c r="V68" s="88" t="s">
        <v>172</v>
      </c>
      <c r="W68" s="88">
        <v>82.7</v>
      </c>
      <c r="X68" s="88" t="s">
        <v>172</v>
      </c>
      <c r="Y68" s="88">
        <v>79.099999999999994</v>
      </c>
      <c r="Z68" s="88" t="s">
        <v>172</v>
      </c>
    </row>
    <row r="69" spans="2:26" outlineLevel="1" x14ac:dyDescent="0.25">
      <c r="B69" s="54" t="s">
        <v>359</v>
      </c>
      <c r="C69" s="88">
        <v>77.7</v>
      </c>
      <c r="D69" s="88">
        <v>87.3</v>
      </c>
      <c r="E69" s="88">
        <v>72.2</v>
      </c>
      <c r="F69" s="88">
        <v>87.3</v>
      </c>
      <c r="G69" s="88">
        <v>70.2</v>
      </c>
      <c r="H69" s="88">
        <v>87</v>
      </c>
      <c r="I69" s="88">
        <v>71.099999999999994</v>
      </c>
      <c r="J69" s="88">
        <v>89.3</v>
      </c>
      <c r="K69" s="88">
        <v>78.8</v>
      </c>
      <c r="L69" s="88">
        <v>86.7</v>
      </c>
      <c r="M69" s="88">
        <v>80.5</v>
      </c>
      <c r="N69" s="88">
        <v>87.6</v>
      </c>
      <c r="O69" s="88">
        <v>77.900000000000006</v>
      </c>
      <c r="P69" s="88">
        <v>83.4</v>
      </c>
      <c r="Q69" s="88">
        <v>78.599999999999994</v>
      </c>
      <c r="R69" s="88">
        <v>87.4</v>
      </c>
      <c r="S69" s="88">
        <v>77.3</v>
      </c>
      <c r="T69" s="88">
        <v>85.6</v>
      </c>
      <c r="U69" s="88">
        <v>82.2</v>
      </c>
      <c r="V69" s="88">
        <v>89.4</v>
      </c>
      <c r="W69" s="88">
        <v>83.6</v>
      </c>
      <c r="X69" s="88">
        <v>90.4</v>
      </c>
      <c r="Y69" s="88">
        <v>80.8</v>
      </c>
      <c r="Z69" s="88">
        <v>89.8</v>
      </c>
    </row>
    <row r="70" spans="2:26" outlineLevel="1" x14ac:dyDescent="0.25">
      <c r="B70" s="54" t="s">
        <v>483</v>
      </c>
      <c r="C70" s="88">
        <v>75.599999999999994</v>
      </c>
      <c r="D70" s="88">
        <v>92.5</v>
      </c>
      <c r="E70" s="88">
        <v>66.3</v>
      </c>
      <c r="F70" s="88">
        <v>92.5</v>
      </c>
      <c r="G70" s="88">
        <v>63.5</v>
      </c>
      <c r="H70" s="88">
        <v>89</v>
      </c>
      <c r="I70" s="88">
        <v>69.099999999999994</v>
      </c>
      <c r="J70" s="88">
        <v>91.2</v>
      </c>
      <c r="K70" s="88">
        <v>75.2</v>
      </c>
      <c r="L70" s="88">
        <v>93.3</v>
      </c>
      <c r="M70" s="88">
        <v>72.900000000000006</v>
      </c>
      <c r="N70" s="88">
        <v>91.8</v>
      </c>
      <c r="O70" s="88">
        <v>61.8</v>
      </c>
      <c r="P70" s="88">
        <v>86.6</v>
      </c>
      <c r="Q70" s="88">
        <v>68.8</v>
      </c>
      <c r="R70" s="88">
        <v>90.2</v>
      </c>
      <c r="S70" s="88">
        <v>64.099999999999994</v>
      </c>
      <c r="T70" s="88">
        <v>89.6</v>
      </c>
      <c r="U70" s="88">
        <v>71.5</v>
      </c>
      <c r="V70" s="88">
        <v>92.5</v>
      </c>
      <c r="W70" s="88">
        <v>78.3</v>
      </c>
      <c r="X70" s="88">
        <v>94.2</v>
      </c>
      <c r="Y70" s="88">
        <v>75.3</v>
      </c>
      <c r="Z70" s="88">
        <v>94.1</v>
      </c>
    </row>
    <row r="71" spans="2:26" outlineLevel="1" x14ac:dyDescent="0.25">
      <c r="B71" s="54" t="s">
        <v>364</v>
      </c>
      <c r="C71" s="88">
        <v>75.900000000000006</v>
      </c>
      <c r="D71" s="88" t="s">
        <v>172</v>
      </c>
      <c r="E71" s="88">
        <v>69.7</v>
      </c>
      <c r="F71" s="88" t="s">
        <v>172</v>
      </c>
      <c r="G71" s="88">
        <v>63.6</v>
      </c>
      <c r="H71" s="88" t="s">
        <v>172</v>
      </c>
      <c r="I71" s="88">
        <v>68.900000000000006</v>
      </c>
      <c r="J71" s="88" t="s">
        <v>172</v>
      </c>
      <c r="K71" s="88">
        <v>72.3</v>
      </c>
      <c r="L71" s="88" t="s">
        <v>172</v>
      </c>
      <c r="M71" s="88">
        <v>67.400000000000006</v>
      </c>
      <c r="N71" s="88" t="s">
        <v>172</v>
      </c>
      <c r="O71" s="88">
        <v>65.8</v>
      </c>
      <c r="P71" s="88" t="s">
        <v>172</v>
      </c>
      <c r="Q71" s="88">
        <v>69.099999999999994</v>
      </c>
      <c r="R71" s="88" t="s">
        <v>172</v>
      </c>
      <c r="S71" s="88">
        <v>59.7</v>
      </c>
      <c r="T71" s="88" t="s">
        <v>172</v>
      </c>
      <c r="U71" s="88">
        <v>73.3</v>
      </c>
      <c r="V71" s="88" t="s">
        <v>172</v>
      </c>
      <c r="W71" s="88">
        <v>78.7</v>
      </c>
      <c r="X71" s="88" t="s">
        <v>172</v>
      </c>
      <c r="Y71" s="88">
        <v>75.3</v>
      </c>
      <c r="Z71" s="88" t="s">
        <v>172</v>
      </c>
    </row>
    <row r="72" spans="2:26" outlineLevel="1" x14ac:dyDescent="0.25">
      <c r="B72" s="54" t="s">
        <v>354</v>
      </c>
      <c r="C72" s="88">
        <v>78.400000000000006</v>
      </c>
      <c r="D72" s="88">
        <v>87.2</v>
      </c>
      <c r="E72" s="88">
        <v>71.3</v>
      </c>
      <c r="F72" s="88">
        <v>87.2</v>
      </c>
      <c r="G72" s="88">
        <v>62</v>
      </c>
      <c r="H72" s="88">
        <v>82.3</v>
      </c>
      <c r="I72" s="88">
        <v>69.5</v>
      </c>
      <c r="J72" s="88">
        <v>79.5</v>
      </c>
      <c r="K72" s="88">
        <v>85.5</v>
      </c>
      <c r="L72" s="88">
        <v>84.3</v>
      </c>
      <c r="M72" s="88">
        <v>82.7</v>
      </c>
      <c r="N72" s="88">
        <v>94.7</v>
      </c>
      <c r="O72" s="88">
        <v>84.7</v>
      </c>
      <c r="P72" s="88">
        <v>89.5</v>
      </c>
      <c r="Q72" s="88">
        <v>79.900000000000006</v>
      </c>
      <c r="R72" s="88">
        <v>90.5</v>
      </c>
      <c r="S72" s="88">
        <v>84.7</v>
      </c>
      <c r="T72" s="88">
        <v>92.1</v>
      </c>
      <c r="U72" s="88">
        <v>82.6</v>
      </c>
      <c r="V72" s="88">
        <v>92.2</v>
      </c>
      <c r="W72" s="88">
        <v>85.2</v>
      </c>
      <c r="X72" s="88">
        <v>94.6</v>
      </c>
      <c r="Y72" s="88">
        <v>72.8</v>
      </c>
      <c r="Z72" s="88">
        <v>85.5</v>
      </c>
    </row>
    <row r="73" spans="2:26" outlineLevel="1" x14ac:dyDescent="0.25">
      <c r="B73" s="54" t="s">
        <v>298</v>
      </c>
      <c r="C73" s="88">
        <v>79.5</v>
      </c>
      <c r="D73" s="88" t="s">
        <v>172</v>
      </c>
      <c r="E73" s="88">
        <v>72.8</v>
      </c>
      <c r="F73" s="88" t="s">
        <v>172</v>
      </c>
      <c r="G73" s="88">
        <v>67.099999999999994</v>
      </c>
      <c r="H73" s="88" t="s">
        <v>172</v>
      </c>
      <c r="I73" s="88">
        <v>65.400000000000006</v>
      </c>
      <c r="J73" s="88" t="s">
        <v>172</v>
      </c>
      <c r="K73" s="88">
        <v>71.400000000000006</v>
      </c>
      <c r="L73" s="88" t="s">
        <v>172</v>
      </c>
      <c r="M73" s="88">
        <v>63.9</v>
      </c>
      <c r="N73" s="88" t="s">
        <v>172</v>
      </c>
      <c r="O73" s="88">
        <v>55.5</v>
      </c>
      <c r="P73" s="88" t="s">
        <v>172</v>
      </c>
      <c r="Q73" s="88">
        <v>64</v>
      </c>
      <c r="R73" s="88" t="s">
        <v>172</v>
      </c>
      <c r="S73" s="88">
        <v>57.2</v>
      </c>
      <c r="T73" s="88" t="s">
        <v>172</v>
      </c>
      <c r="U73" s="88">
        <v>69.8</v>
      </c>
      <c r="V73" s="88" t="s">
        <v>172</v>
      </c>
      <c r="W73" s="88">
        <v>81.2</v>
      </c>
      <c r="X73" s="88" t="s">
        <v>172</v>
      </c>
      <c r="Y73" s="88">
        <v>78.099999999999994</v>
      </c>
      <c r="Z73" s="88" t="s">
        <v>172</v>
      </c>
    </row>
    <row r="74" spans="2:26" outlineLevel="1" x14ac:dyDescent="0.25">
      <c r="B74" s="54" t="s">
        <v>456</v>
      </c>
      <c r="C74" s="88">
        <v>77.8</v>
      </c>
      <c r="D74" s="88" t="s">
        <v>172</v>
      </c>
      <c r="E74" s="88">
        <v>73.2</v>
      </c>
      <c r="F74" s="88" t="s">
        <v>172</v>
      </c>
      <c r="G74" s="88">
        <v>71.400000000000006</v>
      </c>
      <c r="H74" s="88" t="s">
        <v>172</v>
      </c>
      <c r="I74" s="88">
        <v>74</v>
      </c>
      <c r="J74" s="88" t="s">
        <v>172</v>
      </c>
      <c r="K74" s="88">
        <v>72.599999999999994</v>
      </c>
      <c r="L74" s="88" t="s">
        <v>172</v>
      </c>
      <c r="M74" s="88">
        <v>67.2</v>
      </c>
      <c r="N74" s="88" t="s">
        <v>172</v>
      </c>
      <c r="O74" s="88">
        <v>68.5</v>
      </c>
      <c r="P74" s="88" t="s">
        <v>172</v>
      </c>
      <c r="Q74" s="88">
        <v>70.7</v>
      </c>
      <c r="R74" s="88" t="s">
        <v>172</v>
      </c>
      <c r="S74" s="88">
        <v>63.7</v>
      </c>
      <c r="T74" s="88" t="s">
        <v>172</v>
      </c>
      <c r="U74" s="88">
        <v>76</v>
      </c>
      <c r="V74" s="88" t="s">
        <v>172</v>
      </c>
      <c r="W74" s="88">
        <v>78.400000000000006</v>
      </c>
      <c r="X74" s="88" t="s">
        <v>172</v>
      </c>
      <c r="Y74" s="88">
        <v>77.8</v>
      </c>
      <c r="Z74" s="88" t="s">
        <v>172</v>
      </c>
    </row>
    <row r="75" spans="2:26" outlineLevel="1" x14ac:dyDescent="0.25">
      <c r="B75" s="54" t="s">
        <v>363</v>
      </c>
      <c r="C75" s="88">
        <v>77</v>
      </c>
      <c r="D75" s="88">
        <v>94.3</v>
      </c>
      <c r="E75" s="88">
        <v>69.2</v>
      </c>
      <c r="F75" s="88">
        <v>94.3</v>
      </c>
      <c r="G75" s="88">
        <v>66.5</v>
      </c>
      <c r="H75" s="88">
        <v>93.1</v>
      </c>
      <c r="I75" s="88">
        <v>71.599999999999994</v>
      </c>
      <c r="J75" s="88">
        <v>89.7</v>
      </c>
      <c r="K75" s="88">
        <v>76.400000000000006</v>
      </c>
      <c r="L75" s="88">
        <v>91.7</v>
      </c>
      <c r="M75" s="88">
        <v>79.400000000000006</v>
      </c>
      <c r="N75" s="88">
        <v>90.5</v>
      </c>
      <c r="O75" s="88">
        <v>75.099999999999994</v>
      </c>
      <c r="P75" s="88">
        <v>85.4</v>
      </c>
      <c r="Q75" s="88">
        <v>75.099999999999994</v>
      </c>
      <c r="R75" s="88">
        <v>87.7</v>
      </c>
      <c r="S75" s="88">
        <v>74.599999999999994</v>
      </c>
      <c r="T75" s="88">
        <v>84.5</v>
      </c>
      <c r="U75" s="88">
        <v>80.3</v>
      </c>
      <c r="V75" s="88">
        <v>92.7</v>
      </c>
      <c r="W75" s="88">
        <v>83.8</v>
      </c>
      <c r="X75" s="88">
        <v>94.7</v>
      </c>
      <c r="Y75" s="88">
        <v>76.900000000000006</v>
      </c>
      <c r="Z75" s="88">
        <v>93.8</v>
      </c>
    </row>
    <row r="76" spans="2:26" outlineLevel="1" x14ac:dyDescent="0.25">
      <c r="B76" s="54" t="s">
        <v>457</v>
      </c>
      <c r="C76" s="88">
        <v>67.8</v>
      </c>
      <c r="D76" s="88">
        <v>86.4</v>
      </c>
      <c r="E76" s="88">
        <v>66</v>
      </c>
      <c r="F76" s="88">
        <v>86.4</v>
      </c>
      <c r="G76" s="88">
        <v>65.8</v>
      </c>
      <c r="H76" s="88">
        <v>83.4</v>
      </c>
      <c r="I76" s="88">
        <v>69.7</v>
      </c>
      <c r="J76" s="88">
        <v>83.9</v>
      </c>
      <c r="K76" s="88">
        <v>77.3</v>
      </c>
      <c r="L76" s="88">
        <v>89.2</v>
      </c>
      <c r="M76" s="88">
        <v>77.5</v>
      </c>
      <c r="N76" s="88">
        <v>88.2</v>
      </c>
      <c r="O76" s="88">
        <v>77.099999999999994</v>
      </c>
      <c r="P76" s="88">
        <v>87.8</v>
      </c>
      <c r="Q76" s="88">
        <v>75.3</v>
      </c>
      <c r="R76" s="88">
        <v>85.7</v>
      </c>
      <c r="S76" s="88">
        <v>73</v>
      </c>
      <c r="T76" s="88">
        <v>83.8</v>
      </c>
      <c r="U76" s="88">
        <v>77.099999999999994</v>
      </c>
      <c r="V76" s="88">
        <v>90.8</v>
      </c>
      <c r="W76" s="88">
        <v>75.5</v>
      </c>
      <c r="X76" s="88">
        <v>91</v>
      </c>
      <c r="Y76" s="88">
        <v>70.599999999999994</v>
      </c>
      <c r="Z76" s="88">
        <v>88.6</v>
      </c>
    </row>
    <row r="77" spans="2:26" outlineLevel="1" x14ac:dyDescent="0.25">
      <c r="B77" s="54" t="s">
        <v>365</v>
      </c>
      <c r="C77" s="88">
        <v>75.7</v>
      </c>
      <c r="D77" s="88">
        <v>94.7</v>
      </c>
      <c r="E77" s="88">
        <v>70.400000000000006</v>
      </c>
      <c r="F77" s="88">
        <v>94.7</v>
      </c>
      <c r="G77" s="88">
        <v>67.900000000000006</v>
      </c>
      <c r="H77" s="88">
        <v>93.2</v>
      </c>
      <c r="I77" s="88">
        <v>76.7</v>
      </c>
      <c r="J77" s="88">
        <v>91.9</v>
      </c>
      <c r="K77" s="88">
        <v>84.3</v>
      </c>
      <c r="L77" s="88">
        <v>96.5</v>
      </c>
      <c r="M77" s="88">
        <v>83.8</v>
      </c>
      <c r="N77" s="88">
        <v>96</v>
      </c>
      <c r="O77" s="88">
        <v>79</v>
      </c>
      <c r="P77" s="88">
        <v>92.2</v>
      </c>
      <c r="Q77" s="88">
        <v>81.3</v>
      </c>
      <c r="R77" s="88">
        <v>95.9</v>
      </c>
      <c r="S77" s="88">
        <v>80.900000000000006</v>
      </c>
      <c r="T77" s="88">
        <v>95.4</v>
      </c>
      <c r="U77" s="88">
        <v>80.099999999999994</v>
      </c>
      <c r="V77" s="88">
        <v>96.5</v>
      </c>
      <c r="W77" s="88">
        <v>82.2</v>
      </c>
      <c r="X77" s="88">
        <v>96.1</v>
      </c>
      <c r="Y77" s="88">
        <v>76.900000000000006</v>
      </c>
      <c r="Z77" s="88">
        <v>95.1</v>
      </c>
    </row>
    <row r="78" spans="2:26" outlineLevel="1" x14ac:dyDescent="0.25">
      <c r="B78" s="54" t="s">
        <v>303</v>
      </c>
      <c r="C78" s="88">
        <v>80.3</v>
      </c>
      <c r="D78" s="88">
        <v>87.6</v>
      </c>
      <c r="E78" s="88">
        <v>72.599999999999994</v>
      </c>
      <c r="F78" s="88">
        <v>87.6</v>
      </c>
      <c r="G78" s="88">
        <v>68.8</v>
      </c>
      <c r="H78" s="88">
        <v>83.2</v>
      </c>
      <c r="I78" s="88">
        <v>70.400000000000006</v>
      </c>
      <c r="J78" s="88">
        <v>86.8</v>
      </c>
      <c r="K78" s="88">
        <v>74.2</v>
      </c>
      <c r="L78" s="88">
        <v>90.1</v>
      </c>
      <c r="M78" s="88">
        <v>65.5</v>
      </c>
      <c r="N78" s="88">
        <v>89.2</v>
      </c>
      <c r="O78" s="88">
        <v>57.8</v>
      </c>
      <c r="P78" s="88">
        <v>79.5</v>
      </c>
      <c r="Q78" s="88">
        <v>72.2</v>
      </c>
      <c r="R78" s="88">
        <v>87.2</v>
      </c>
      <c r="S78" s="88">
        <v>58.4</v>
      </c>
      <c r="T78" s="88">
        <v>80.7</v>
      </c>
      <c r="U78" s="88">
        <v>75.5</v>
      </c>
      <c r="V78" s="88">
        <v>92.6</v>
      </c>
      <c r="W78" s="88">
        <v>84.4</v>
      </c>
      <c r="X78" s="88">
        <v>93.8</v>
      </c>
      <c r="Y78" s="88">
        <v>81.2</v>
      </c>
      <c r="Z78" s="88">
        <v>92.4</v>
      </c>
    </row>
    <row r="79" spans="2:26" outlineLevel="1" x14ac:dyDescent="0.25">
      <c r="B79" s="109" t="s">
        <v>329</v>
      </c>
      <c r="C79" s="278">
        <v>77.2</v>
      </c>
      <c r="D79" s="278" t="s">
        <v>172</v>
      </c>
      <c r="E79" s="278">
        <v>68.900000000000006</v>
      </c>
      <c r="F79" s="278" t="s">
        <v>172</v>
      </c>
      <c r="G79" s="278">
        <v>62.6</v>
      </c>
      <c r="H79" s="278" t="s">
        <v>172</v>
      </c>
      <c r="I79" s="278">
        <v>77.7</v>
      </c>
      <c r="J79" s="278" t="s">
        <v>172</v>
      </c>
      <c r="K79" s="278">
        <v>77.599999999999994</v>
      </c>
      <c r="L79" s="278" t="s">
        <v>172</v>
      </c>
      <c r="M79" s="278">
        <v>70.900000000000006</v>
      </c>
      <c r="N79" s="278" t="s">
        <v>172</v>
      </c>
      <c r="O79" s="278">
        <v>62.6</v>
      </c>
      <c r="P79" s="278" t="s">
        <v>172</v>
      </c>
      <c r="Q79" s="278">
        <v>70.3</v>
      </c>
      <c r="R79" s="278" t="s">
        <v>172</v>
      </c>
      <c r="S79" s="278">
        <v>62.4</v>
      </c>
      <c r="T79" s="278" t="s">
        <v>172</v>
      </c>
      <c r="U79" s="278">
        <v>76.8</v>
      </c>
      <c r="V79" s="278" t="s">
        <v>172</v>
      </c>
      <c r="W79" s="278">
        <v>84.3</v>
      </c>
      <c r="X79" s="278" t="s">
        <v>172</v>
      </c>
      <c r="Y79" s="278">
        <v>78.599999999999994</v>
      </c>
      <c r="Z79" s="278" t="s">
        <v>172</v>
      </c>
    </row>
    <row r="80" spans="2:26" outlineLevel="1" x14ac:dyDescent="0.25"/>
    <row r="81" spans="2:26" ht="15.75" x14ac:dyDescent="0.25">
      <c r="B81" s="335" t="s">
        <v>1094</v>
      </c>
      <c r="C81" s="330"/>
      <c r="D81" s="330"/>
      <c r="E81" s="330"/>
      <c r="F81" s="330"/>
      <c r="G81" s="330"/>
      <c r="H81" s="330"/>
      <c r="I81" s="330"/>
      <c r="J81" s="330"/>
      <c r="K81" s="330"/>
      <c r="L81" s="330"/>
      <c r="M81" s="330"/>
      <c r="N81" s="330"/>
      <c r="O81" s="330"/>
      <c r="P81" s="330"/>
      <c r="Q81" s="330"/>
      <c r="R81" s="330"/>
      <c r="S81" s="330"/>
      <c r="T81" s="330"/>
      <c r="U81" s="330"/>
      <c r="V81" s="330"/>
      <c r="W81" s="330"/>
      <c r="X81" s="330"/>
      <c r="Y81" s="330"/>
      <c r="Z81" s="336"/>
    </row>
    <row r="82" spans="2:26" outlineLevel="1" x14ac:dyDescent="0.25">
      <c r="B82" s="54" t="s">
        <v>295</v>
      </c>
      <c r="C82" s="88">
        <v>81</v>
      </c>
      <c r="D82" s="88">
        <v>95</v>
      </c>
      <c r="E82" s="88">
        <v>68</v>
      </c>
      <c r="F82" s="88">
        <v>93</v>
      </c>
      <c r="G82" s="88">
        <v>68</v>
      </c>
      <c r="H82" s="88">
        <v>92</v>
      </c>
      <c r="I82" s="88">
        <v>70</v>
      </c>
      <c r="J82" s="88">
        <v>93</v>
      </c>
      <c r="K82" s="88">
        <v>72</v>
      </c>
      <c r="L82" s="88">
        <v>90</v>
      </c>
      <c r="M82" s="88">
        <v>69</v>
      </c>
      <c r="N82" s="88">
        <v>89</v>
      </c>
      <c r="O82" s="88">
        <v>62</v>
      </c>
      <c r="P82" s="88">
        <v>86</v>
      </c>
      <c r="Q82" s="88">
        <v>64</v>
      </c>
      <c r="R82" s="88">
        <v>87</v>
      </c>
      <c r="S82" s="88">
        <v>61</v>
      </c>
      <c r="T82" s="88">
        <v>88</v>
      </c>
      <c r="U82" s="88">
        <v>74</v>
      </c>
      <c r="V82" s="88">
        <v>94</v>
      </c>
      <c r="W82" s="88">
        <v>82</v>
      </c>
      <c r="X82" s="88">
        <v>96</v>
      </c>
      <c r="Y82" s="88">
        <v>80</v>
      </c>
      <c r="Z82" s="88">
        <v>95</v>
      </c>
    </row>
    <row r="83" spans="2:26" outlineLevel="1" x14ac:dyDescent="0.25">
      <c r="B83" s="54" t="s">
        <v>308</v>
      </c>
      <c r="C83" s="88">
        <v>90</v>
      </c>
      <c r="D83" s="88" t="s">
        <v>172</v>
      </c>
      <c r="E83" s="88">
        <v>74</v>
      </c>
      <c r="F83" s="88" t="s">
        <v>172</v>
      </c>
      <c r="G83" s="88">
        <v>76</v>
      </c>
      <c r="H83" s="88" t="s">
        <v>172</v>
      </c>
      <c r="I83" s="88">
        <v>81</v>
      </c>
      <c r="J83" s="88" t="s">
        <v>172</v>
      </c>
      <c r="K83" s="88">
        <v>73</v>
      </c>
      <c r="L83" s="88" t="s">
        <v>172</v>
      </c>
      <c r="M83" s="88">
        <v>68</v>
      </c>
      <c r="N83" s="88" t="s">
        <v>172</v>
      </c>
      <c r="O83" s="88">
        <v>64</v>
      </c>
      <c r="P83" s="88" t="s">
        <v>172</v>
      </c>
      <c r="Q83" s="88">
        <v>63</v>
      </c>
      <c r="R83" s="88" t="s">
        <v>172</v>
      </c>
      <c r="S83" s="88">
        <v>61</v>
      </c>
      <c r="T83" s="88" t="s">
        <v>172</v>
      </c>
      <c r="U83" s="88" t="s">
        <v>172</v>
      </c>
      <c r="V83" s="88" t="s">
        <v>172</v>
      </c>
      <c r="W83" s="88">
        <v>81</v>
      </c>
      <c r="X83" s="88" t="s">
        <v>172</v>
      </c>
      <c r="Y83" s="88">
        <v>85</v>
      </c>
      <c r="Z83" s="88" t="s">
        <v>172</v>
      </c>
    </row>
    <row r="84" spans="2:26" outlineLevel="1" x14ac:dyDescent="0.25">
      <c r="B84" s="54" t="s">
        <v>452</v>
      </c>
      <c r="C84" s="88">
        <v>90</v>
      </c>
      <c r="D84" s="88" t="s">
        <v>172</v>
      </c>
      <c r="E84" s="88">
        <v>73</v>
      </c>
      <c r="F84" s="88" t="s">
        <v>172</v>
      </c>
      <c r="G84" s="88" t="s">
        <v>172</v>
      </c>
      <c r="H84" s="88" t="s">
        <v>172</v>
      </c>
      <c r="I84" s="88">
        <v>86</v>
      </c>
      <c r="J84" s="88" t="s">
        <v>172</v>
      </c>
      <c r="K84" s="88">
        <v>76</v>
      </c>
      <c r="L84" s="88" t="s">
        <v>172</v>
      </c>
      <c r="M84" s="88">
        <v>67</v>
      </c>
      <c r="N84" s="88" t="s">
        <v>172</v>
      </c>
      <c r="O84" s="88">
        <v>68</v>
      </c>
      <c r="P84" s="88" t="s">
        <v>172</v>
      </c>
      <c r="Q84" s="88">
        <v>67</v>
      </c>
      <c r="R84" s="88" t="s">
        <v>172</v>
      </c>
      <c r="S84" s="88" t="s">
        <v>172</v>
      </c>
      <c r="T84" s="88" t="s">
        <v>172</v>
      </c>
      <c r="U84" s="88">
        <v>75</v>
      </c>
      <c r="V84" s="88" t="s">
        <v>172</v>
      </c>
      <c r="W84" s="88">
        <v>83</v>
      </c>
      <c r="X84" s="88" t="s">
        <v>172</v>
      </c>
      <c r="Y84" s="88">
        <v>87</v>
      </c>
      <c r="Z84" s="88" t="s">
        <v>172</v>
      </c>
    </row>
    <row r="85" spans="2:26" outlineLevel="1" x14ac:dyDescent="0.25">
      <c r="B85" s="54" t="s">
        <v>361</v>
      </c>
      <c r="C85" s="88">
        <v>85</v>
      </c>
      <c r="D85" s="88">
        <v>91</v>
      </c>
      <c r="E85" s="88">
        <v>77</v>
      </c>
      <c r="F85" s="88">
        <v>85</v>
      </c>
      <c r="G85" s="88">
        <v>79</v>
      </c>
      <c r="H85" s="88">
        <v>88</v>
      </c>
      <c r="I85" s="88">
        <v>77</v>
      </c>
      <c r="J85" s="88">
        <v>90</v>
      </c>
      <c r="K85" s="88">
        <v>69</v>
      </c>
      <c r="L85" s="88">
        <v>85</v>
      </c>
      <c r="M85" s="88">
        <v>63</v>
      </c>
      <c r="N85" s="88">
        <v>79</v>
      </c>
      <c r="O85" s="88">
        <v>59</v>
      </c>
      <c r="P85" s="88">
        <v>76</v>
      </c>
      <c r="Q85" s="88">
        <v>66</v>
      </c>
      <c r="R85" s="88">
        <v>81</v>
      </c>
      <c r="S85" s="88">
        <v>66</v>
      </c>
      <c r="T85" s="88">
        <v>81</v>
      </c>
      <c r="U85" s="88">
        <v>73</v>
      </c>
      <c r="V85" s="88">
        <v>87</v>
      </c>
      <c r="W85" s="88">
        <v>81</v>
      </c>
      <c r="X85" s="88">
        <v>92</v>
      </c>
      <c r="Y85" s="88">
        <v>83</v>
      </c>
      <c r="Z85" s="88">
        <v>90</v>
      </c>
    </row>
    <row r="86" spans="2:26" outlineLevel="1" x14ac:dyDescent="0.25">
      <c r="B86" s="54" t="s">
        <v>353</v>
      </c>
      <c r="C86" s="88">
        <v>73</v>
      </c>
      <c r="D86" s="88">
        <v>85</v>
      </c>
      <c r="E86" s="88">
        <v>66</v>
      </c>
      <c r="F86" s="88">
        <v>82</v>
      </c>
      <c r="G86" s="88">
        <v>75</v>
      </c>
      <c r="H86" s="88">
        <v>88</v>
      </c>
      <c r="I86" s="88">
        <v>75</v>
      </c>
      <c r="J86" s="88">
        <v>88</v>
      </c>
      <c r="K86" s="88">
        <v>78</v>
      </c>
      <c r="L86" s="88">
        <v>86</v>
      </c>
      <c r="M86" s="88">
        <v>77</v>
      </c>
      <c r="N86" s="88">
        <v>84</v>
      </c>
      <c r="O86" s="88">
        <v>75</v>
      </c>
      <c r="P86" s="88">
        <v>84</v>
      </c>
      <c r="Q86" s="88">
        <v>76</v>
      </c>
      <c r="R86" s="88">
        <v>84</v>
      </c>
      <c r="S86" s="88">
        <v>75</v>
      </c>
      <c r="T86" s="88">
        <v>83</v>
      </c>
      <c r="U86" s="88">
        <v>78</v>
      </c>
      <c r="V86" s="88">
        <v>90</v>
      </c>
      <c r="W86" s="88">
        <v>77</v>
      </c>
      <c r="X86" s="88">
        <v>89</v>
      </c>
      <c r="Y86" s="88">
        <v>72</v>
      </c>
      <c r="Z86" s="88">
        <v>86</v>
      </c>
    </row>
    <row r="87" spans="2:26" outlineLevel="1" x14ac:dyDescent="0.25">
      <c r="B87" s="54" t="s">
        <v>355</v>
      </c>
      <c r="C87" s="88">
        <v>85</v>
      </c>
      <c r="D87" s="88">
        <v>92</v>
      </c>
      <c r="E87" s="88">
        <v>74</v>
      </c>
      <c r="F87" s="88">
        <v>86</v>
      </c>
      <c r="G87" s="88">
        <v>77</v>
      </c>
      <c r="H87" s="88">
        <v>88</v>
      </c>
      <c r="I87" s="88">
        <v>79</v>
      </c>
      <c r="J87" s="88">
        <v>87</v>
      </c>
      <c r="K87" s="88">
        <v>84</v>
      </c>
      <c r="L87" s="88">
        <v>89</v>
      </c>
      <c r="M87" s="88">
        <v>84</v>
      </c>
      <c r="N87" s="88">
        <v>89</v>
      </c>
      <c r="O87" s="88">
        <v>84</v>
      </c>
      <c r="P87" s="88">
        <v>89</v>
      </c>
      <c r="Q87" s="88">
        <v>83</v>
      </c>
      <c r="R87" s="88">
        <v>88</v>
      </c>
      <c r="S87" s="88">
        <v>81</v>
      </c>
      <c r="T87" s="88">
        <v>85</v>
      </c>
      <c r="U87" s="88">
        <v>82</v>
      </c>
      <c r="V87" s="88">
        <v>89</v>
      </c>
      <c r="W87" s="88">
        <v>81</v>
      </c>
      <c r="X87" s="88">
        <v>88</v>
      </c>
      <c r="Y87" s="88">
        <v>82</v>
      </c>
      <c r="Z87" s="88">
        <v>91</v>
      </c>
    </row>
    <row r="88" spans="2:26" outlineLevel="1" x14ac:dyDescent="0.25">
      <c r="B88" s="54" t="s">
        <v>296</v>
      </c>
      <c r="C88" s="88">
        <v>83</v>
      </c>
      <c r="D88" s="88">
        <v>91</v>
      </c>
      <c r="E88" s="88">
        <v>74</v>
      </c>
      <c r="F88" s="88">
        <v>88</v>
      </c>
      <c r="G88" s="88">
        <v>81</v>
      </c>
      <c r="H88" s="88">
        <v>92</v>
      </c>
      <c r="I88" s="88">
        <v>82</v>
      </c>
      <c r="J88" s="88">
        <v>93</v>
      </c>
      <c r="K88" s="88">
        <v>85</v>
      </c>
      <c r="L88" s="88">
        <v>92</v>
      </c>
      <c r="M88" s="88">
        <v>83</v>
      </c>
      <c r="N88" s="88">
        <v>91</v>
      </c>
      <c r="O88" s="88">
        <v>73</v>
      </c>
      <c r="P88" s="88">
        <v>88</v>
      </c>
      <c r="Q88" s="88">
        <v>76</v>
      </c>
      <c r="R88" s="88">
        <v>89</v>
      </c>
      <c r="S88" s="88">
        <v>74</v>
      </c>
      <c r="T88" s="88">
        <v>87</v>
      </c>
      <c r="U88" s="88">
        <v>75</v>
      </c>
      <c r="V88" s="88">
        <v>88</v>
      </c>
      <c r="W88" s="88">
        <v>78</v>
      </c>
      <c r="X88" s="88">
        <v>90</v>
      </c>
      <c r="Y88" s="88">
        <v>79</v>
      </c>
      <c r="Z88" s="88">
        <v>90</v>
      </c>
    </row>
    <row r="89" spans="2:26" outlineLevel="1" x14ac:dyDescent="0.25">
      <c r="B89" s="54" t="s">
        <v>357</v>
      </c>
      <c r="C89" s="88">
        <v>80</v>
      </c>
      <c r="D89" s="88" t="s">
        <v>172</v>
      </c>
      <c r="E89" s="88">
        <v>74</v>
      </c>
      <c r="F89" s="88" t="s">
        <v>172</v>
      </c>
      <c r="G89" s="88">
        <v>74</v>
      </c>
      <c r="H89" s="88" t="s">
        <v>172</v>
      </c>
      <c r="I89" s="88">
        <v>74</v>
      </c>
      <c r="J89" s="88" t="s">
        <v>172</v>
      </c>
      <c r="K89" s="88">
        <v>77</v>
      </c>
      <c r="L89" s="88" t="s">
        <v>172</v>
      </c>
      <c r="M89" s="88">
        <v>74</v>
      </c>
      <c r="N89" s="88" t="s">
        <v>172</v>
      </c>
      <c r="O89" s="88">
        <v>71</v>
      </c>
      <c r="P89" s="88" t="s">
        <v>172</v>
      </c>
      <c r="Q89" s="88">
        <v>75</v>
      </c>
      <c r="R89" s="88" t="s">
        <v>172</v>
      </c>
      <c r="S89" s="88">
        <v>78</v>
      </c>
      <c r="T89" s="88" t="s">
        <v>172</v>
      </c>
      <c r="U89" s="88">
        <v>80</v>
      </c>
      <c r="V89" s="88" t="s">
        <v>172</v>
      </c>
      <c r="W89" s="88">
        <v>85</v>
      </c>
      <c r="X89" s="88" t="s">
        <v>172</v>
      </c>
      <c r="Y89" s="88">
        <v>78</v>
      </c>
      <c r="Z89" s="88" t="s">
        <v>172</v>
      </c>
    </row>
    <row r="90" spans="2:26" outlineLevel="1" x14ac:dyDescent="0.25">
      <c r="B90" s="54" t="s">
        <v>453</v>
      </c>
      <c r="C90" s="88">
        <v>81</v>
      </c>
      <c r="D90" s="88">
        <v>94</v>
      </c>
      <c r="E90" s="88">
        <v>66</v>
      </c>
      <c r="F90" s="88">
        <v>91</v>
      </c>
      <c r="G90" s="88">
        <v>71</v>
      </c>
      <c r="H90" s="88">
        <v>93</v>
      </c>
      <c r="I90" s="88">
        <v>76</v>
      </c>
      <c r="J90" s="88">
        <v>95</v>
      </c>
      <c r="K90" s="88">
        <v>78</v>
      </c>
      <c r="L90" s="88">
        <v>90</v>
      </c>
      <c r="M90" s="88">
        <v>76</v>
      </c>
      <c r="N90" s="88">
        <v>90</v>
      </c>
      <c r="O90" s="88">
        <v>74</v>
      </c>
      <c r="P90" s="88">
        <v>87</v>
      </c>
      <c r="Q90" s="88">
        <v>73</v>
      </c>
      <c r="R90" s="88">
        <v>89</v>
      </c>
      <c r="S90" s="88">
        <v>73</v>
      </c>
      <c r="T90" s="88">
        <v>91</v>
      </c>
      <c r="U90" s="88">
        <v>75</v>
      </c>
      <c r="V90" s="88">
        <v>94</v>
      </c>
      <c r="W90" s="88">
        <v>80</v>
      </c>
      <c r="X90" s="88">
        <v>96</v>
      </c>
      <c r="Y90" s="88">
        <v>77</v>
      </c>
      <c r="Z90" s="88">
        <v>94</v>
      </c>
    </row>
    <row r="91" spans="2:26" outlineLevel="1" x14ac:dyDescent="0.25">
      <c r="B91" s="54" t="s">
        <v>454</v>
      </c>
      <c r="C91" s="88">
        <v>75</v>
      </c>
      <c r="D91" s="88" t="s">
        <v>172</v>
      </c>
      <c r="E91" s="88">
        <v>62</v>
      </c>
      <c r="F91" s="88" t="s">
        <v>172</v>
      </c>
      <c r="G91" s="88">
        <v>74</v>
      </c>
      <c r="H91" s="88" t="s">
        <v>172</v>
      </c>
      <c r="I91" s="88">
        <v>75</v>
      </c>
      <c r="J91" s="88" t="s">
        <v>172</v>
      </c>
      <c r="K91" s="88">
        <v>79</v>
      </c>
      <c r="L91" s="88" t="s">
        <v>172</v>
      </c>
      <c r="M91" s="88">
        <v>76</v>
      </c>
      <c r="N91" s="88" t="s">
        <v>172</v>
      </c>
      <c r="O91" s="88">
        <v>73</v>
      </c>
      <c r="P91" s="88" t="s">
        <v>172</v>
      </c>
      <c r="Q91" s="88">
        <v>73</v>
      </c>
      <c r="R91" s="88" t="s">
        <v>172</v>
      </c>
      <c r="S91" s="88">
        <v>73</v>
      </c>
      <c r="T91" s="88" t="s">
        <v>172</v>
      </c>
      <c r="U91" s="88">
        <v>77</v>
      </c>
      <c r="V91" s="88" t="s">
        <v>172</v>
      </c>
      <c r="W91" s="88">
        <v>77</v>
      </c>
      <c r="X91" s="88" t="s">
        <v>172</v>
      </c>
      <c r="Y91" s="88">
        <v>73</v>
      </c>
      <c r="Z91" s="88" t="s">
        <v>172</v>
      </c>
    </row>
    <row r="92" spans="2:26" outlineLevel="1" x14ac:dyDescent="0.25">
      <c r="B92" s="54" t="s">
        <v>297</v>
      </c>
      <c r="C92" s="88">
        <v>76</v>
      </c>
      <c r="D92" s="88">
        <v>89</v>
      </c>
      <c r="E92" s="88">
        <v>57</v>
      </c>
      <c r="F92" s="88">
        <v>86</v>
      </c>
      <c r="G92" s="88">
        <v>67</v>
      </c>
      <c r="H92" s="88">
        <v>92</v>
      </c>
      <c r="I92" s="88">
        <v>71</v>
      </c>
      <c r="J92" s="88">
        <v>91</v>
      </c>
      <c r="K92" s="88">
        <v>75</v>
      </c>
      <c r="L92" s="88">
        <v>89</v>
      </c>
      <c r="M92" s="88">
        <v>74</v>
      </c>
      <c r="N92" s="88">
        <v>88</v>
      </c>
      <c r="O92" s="88">
        <v>68</v>
      </c>
      <c r="P92" s="88">
        <v>85</v>
      </c>
      <c r="Q92" s="88">
        <v>65</v>
      </c>
      <c r="R92" s="88">
        <v>84</v>
      </c>
      <c r="S92" s="88">
        <v>67</v>
      </c>
      <c r="T92" s="88">
        <v>87</v>
      </c>
      <c r="U92" s="88">
        <v>74</v>
      </c>
      <c r="V92" s="88">
        <v>92</v>
      </c>
      <c r="W92" s="88">
        <v>79</v>
      </c>
      <c r="X92" s="88">
        <v>94</v>
      </c>
      <c r="Y92" s="88">
        <v>73</v>
      </c>
      <c r="Z92" s="88">
        <v>91</v>
      </c>
    </row>
    <row r="93" spans="2:26" outlineLevel="1" x14ac:dyDescent="0.25">
      <c r="B93" s="54" t="s">
        <v>455</v>
      </c>
      <c r="C93" s="88">
        <v>84</v>
      </c>
      <c r="D93" s="88" t="s">
        <v>172</v>
      </c>
      <c r="E93" s="88">
        <v>71</v>
      </c>
      <c r="F93" s="88" t="s">
        <v>172</v>
      </c>
      <c r="G93" s="88">
        <v>73</v>
      </c>
      <c r="H93" s="88" t="s">
        <v>172</v>
      </c>
      <c r="I93" s="88">
        <v>73</v>
      </c>
      <c r="J93" s="88" t="s">
        <v>172</v>
      </c>
      <c r="K93" s="88">
        <v>75</v>
      </c>
      <c r="L93" s="88" t="s">
        <v>172</v>
      </c>
      <c r="M93" s="88">
        <v>73</v>
      </c>
      <c r="N93" s="88" t="s">
        <v>172</v>
      </c>
      <c r="O93" s="88">
        <v>67</v>
      </c>
      <c r="P93" s="88" t="s">
        <v>172</v>
      </c>
      <c r="Q93" s="88">
        <v>65</v>
      </c>
      <c r="R93" s="88" t="s">
        <v>172</v>
      </c>
      <c r="S93" s="88">
        <v>63</v>
      </c>
      <c r="T93" s="88" t="s">
        <v>172</v>
      </c>
      <c r="U93" s="88" t="s">
        <v>172</v>
      </c>
      <c r="V93" s="88" t="s">
        <v>172</v>
      </c>
      <c r="W93" s="88">
        <v>82</v>
      </c>
      <c r="X93" s="88" t="s">
        <v>172</v>
      </c>
      <c r="Y93" s="88">
        <v>81</v>
      </c>
      <c r="Z93" s="88" t="s">
        <v>172</v>
      </c>
    </row>
    <row r="94" spans="2:26" outlineLevel="1" x14ac:dyDescent="0.25">
      <c r="B94" s="54" t="s">
        <v>359</v>
      </c>
      <c r="C94" s="88">
        <v>81</v>
      </c>
      <c r="D94" s="88">
        <v>88</v>
      </c>
      <c r="E94" s="88">
        <v>74</v>
      </c>
      <c r="F94" s="88">
        <v>87</v>
      </c>
      <c r="G94" s="88">
        <v>73</v>
      </c>
      <c r="H94" s="88">
        <v>89</v>
      </c>
      <c r="I94" s="88">
        <v>74</v>
      </c>
      <c r="J94" s="88">
        <v>87</v>
      </c>
      <c r="K94" s="88">
        <v>77</v>
      </c>
      <c r="L94" s="88">
        <v>85</v>
      </c>
      <c r="M94" s="88">
        <v>78</v>
      </c>
      <c r="N94" s="88">
        <v>85</v>
      </c>
      <c r="O94" s="88">
        <v>76</v>
      </c>
      <c r="P94" s="88">
        <v>86</v>
      </c>
      <c r="Q94" s="88">
        <v>78</v>
      </c>
      <c r="R94" s="88">
        <v>86</v>
      </c>
      <c r="S94" s="88">
        <v>76</v>
      </c>
      <c r="T94" s="88">
        <v>84</v>
      </c>
      <c r="U94" s="88">
        <v>79</v>
      </c>
      <c r="V94" s="88">
        <v>89</v>
      </c>
      <c r="W94" s="88">
        <v>84</v>
      </c>
      <c r="X94" s="88">
        <v>91</v>
      </c>
      <c r="Y94" s="88">
        <v>80</v>
      </c>
      <c r="Z94" s="88">
        <v>88</v>
      </c>
    </row>
    <row r="95" spans="2:26" outlineLevel="1" x14ac:dyDescent="0.25">
      <c r="B95" s="54" t="s">
        <v>483</v>
      </c>
      <c r="C95" s="88">
        <v>80</v>
      </c>
      <c r="D95" s="88" t="s">
        <v>172</v>
      </c>
      <c r="E95" s="88">
        <v>65</v>
      </c>
      <c r="F95" s="88" t="s">
        <v>172</v>
      </c>
      <c r="G95" s="88">
        <v>74</v>
      </c>
      <c r="H95" s="88" t="s">
        <v>172</v>
      </c>
      <c r="I95" s="88">
        <v>77</v>
      </c>
      <c r="J95" s="88" t="s">
        <v>172</v>
      </c>
      <c r="K95" s="88">
        <v>74</v>
      </c>
      <c r="L95" s="88" t="s">
        <v>172</v>
      </c>
      <c r="M95" s="88">
        <v>67</v>
      </c>
      <c r="N95" s="88" t="s">
        <v>172</v>
      </c>
      <c r="O95" s="88">
        <v>58</v>
      </c>
      <c r="P95" s="88" t="s">
        <v>172</v>
      </c>
      <c r="Q95" s="88">
        <v>60</v>
      </c>
      <c r="R95" s="88" t="s">
        <v>172</v>
      </c>
      <c r="S95" s="88">
        <v>60</v>
      </c>
      <c r="T95" s="88" t="s">
        <v>172</v>
      </c>
      <c r="U95" s="88">
        <v>70</v>
      </c>
      <c r="V95" s="88" t="s">
        <v>172</v>
      </c>
      <c r="W95" s="88">
        <v>78</v>
      </c>
      <c r="X95" s="88" t="s">
        <v>172</v>
      </c>
      <c r="Y95" s="88">
        <v>75</v>
      </c>
      <c r="Z95" s="88" t="s">
        <v>172</v>
      </c>
    </row>
    <row r="96" spans="2:26" outlineLevel="1" x14ac:dyDescent="0.25">
      <c r="B96" s="54" t="s">
        <v>364</v>
      </c>
      <c r="C96" s="88">
        <v>81</v>
      </c>
      <c r="D96" s="88" t="s">
        <v>172</v>
      </c>
      <c r="E96" s="88">
        <v>68</v>
      </c>
      <c r="F96" s="88" t="s">
        <v>172</v>
      </c>
      <c r="G96" s="88">
        <v>73</v>
      </c>
      <c r="H96" s="88" t="s">
        <v>172</v>
      </c>
      <c r="I96" s="88">
        <v>78</v>
      </c>
      <c r="J96" s="88" t="s">
        <v>172</v>
      </c>
      <c r="K96" s="88">
        <v>74</v>
      </c>
      <c r="L96" s="88" t="s">
        <v>172</v>
      </c>
      <c r="M96" s="88">
        <v>64</v>
      </c>
      <c r="N96" s="88" t="s">
        <v>172</v>
      </c>
      <c r="O96" s="88">
        <v>61</v>
      </c>
      <c r="P96" s="88" t="s">
        <v>172</v>
      </c>
      <c r="Q96" s="88">
        <v>62</v>
      </c>
      <c r="R96" s="88" t="s">
        <v>172</v>
      </c>
      <c r="S96" s="88">
        <v>60</v>
      </c>
      <c r="T96" s="88" t="s">
        <v>172</v>
      </c>
      <c r="U96" s="88">
        <v>70</v>
      </c>
      <c r="V96" s="88" t="s">
        <v>172</v>
      </c>
      <c r="W96" s="88">
        <v>77</v>
      </c>
      <c r="X96" s="88" t="s">
        <v>172</v>
      </c>
      <c r="Y96" s="88">
        <v>75</v>
      </c>
      <c r="Z96" s="88" t="s">
        <v>172</v>
      </c>
    </row>
    <row r="97" spans="1:26" outlineLevel="1" x14ac:dyDescent="0.25">
      <c r="B97" s="54" t="s">
        <v>354</v>
      </c>
      <c r="C97" s="88">
        <v>87</v>
      </c>
      <c r="D97" s="88">
        <v>92</v>
      </c>
      <c r="E97" s="88">
        <v>62</v>
      </c>
      <c r="F97" s="88">
        <v>73</v>
      </c>
      <c r="G97" s="88">
        <v>71</v>
      </c>
      <c r="H97" s="88">
        <v>85</v>
      </c>
      <c r="I97" s="88">
        <v>84</v>
      </c>
      <c r="J97" s="88">
        <v>96</v>
      </c>
      <c r="K97" s="88">
        <v>83</v>
      </c>
      <c r="L97" s="88">
        <v>92</v>
      </c>
      <c r="M97" s="88">
        <v>84</v>
      </c>
      <c r="N97" s="88">
        <v>92</v>
      </c>
      <c r="O97" s="88">
        <v>90</v>
      </c>
      <c r="P97" s="88" t="s">
        <v>172</v>
      </c>
      <c r="Q97" s="88">
        <v>81</v>
      </c>
      <c r="R97" s="88">
        <v>91</v>
      </c>
      <c r="S97" s="88">
        <v>84</v>
      </c>
      <c r="T97" s="88">
        <v>91</v>
      </c>
      <c r="U97" s="88">
        <v>83</v>
      </c>
      <c r="V97" s="88">
        <v>93</v>
      </c>
      <c r="W97" s="88">
        <v>82</v>
      </c>
      <c r="X97" s="88">
        <v>94</v>
      </c>
      <c r="Y97" s="88">
        <v>83</v>
      </c>
      <c r="Z97" s="88">
        <v>92</v>
      </c>
    </row>
    <row r="98" spans="1:26" outlineLevel="1" x14ac:dyDescent="0.25">
      <c r="B98" s="54" t="s">
        <v>298</v>
      </c>
      <c r="C98" s="88">
        <v>85</v>
      </c>
      <c r="D98" s="88" t="s">
        <v>172</v>
      </c>
      <c r="E98" s="88">
        <v>73</v>
      </c>
      <c r="F98" s="88" t="s">
        <v>172</v>
      </c>
      <c r="G98" s="88">
        <v>73</v>
      </c>
      <c r="H98" s="88" t="s">
        <v>172</v>
      </c>
      <c r="I98" s="88">
        <v>72</v>
      </c>
      <c r="J98" s="88" t="s">
        <v>172</v>
      </c>
      <c r="K98" s="88">
        <v>68</v>
      </c>
      <c r="L98" s="88" t="s">
        <v>172</v>
      </c>
      <c r="M98" s="88">
        <v>59</v>
      </c>
      <c r="N98" s="88" t="s">
        <v>172</v>
      </c>
      <c r="O98" s="88">
        <v>56</v>
      </c>
      <c r="P98" s="88" t="s">
        <v>172</v>
      </c>
      <c r="Q98" s="88">
        <v>58</v>
      </c>
      <c r="R98" s="88" t="s">
        <v>172</v>
      </c>
      <c r="S98" s="88">
        <v>53</v>
      </c>
      <c r="T98" s="88" t="s">
        <v>172</v>
      </c>
      <c r="U98" s="88">
        <v>69</v>
      </c>
      <c r="V98" s="88" t="s">
        <v>172</v>
      </c>
      <c r="W98" s="88">
        <v>80</v>
      </c>
      <c r="X98" s="88" t="s">
        <v>172</v>
      </c>
      <c r="Y98" s="88">
        <v>82</v>
      </c>
      <c r="Z98" s="88" t="s">
        <v>172</v>
      </c>
    </row>
    <row r="99" spans="1:26" outlineLevel="1" x14ac:dyDescent="0.25">
      <c r="B99" s="54" t="s">
        <v>456</v>
      </c>
      <c r="C99" s="88">
        <v>83</v>
      </c>
      <c r="D99" s="88" t="s">
        <v>172</v>
      </c>
      <c r="E99" s="88">
        <v>72</v>
      </c>
      <c r="F99" s="88" t="s">
        <v>172</v>
      </c>
      <c r="G99" s="88">
        <v>75</v>
      </c>
      <c r="H99" s="88" t="s">
        <v>172</v>
      </c>
      <c r="I99" s="88">
        <v>74</v>
      </c>
      <c r="J99" s="88" t="s">
        <v>172</v>
      </c>
      <c r="K99" s="88">
        <v>68</v>
      </c>
      <c r="L99" s="88" t="s">
        <v>172</v>
      </c>
      <c r="M99" s="88">
        <v>64</v>
      </c>
      <c r="N99" s="88" t="s">
        <v>172</v>
      </c>
      <c r="O99" s="88">
        <v>65</v>
      </c>
      <c r="P99" s="88" t="s">
        <v>172</v>
      </c>
      <c r="Q99" s="88">
        <v>64</v>
      </c>
      <c r="R99" s="88" t="s">
        <v>172</v>
      </c>
      <c r="S99" s="88">
        <v>64</v>
      </c>
      <c r="T99" s="88" t="s">
        <v>172</v>
      </c>
      <c r="U99" s="88">
        <v>69</v>
      </c>
      <c r="V99" s="88" t="s">
        <v>172</v>
      </c>
      <c r="W99" s="88">
        <v>77</v>
      </c>
      <c r="X99" s="88" t="s">
        <v>172</v>
      </c>
      <c r="Y99" s="88">
        <v>79</v>
      </c>
      <c r="Z99" s="88" t="s">
        <v>172</v>
      </c>
    </row>
    <row r="100" spans="1:26" outlineLevel="1" x14ac:dyDescent="0.25">
      <c r="B100" s="54" t="s">
        <v>363</v>
      </c>
      <c r="C100" s="88">
        <v>80</v>
      </c>
      <c r="D100" s="88">
        <v>94</v>
      </c>
      <c r="E100" s="88">
        <v>71</v>
      </c>
      <c r="F100" s="88">
        <v>93</v>
      </c>
      <c r="G100" s="88">
        <v>73</v>
      </c>
      <c r="H100" s="88">
        <v>93</v>
      </c>
      <c r="I100" s="88">
        <v>75</v>
      </c>
      <c r="J100" s="88">
        <v>91</v>
      </c>
      <c r="K100" s="88">
        <v>75</v>
      </c>
      <c r="L100" s="88">
        <v>86</v>
      </c>
      <c r="M100" s="88">
        <v>76</v>
      </c>
      <c r="N100" s="88">
        <v>85</v>
      </c>
      <c r="O100" s="88">
        <v>73</v>
      </c>
      <c r="P100" s="88">
        <v>85</v>
      </c>
      <c r="Q100" s="88">
        <v>72</v>
      </c>
      <c r="R100" s="88">
        <v>85</v>
      </c>
      <c r="S100" s="88">
        <v>71</v>
      </c>
      <c r="T100" s="88">
        <v>82</v>
      </c>
      <c r="U100" s="88">
        <v>76</v>
      </c>
      <c r="V100" s="88">
        <v>91</v>
      </c>
      <c r="W100" s="88">
        <v>80</v>
      </c>
      <c r="X100" s="88">
        <v>93</v>
      </c>
      <c r="Y100" s="88">
        <v>77</v>
      </c>
      <c r="Z100" s="88">
        <v>92</v>
      </c>
    </row>
    <row r="101" spans="1:26" outlineLevel="1" x14ac:dyDescent="0.25">
      <c r="B101" s="54" t="s">
        <v>457</v>
      </c>
      <c r="C101" s="88">
        <v>73</v>
      </c>
      <c r="D101" s="88">
        <v>86</v>
      </c>
      <c r="E101" s="88">
        <v>65</v>
      </c>
      <c r="F101" s="88">
        <v>84</v>
      </c>
      <c r="G101" s="88">
        <v>71</v>
      </c>
      <c r="H101" s="88">
        <v>90</v>
      </c>
      <c r="I101" s="88">
        <v>73</v>
      </c>
      <c r="J101" s="88">
        <v>89</v>
      </c>
      <c r="K101" s="88">
        <v>76</v>
      </c>
      <c r="L101" s="88">
        <v>86</v>
      </c>
      <c r="M101" s="88">
        <v>75</v>
      </c>
      <c r="N101" s="88">
        <v>85</v>
      </c>
      <c r="O101" s="88">
        <v>73</v>
      </c>
      <c r="P101" s="88">
        <v>84</v>
      </c>
      <c r="Q101" s="88">
        <v>74</v>
      </c>
      <c r="R101" s="88">
        <v>84</v>
      </c>
      <c r="S101" s="88">
        <v>73</v>
      </c>
      <c r="T101" s="88">
        <v>83</v>
      </c>
      <c r="U101" s="88">
        <v>76</v>
      </c>
      <c r="V101" s="88">
        <v>90</v>
      </c>
      <c r="W101" s="88">
        <v>76</v>
      </c>
      <c r="X101" s="88">
        <v>90</v>
      </c>
      <c r="Y101" s="88">
        <v>72</v>
      </c>
      <c r="Z101" s="88">
        <v>87</v>
      </c>
    </row>
    <row r="102" spans="1:26" outlineLevel="1" x14ac:dyDescent="0.25">
      <c r="B102" s="54" t="s">
        <v>365</v>
      </c>
      <c r="C102" s="88">
        <v>83</v>
      </c>
      <c r="D102" s="88" t="s">
        <v>172</v>
      </c>
      <c r="E102" s="88">
        <v>66</v>
      </c>
      <c r="F102" s="88" t="s">
        <v>172</v>
      </c>
      <c r="G102" s="88">
        <v>76</v>
      </c>
      <c r="H102" s="88" t="s">
        <v>172</v>
      </c>
      <c r="I102" s="88">
        <v>80</v>
      </c>
      <c r="J102" s="88" t="s">
        <v>172</v>
      </c>
      <c r="K102" s="88">
        <v>83</v>
      </c>
      <c r="L102" s="88" t="s">
        <v>172</v>
      </c>
      <c r="M102" s="88">
        <v>80</v>
      </c>
      <c r="N102" s="88" t="s">
        <v>172</v>
      </c>
      <c r="O102" s="88">
        <v>77</v>
      </c>
      <c r="P102" s="88" t="s">
        <v>172</v>
      </c>
      <c r="Q102" s="88">
        <v>76</v>
      </c>
      <c r="R102" s="88" t="s">
        <v>172</v>
      </c>
      <c r="S102" s="88">
        <v>78</v>
      </c>
      <c r="T102" s="88" t="s">
        <v>172</v>
      </c>
      <c r="U102" s="88">
        <v>79</v>
      </c>
      <c r="V102" s="88" t="s">
        <v>172</v>
      </c>
      <c r="W102" s="88">
        <v>83</v>
      </c>
      <c r="X102" s="88" t="s">
        <v>172</v>
      </c>
      <c r="Y102" s="88">
        <v>78</v>
      </c>
      <c r="Z102" s="88" t="s">
        <v>172</v>
      </c>
    </row>
    <row r="103" spans="1:26" outlineLevel="1" x14ac:dyDescent="0.25">
      <c r="B103" s="54" t="s">
        <v>303</v>
      </c>
      <c r="C103" s="88">
        <v>83</v>
      </c>
      <c r="D103" s="88">
        <v>89</v>
      </c>
      <c r="E103" s="88">
        <v>73</v>
      </c>
      <c r="F103" s="88">
        <v>86</v>
      </c>
      <c r="G103" s="88">
        <v>77</v>
      </c>
      <c r="H103" s="88">
        <v>90</v>
      </c>
      <c r="I103" s="88">
        <v>71</v>
      </c>
      <c r="J103" s="88">
        <v>91</v>
      </c>
      <c r="K103" s="88">
        <v>69</v>
      </c>
      <c r="L103" s="88">
        <v>86</v>
      </c>
      <c r="M103" s="88">
        <v>60</v>
      </c>
      <c r="N103" s="88">
        <v>80</v>
      </c>
      <c r="O103" s="88">
        <v>57</v>
      </c>
      <c r="P103" s="88">
        <v>79</v>
      </c>
      <c r="Q103" s="88">
        <v>60</v>
      </c>
      <c r="R103" s="88">
        <v>80</v>
      </c>
      <c r="S103" s="88">
        <v>60</v>
      </c>
      <c r="T103" s="88">
        <v>80</v>
      </c>
      <c r="U103" s="88">
        <v>73</v>
      </c>
      <c r="V103" s="88">
        <v>91</v>
      </c>
      <c r="W103" s="88">
        <v>81</v>
      </c>
      <c r="X103" s="88">
        <v>93</v>
      </c>
      <c r="Y103" s="88">
        <v>80</v>
      </c>
      <c r="Z103" s="88">
        <v>90</v>
      </c>
    </row>
    <row r="104" spans="1:26" outlineLevel="1" x14ac:dyDescent="0.25">
      <c r="B104" s="109" t="s">
        <v>329</v>
      </c>
      <c r="C104" s="278">
        <v>81</v>
      </c>
      <c r="D104" s="278" t="s">
        <v>172</v>
      </c>
      <c r="E104" s="278">
        <v>69</v>
      </c>
      <c r="F104" s="278" t="s">
        <v>172</v>
      </c>
      <c r="G104" s="278">
        <v>69</v>
      </c>
      <c r="H104" s="278" t="s">
        <v>172</v>
      </c>
      <c r="I104" s="278">
        <v>71</v>
      </c>
      <c r="J104" s="278" t="s">
        <v>172</v>
      </c>
      <c r="K104" s="278">
        <v>70</v>
      </c>
      <c r="L104" s="278" t="s">
        <v>172</v>
      </c>
      <c r="M104" s="278">
        <v>65</v>
      </c>
      <c r="N104" s="278" t="s">
        <v>172</v>
      </c>
      <c r="O104" s="278">
        <v>61</v>
      </c>
      <c r="P104" s="278" t="s">
        <v>172</v>
      </c>
      <c r="Q104" s="278">
        <v>65</v>
      </c>
      <c r="R104" s="278" t="s">
        <v>172</v>
      </c>
      <c r="S104" s="278">
        <v>64</v>
      </c>
      <c r="T104" s="278" t="s">
        <v>172</v>
      </c>
      <c r="U104" s="278">
        <v>76</v>
      </c>
      <c r="V104" s="278" t="s">
        <v>172</v>
      </c>
      <c r="W104" s="278">
        <v>83</v>
      </c>
      <c r="X104" s="278" t="s">
        <v>172</v>
      </c>
      <c r="Y104" s="278">
        <v>82</v>
      </c>
      <c r="Z104" s="278" t="s">
        <v>172</v>
      </c>
    </row>
    <row r="106" spans="1:26" x14ac:dyDescent="0.25">
      <c r="A106" s="54" t="s">
        <v>1061</v>
      </c>
      <c r="B106" s="54"/>
    </row>
    <row r="107" spans="1:26" x14ac:dyDescent="0.25">
      <c r="A107" s="54" t="s">
        <v>1062</v>
      </c>
      <c r="B107" s="54"/>
    </row>
    <row r="108" spans="1:26" x14ac:dyDescent="0.25">
      <c r="A108" s="54" t="s">
        <v>839</v>
      </c>
      <c r="B108" s="54" t="s">
        <v>843</v>
      </c>
    </row>
    <row r="109" spans="1:26" x14ac:dyDescent="0.25">
      <c r="A109" s="54" t="s">
        <v>935</v>
      </c>
      <c r="B109" s="54"/>
    </row>
    <row r="110" spans="1:26" x14ac:dyDescent="0.25">
      <c r="A110" s="86"/>
      <c r="B110" s="54"/>
    </row>
    <row r="111" spans="1:26" x14ac:dyDescent="0.25">
      <c r="A111" s="37" t="s">
        <v>940</v>
      </c>
      <c r="B111" s="54"/>
    </row>
    <row r="112" spans="1:26" x14ac:dyDescent="0.25">
      <c r="A112" s="54" t="s">
        <v>962</v>
      </c>
      <c r="B112" s="86"/>
    </row>
  </sheetData>
  <mergeCells count="19">
    <mergeCell ref="B2:Z2"/>
    <mergeCell ref="M4:N4"/>
    <mergeCell ref="K4:L4"/>
    <mergeCell ref="I4:J4"/>
    <mergeCell ref="G4:H4"/>
    <mergeCell ref="E4:F4"/>
    <mergeCell ref="C4:D4"/>
    <mergeCell ref="B4:B5"/>
    <mergeCell ref="Y4:Z4"/>
    <mergeCell ref="W4:X4"/>
    <mergeCell ref="U4:V4"/>
    <mergeCell ref="S4:T4"/>
    <mergeCell ref="Q4:R4"/>
    <mergeCell ref="O4:P4"/>
    <mergeCell ref="B56:Z56"/>
    <mergeCell ref="B6:Z6"/>
    <mergeCell ref="B31:Z31"/>
    <mergeCell ref="B81:Z81"/>
    <mergeCell ref="B3:Z3"/>
  </mergeCells>
  <pageMargins left="0.75" right="0.75" top="1" bottom="1" header="0.5" footer="0.5"/>
  <pageSetup paperSize="8" orientation="landscape" r:id="rId1"/>
  <headerFooter>
    <oddHeader>&amp;L&amp;"Calibri"&amp;10&amp;K000000 [Limited Sharing]&amp;1#_x000D_</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7">
    <tabColor rgb="FF4F6228"/>
  </sheetPr>
  <dimension ref="A1:X42"/>
  <sheetViews>
    <sheetView workbookViewId="0">
      <pane ySplit="3" topLeftCell="A6" activePane="bottomLeft" state="frozen"/>
      <selection activeCell="K47" sqref="K47"/>
      <selection pane="bottomLeft" activeCell="B2" sqref="B2:O2"/>
    </sheetView>
  </sheetViews>
  <sheetFormatPr defaultRowHeight="15" x14ac:dyDescent="0.25"/>
  <cols>
    <col min="1" max="1" width="3.140625" style="214" customWidth="1"/>
    <col min="2" max="2" width="38.85546875" style="214" customWidth="1"/>
    <col min="3" max="15" width="8.140625" style="214" customWidth="1"/>
    <col min="16" max="16384" width="9.140625" style="214"/>
  </cols>
  <sheetData>
    <row r="1" spans="2:24" s="213" customFormat="1" ht="40.5" customHeight="1" x14ac:dyDescent="0.25">
      <c r="B1" s="210" t="s">
        <v>894</v>
      </c>
      <c r="C1" s="211"/>
      <c r="D1" s="211"/>
      <c r="E1" s="211"/>
      <c r="F1" s="211"/>
      <c r="G1" s="211"/>
      <c r="H1" s="211"/>
      <c r="I1" s="211"/>
      <c r="J1" s="211"/>
      <c r="K1" s="211"/>
      <c r="L1" s="211"/>
      <c r="M1" s="211"/>
      <c r="N1" s="211"/>
      <c r="O1" s="212" t="s">
        <v>924</v>
      </c>
    </row>
    <row r="2" spans="2:24" x14ac:dyDescent="0.25">
      <c r="B2" s="368" t="s">
        <v>997</v>
      </c>
      <c r="C2" s="368"/>
      <c r="D2" s="368"/>
      <c r="E2" s="368"/>
      <c r="F2" s="368"/>
      <c r="G2" s="368"/>
      <c r="H2" s="368"/>
      <c r="I2" s="368"/>
      <c r="J2" s="368"/>
      <c r="K2" s="368"/>
      <c r="L2" s="368"/>
      <c r="M2" s="368"/>
      <c r="N2" s="368"/>
      <c r="O2" s="368"/>
    </row>
    <row r="3" spans="2:24" ht="17.25" x14ac:dyDescent="0.25">
      <c r="B3" s="215" t="s">
        <v>0</v>
      </c>
      <c r="C3" s="215">
        <v>2013</v>
      </c>
      <c r="D3" s="215">
        <v>2014</v>
      </c>
      <c r="E3" s="215">
        <v>2015</v>
      </c>
      <c r="F3" s="215">
        <v>2016</v>
      </c>
      <c r="G3" s="215">
        <v>2017</v>
      </c>
      <c r="H3" s="215">
        <v>2018</v>
      </c>
      <c r="I3" s="215">
        <v>2019</v>
      </c>
      <c r="J3" s="215">
        <v>2020</v>
      </c>
      <c r="K3" s="216">
        <v>2021</v>
      </c>
      <c r="L3" s="215">
        <v>2022</v>
      </c>
      <c r="M3" s="215">
        <v>2023</v>
      </c>
      <c r="N3" s="215" t="s">
        <v>987</v>
      </c>
      <c r="O3" s="215" t="s">
        <v>1032</v>
      </c>
    </row>
    <row r="4" spans="2:24" s="217" customFormat="1" x14ac:dyDescent="0.2">
      <c r="B4" s="279" t="s">
        <v>1148</v>
      </c>
    </row>
    <row r="5" spans="2:24" s="217" customFormat="1" ht="12.75" x14ac:dyDescent="0.2">
      <c r="B5" s="218" t="s">
        <v>484</v>
      </c>
      <c r="C5" s="219">
        <v>11801</v>
      </c>
      <c r="D5" s="219">
        <v>12608</v>
      </c>
      <c r="E5" s="219">
        <v>12135</v>
      </c>
      <c r="F5" s="219">
        <v>11784</v>
      </c>
      <c r="G5" s="219">
        <v>11156</v>
      </c>
      <c r="H5" s="219">
        <v>11228</v>
      </c>
      <c r="I5" s="219">
        <v>12270</v>
      </c>
      <c r="J5" s="219">
        <v>13564</v>
      </c>
      <c r="K5" s="219">
        <v>14407</v>
      </c>
      <c r="L5" s="219">
        <v>14111</v>
      </c>
      <c r="M5" s="219">
        <v>13691</v>
      </c>
      <c r="N5" s="219">
        <v>14933.3</v>
      </c>
      <c r="O5" s="219">
        <v>14371</v>
      </c>
    </row>
    <row r="6" spans="2:24" s="217" customFormat="1" ht="12.75" x14ac:dyDescent="0.2">
      <c r="B6" s="218" t="s">
        <v>836</v>
      </c>
      <c r="C6" s="219">
        <v>9329</v>
      </c>
      <c r="D6" s="219">
        <v>11045</v>
      </c>
      <c r="E6" s="219">
        <v>9005</v>
      </c>
      <c r="F6" s="219">
        <v>11676</v>
      </c>
      <c r="G6" s="219">
        <v>9943</v>
      </c>
      <c r="H6" s="219">
        <v>9238</v>
      </c>
      <c r="I6" s="219">
        <v>10550</v>
      </c>
      <c r="J6" s="219">
        <v>12449</v>
      </c>
      <c r="K6" s="219">
        <v>12485</v>
      </c>
      <c r="L6" s="219">
        <v>14334</v>
      </c>
      <c r="M6" s="219">
        <v>12908</v>
      </c>
      <c r="N6" s="219">
        <v>11420.429999999998</v>
      </c>
      <c r="O6" s="219">
        <v>10176</v>
      </c>
    </row>
    <row r="7" spans="2:24" s="217" customFormat="1" ht="12.75" x14ac:dyDescent="0.2">
      <c r="B7" s="218" t="s">
        <v>837</v>
      </c>
      <c r="C7" s="220">
        <v>534</v>
      </c>
      <c r="D7" s="220">
        <v>576</v>
      </c>
      <c r="E7" s="220">
        <v>572</v>
      </c>
      <c r="F7" s="220">
        <v>653</v>
      </c>
      <c r="G7" s="220">
        <v>591</v>
      </c>
      <c r="H7" s="220">
        <v>567</v>
      </c>
      <c r="I7" s="220">
        <v>600</v>
      </c>
      <c r="J7" s="220">
        <v>699</v>
      </c>
      <c r="K7" s="220">
        <v>907</v>
      </c>
      <c r="L7" s="220">
        <v>869</v>
      </c>
      <c r="M7" s="220">
        <v>683</v>
      </c>
      <c r="N7" s="220">
        <v>692</v>
      </c>
      <c r="O7" s="220">
        <v>670</v>
      </c>
    </row>
    <row r="8" spans="2:24" s="217" customFormat="1" ht="12.75" x14ac:dyDescent="0.2">
      <c r="B8" s="218" t="s">
        <v>485</v>
      </c>
      <c r="C8" s="220">
        <v>67</v>
      </c>
      <c r="D8" s="220">
        <v>75</v>
      </c>
      <c r="E8" s="220">
        <v>89</v>
      </c>
      <c r="F8" s="220">
        <v>58</v>
      </c>
      <c r="G8" s="220">
        <v>56</v>
      </c>
      <c r="H8" s="220">
        <v>55</v>
      </c>
      <c r="I8" s="220">
        <v>62</v>
      </c>
      <c r="J8" s="220">
        <v>59</v>
      </c>
      <c r="K8" s="220">
        <v>67</v>
      </c>
      <c r="L8" s="220">
        <v>58</v>
      </c>
      <c r="M8" s="220">
        <v>49</v>
      </c>
      <c r="N8" s="258">
        <v>58</v>
      </c>
      <c r="O8" s="258">
        <v>64</v>
      </c>
    </row>
    <row r="9" spans="2:24" s="217" customFormat="1" ht="12.75" x14ac:dyDescent="0.2">
      <c r="B9" s="224" t="s">
        <v>838</v>
      </c>
      <c r="C9" s="221">
        <v>53061</v>
      </c>
      <c r="D9" s="221">
        <v>52318</v>
      </c>
      <c r="E9" s="221">
        <v>55973</v>
      </c>
      <c r="F9" s="221">
        <v>61265</v>
      </c>
      <c r="G9" s="221">
        <v>55552</v>
      </c>
      <c r="H9" s="221">
        <v>51118</v>
      </c>
      <c r="I9" s="221">
        <v>52304</v>
      </c>
      <c r="J9" s="221">
        <v>59870</v>
      </c>
      <c r="K9" s="221">
        <v>80555</v>
      </c>
      <c r="L9" s="221">
        <v>78872</v>
      </c>
      <c r="M9" s="221">
        <v>66198</v>
      </c>
      <c r="N9" s="221">
        <v>80532.03</v>
      </c>
      <c r="O9" s="221">
        <v>68634</v>
      </c>
    </row>
    <row r="10" spans="2:24" s="217" customFormat="1" ht="12.75" x14ac:dyDescent="0.2">
      <c r="B10" s="218" t="s">
        <v>486</v>
      </c>
      <c r="C10" s="219">
        <v>14190</v>
      </c>
      <c r="D10" s="219">
        <v>14417</v>
      </c>
      <c r="E10" s="219">
        <v>14377</v>
      </c>
      <c r="F10" s="219">
        <v>17234</v>
      </c>
      <c r="G10" s="219">
        <v>15198</v>
      </c>
      <c r="H10" s="219">
        <v>14709</v>
      </c>
      <c r="I10" s="219">
        <v>16013</v>
      </c>
      <c r="J10" s="219">
        <v>16115</v>
      </c>
      <c r="K10" s="219">
        <v>17796</v>
      </c>
      <c r="L10" s="219">
        <v>12628</v>
      </c>
      <c r="M10" s="219">
        <v>13784</v>
      </c>
      <c r="N10" s="219">
        <v>11929.5</v>
      </c>
      <c r="O10" s="219">
        <v>8091</v>
      </c>
      <c r="P10" s="242"/>
      <c r="Q10" s="242"/>
      <c r="R10" s="242"/>
      <c r="S10" s="242"/>
      <c r="T10" s="242"/>
      <c r="U10" s="242"/>
      <c r="V10" s="242"/>
      <c r="W10" s="242"/>
      <c r="X10" s="242"/>
    </row>
    <row r="11" spans="2:24" s="217" customFormat="1" ht="12.75" x14ac:dyDescent="0.2">
      <c r="B11" s="218" t="s">
        <v>487</v>
      </c>
      <c r="C11" s="219">
        <v>28358</v>
      </c>
      <c r="D11" s="219">
        <v>17964</v>
      </c>
      <c r="E11" s="219">
        <v>27612</v>
      </c>
      <c r="F11" s="219">
        <v>34188</v>
      </c>
      <c r="G11" s="219">
        <v>27643</v>
      </c>
      <c r="H11" s="219">
        <v>28061</v>
      </c>
      <c r="I11" s="219">
        <v>25162</v>
      </c>
      <c r="J11" s="219">
        <v>23582</v>
      </c>
      <c r="K11" s="219">
        <v>30381</v>
      </c>
      <c r="L11" s="219">
        <v>24110</v>
      </c>
      <c r="M11" s="219">
        <v>28077</v>
      </c>
      <c r="N11" s="219">
        <v>27790.85</v>
      </c>
      <c r="O11" s="219">
        <v>27361</v>
      </c>
    </row>
    <row r="12" spans="2:24" s="217" customFormat="1" ht="12.75" x14ac:dyDescent="0.2">
      <c r="B12" s="218" t="s">
        <v>488</v>
      </c>
      <c r="C12" s="219">
        <v>10513</v>
      </c>
      <c r="D12" s="219">
        <v>19937</v>
      </c>
      <c r="E12" s="219">
        <v>13984</v>
      </c>
      <c r="F12" s="219">
        <v>9843</v>
      </c>
      <c r="G12" s="219">
        <v>12711</v>
      </c>
      <c r="H12" s="219">
        <v>8348</v>
      </c>
      <c r="I12" s="219">
        <v>11129</v>
      </c>
      <c r="J12" s="219">
        <v>20173</v>
      </c>
      <c r="K12" s="219">
        <v>22429</v>
      </c>
      <c r="L12" s="219">
        <v>28568</v>
      </c>
      <c r="M12" s="219">
        <v>14581</v>
      </c>
      <c r="N12" s="219">
        <v>26227</v>
      </c>
      <c r="O12" s="219">
        <v>19608</v>
      </c>
    </row>
    <row r="13" spans="2:24" s="217" customFormat="1" ht="12.75" x14ac:dyDescent="0.2">
      <c r="B13" s="218" t="s">
        <v>489</v>
      </c>
      <c r="C13" s="220" t="s">
        <v>172</v>
      </c>
      <c r="D13" s="220" t="s">
        <v>172</v>
      </c>
      <c r="E13" s="220" t="s">
        <v>172</v>
      </c>
      <c r="F13" s="220" t="s">
        <v>172</v>
      </c>
      <c r="G13" s="220" t="s">
        <v>172</v>
      </c>
      <c r="H13" s="220" t="s">
        <v>172</v>
      </c>
      <c r="I13" s="220" t="s">
        <v>172</v>
      </c>
      <c r="J13" s="220" t="s">
        <v>172</v>
      </c>
      <c r="K13" s="219">
        <v>9949</v>
      </c>
      <c r="L13" s="219">
        <v>13566</v>
      </c>
      <c r="M13" s="219">
        <v>9756</v>
      </c>
      <c r="N13" s="219">
        <v>14584.68</v>
      </c>
      <c r="O13" s="219">
        <v>13574</v>
      </c>
    </row>
    <row r="14" spans="2:24" s="217" customFormat="1" ht="12.75" x14ac:dyDescent="0.2">
      <c r="B14" s="224" t="s">
        <v>490</v>
      </c>
      <c r="C14" s="220"/>
      <c r="D14" s="220"/>
      <c r="E14" s="220"/>
      <c r="F14" s="220"/>
      <c r="G14" s="220"/>
      <c r="H14" s="220"/>
      <c r="I14" s="220"/>
      <c r="J14" s="220"/>
      <c r="K14" s="220"/>
      <c r="L14" s="220"/>
      <c r="M14" s="220"/>
      <c r="N14" s="220"/>
      <c r="O14" s="220"/>
    </row>
    <row r="15" spans="2:24" s="217" customFormat="1" ht="12.75" x14ac:dyDescent="0.2">
      <c r="B15" s="218" t="s">
        <v>486</v>
      </c>
      <c r="C15" s="222">
        <v>98</v>
      </c>
      <c r="D15" s="222">
        <v>104.76</v>
      </c>
      <c r="E15" s="222">
        <v>99.09</v>
      </c>
      <c r="F15" s="222">
        <v>124</v>
      </c>
      <c r="G15" s="222">
        <v>119</v>
      </c>
      <c r="H15" s="222">
        <v>113</v>
      </c>
      <c r="I15" s="222">
        <v>115</v>
      </c>
      <c r="J15" s="222">
        <v>101.77</v>
      </c>
      <c r="K15" s="222">
        <v>116.38</v>
      </c>
      <c r="L15" s="222">
        <v>222.07</v>
      </c>
      <c r="M15" s="222">
        <v>262.69</v>
      </c>
      <c r="N15" s="222">
        <v>321.91000000000003</v>
      </c>
      <c r="O15" s="222">
        <v>384.72</v>
      </c>
    </row>
    <row r="16" spans="2:24" s="217" customFormat="1" ht="12.75" x14ac:dyDescent="0.2">
      <c r="B16" s="218" t="s">
        <v>487</v>
      </c>
      <c r="C16" s="222">
        <v>104</v>
      </c>
      <c r="D16" s="222">
        <v>161.62</v>
      </c>
      <c r="E16" s="222">
        <v>133</v>
      </c>
      <c r="F16" s="222">
        <v>133</v>
      </c>
      <c r="G16" s="222">
        <v>157.62</v>
      </c>
      <c r="H16" s="222">
        <v>156.66999999999999</v>
      </c>
      <c r="I16" s="222">
        <v>157.88</v>
      </c>
      <c r="J16" s="222">
        <v>187.12</v>
      </c>
      <c r="K16" s="222">
        <v>149.69999999999999</v>
      </c>
      <c r="L16" s="222">
        <v>299.68</v>
      </c>
      <c r="M16" s="222">
        <v>324.37099999999998</v>
      </c>
      <c r="N16" s="222">
        <v>286.16500000000002</v>
      </c>
      <c r="O16" s="222">
        <v>280.02999999999997</v>
      </c>
    </row>
    <row r="17" spans="1:15" s="217" customFormat="1" ht="12.75" x14ac:dyDescent="0.2">
      <c r="B17" s="218" t="s">
        <v>488</v>
      </c>
      <c r="C17" s="222">
        <v>98.15</v>
      </c>
      <c r="D17" s="222">
        <v>102.52</v>
      </c>
      <c r="E17" s="222">
        <v>134.62</v>
      </c>
      <c r="F17" s="222">
        <v>124</v>
      </c>
      <c r="G17" s="222">
        <v>114</v>
      </c>
      <c r="H17" s="222">
        <v>320.77</v>
      </c>
      <c r="I17" s="222">
        <v>221.22</v>
      </c>
      <c r="J17" s="222">
        <v>216.6</v>
      </c>
      <c r="K17" s="222">
        <v>180.8</v>
      </c>
      <c r="L17" s="222">
        <v>192.61</v>
      </c>
      <c r="M17" s="222">
        <v>219</v>
      </c>
      <c r="N17" s="222">
        <v>274</v>
      </c>
      <c r="O17" s="222" t="s">
        <v>172</v>
      </c>
    </row>
    <row r="18" spans="1:15" s="217" customFormat="1" ht="12.75" x14ac:dyDescent="0.2">
      <c r="B18" s="218" t="s">
        <v>489</v>
      </c>
      <c r="C18" s="222" t="s">
        <v>172</v>
      </c>
      <c r="D18" s="222" t="s">
        <v>172</v>
      </c>
      <c r="E18" s="222" t="s">
        <v>172</v>
      </c>
      <c r="F18" s="222" t="s">
        <v>172</v>
      </c>
      <c r="G18" s="222" t="s">
        <v>172</v>
      </c>
      <c r="H18" s="222" t="s">
        <v>172</v>
      </c>
      <c r="I18" s="222" t="s">
        <v>172</v>
      </c>
      <c r="J18" s="222" t="s">
        <v>172</v>
      </c>
      <c r="K18" s="222">
        <v>152.62</v>
      </c>
      <c r="L18" s="222" t="s">
        <v>172</v>
      </c>
      <c r="M18" s="222" t="s">
        <v>172</v>
      </c>
      <c r="N18" s="222">
        <v>286.23</v>
      </c>
      <c r="O18" s="222">
        <v>287.37</v>
      </c>
    </row>
    <row r="19" spans="1:15" s="217" customFormat="1" x14ac:dyDescent="0.2">
      <c r="B19" s="224" t="s">
        <v>1149</v>
      </c>
    </row>
    <row r="20" spans="1:15" s="217" customFormat="1" ht="12.75" x14ac:dyDescent="0.2">
      <c r="B20" s="218" t="s">
        <v>491</v>
      </c>
      <c r="C20" s="220">
        <v>548</v>
      </c>
      <c r="D20" s="220">
        <v>520</v>
      </c>
      <c r="E20" s="220">
        <v>624</v>
      </c>
      <c r="F20" s="220">
        <v>651</v>
      </c>
      <c r="G20" s="220">
        <v>498</v>
      </c>
      <c r="H20" s="220">
        <v>645</v>
      </c>
      <c r="I20" s="220">
        <v>556</v>
      </c>
      <c r="J20" s="220">
        <v>683</v>
      </c>
      <c r="K20" s="220">
        <v>582</v>
      </c>
      <c r="L20" s="220">
        <v>460</v>
      </c>
      <c r="M20" s="220">
        <v>653</v>
      </c>
      <c r="N20" s="220">
        <v>583</v>
      </c>
      <c r="O20" s="258">
        <v>655.98925899999995</v>
      </c>
    </row>
    <row r="21" spans="1:15" s="217" customFormat="1" ht="12.75" x14ac:dyDescent="0.2">
      <c r="B21" s="218" t="s">
        <v>177</v>
      </c>
      <c r="C21" s="219">
        <v>37187</v>
      </c>
      <c r="D21" s="219">
        <v>33332</v>
      </c>
      <c r="E21" s="219">
        <v>34164</v>
      </c>
      <c r="F21" s="219">
        <v>49919</v>
      </c>
      <c r="G21" s="219">
        <v>39041</v>
      </c>
      <c r="H21" s="219">
        <v>40045</v>
      </c>
      <c r="I21" s="219">
        <v>35714</v>
      </c>
      <c r="J21" s="219">
        <v>51146</v>
      </c>
      <c r="K21" s="219">
        <v>56672</v>
      </c>
      <c r="L21" s="219">
        <v>82644</v>
      </c>
      <c r="M21" s="219">
        <v>142301</v>
      </c>
      <c r="N21" s="219">
        <v>117351</v>
      </c>
      <c r="O21" s="219">
        <v>110202.96960500002</v>
      </c>
    </row>
    <row r="22" spans="1:15" s="217" customFormat="1" ht="12.75" x14ac:dyDescent="0.2">
      <c r="B22" s="218" t="s">
        <v>492</v>
      </c>
      <c r="C22" s="219">
        <v>67904</v>
      </c>
      <c r="D22" s="219">
        <v>64142</v>
      </c>
      <c r="E22" s="219">
        <v>54753</v>
      </c>
      <c r="F22" s="219">
        <v>76660</v>
      </c>
      <c r="G22" s="219">
        <v>78402</v>
      </c>
      <c r="H22" s="219">
        <v>62117</v>
      </c>
      <c r="I22" s="219">
        <v>64203</v>
      </c>
      <c r="J22" s="219">
        <v>74934</v>
      </c>
      <c r="K22" s="219">
        <v>97294</v>
      </c>
      <c r="L22" s="219">
        <v>179641</v>
      </c>
      <c r="M22" s="219">
        <v>217960</v>
      </c>
      <c r="N22" s="219">
        <v>201321</v>
      </c>
      <c r="O22" s="219">
        <v>167995.08237832296</v>
      </c>
    </row>
    <row r="23" spans="1:15" s="217" customFormat="1" ht="12.75" x14ac:dyDescent="0.2">
      <c r="B23" s="223" t="s">
        <v>493</v>
      </c>
      <c r="C23" s="229">
        <f>(C9/1000)+C20</f>
        <v>601.06100000000004</v>
      </c>
      <c r="D23" s="229">
        <f t="shared" ref="D23:K23" si="0">(D9/1000)+D20</f>
        <v>572.31799999999998</v>
      </c>
      <c r="E23" s="229">
        <f t="shared" si="0"/>
        <v>679.97299999999996</v>
      </c>
      <c r="F23" s="229">
        <f t="shared" si="0"/>
        <v>712.26499999999999</v>
      </c>
      <c r="G23" s="229">
        <f t="shared" si="0"/>
        <v>553.55200000000002</v>
      </c>
      <c r="H23" s="229">
        <f t="shared" si="0"/>
        <v>696.11800000000005</v>
      </c>
      <c r="I23" s="229">
        <f t="shared" si="0"/>
        <v>608.30399999999997</v>
      </c>
      <c r="J23" s="229">
        <f t="shared" si="0"/>
        <v>742.87</v>
      </c>
      <c r="K23" s="229">
        <f t="shared" si="0"/>
        <v>662.55500000000006</v>
      </c>
      <c r="L23" s="229">
        <f>(L9/1000)+L20</f>
        <v>538.87199999999996</v>
      </c>
      <c r="M23" s="229">
        <f>(M9/1000)+M20</f>
        <v>719.19799999999998</v>
      </c>
      <c r="N23" s="229">
        <f>(N9/1000)+N20</f>
        <v>663.53202999999996</v>
      </c>
      <c r="O23" s="229">
        <v>724.62325899999996</v>
      </c>
    </row>
    <row r="24" spans="1:15" s="217" customFormat="1" ht="12.75" x14ac:dyDescent="0.2">
      <c r="B24" s="224" t="s">
        <v>494</v>
      </c>
      <c r="C24" s="225">
        <v>29.198979839689095</v>
      </c>
      <c r="D24" s="225">
        <v>27.544421984791608</v>
      </c>
      <c r="E24" s="225">
        <v>32.425941821649978</v>
      </c>
      <c r="F24" s="225">
        <v>33.583148663303312</v>
      </c>
      <c r="G24" s="225">
        <v>25.803011233860065</v>
      </c>
      <c r="H24" s="225">
        <v>32.123580987540379</v>
      </c>
      <c r="I24" s="225">
        <v>27.889780386043739</v>
      </c>
      <c r="J24" s="225">
        <v>33.879235645551148</v>
      </c>
      <c r="K24" s="225">
        <v>29.9040891857736</v>
      </c>
      <c r="L24" s="225">
        <v>24.294305937514089</v>
      </c>
      <c r="M24" s="226">
        <v>32.63593048055543</v>
      </c>
      <c r="N24" s="226">
        <v>30.276146650848691</v>
      </c>
      <c r="O24" s="226">
        <v>33.306823818716673</v>
      </c>
    </row>
    <row r="25" spans="1:15" s="217" customFormat="1" ht="12.75" x14ac:dyDescent="0.2">
      <c r="C25" s="227"/>
      <c r="D25" s="227"/>
      <c r="E25" s="227"/>
      <c r="F25" s="227"/>
      <c r="G25" s="227"/>
      <c r="H25" s="227"/>
      <c r="I25" s="227"/>
      <c r="J25" s="227"/>
      <c r="K25" s="227"/>
      <c r="L25" s="227"/>
      <c r="M25" s="227"/>
      <c r="N25" s="227"/>
    </row>
    <row r="26" spans="1:15" s="217" customFormat="1" ht="12.75" x14ac:dyDescent="0.2">
      <c r="A26" s="217" t="s">
        <v>839</v>
      </c>
      <c r="B26" s="217" t="s">
        <v>842</v>
      </c>
      <c r="D26" s="292"/>
      <c r="E26" s="292"/>
      <c r="F26" s="292"/>
      <c r="G26" s="292"/>
      <c r="H26" s="292"/>
      <c r="I26" s="292"/>
      <c r="J26" s="292"/>
      <c r="K26" s="292"/>
      <c r="L26" s="292"/>
      <c r="M26" s="292"/>
      <c r="N26" s="292"/>
      <c r="O26" s="292"/>
    </row>
    <row r="27" spans="1:15" s="217" customFormat="1" ht="12.75" x14ac:dyDescent="0.2">
      <c r="A27" s="217" t="s">
        <v>841</v>
      </c>
      <c r="B27" s="217" t="s">
        <v>843</v>
      </c>
      <c r="F27" s="54"/>
      <c r="G27" s="54"/>
      <c r="H27" s="54"/>
      <c r="I27" s="54"/>
      <c r="J27" s="54"/>
      <c r="K27" s="54"/>
      <c r="L27" s="54"/>
      <c r="M27" s="54"/>
      <c r="N27" s="54"/>
      <c r="O27" s="54"/>
    </row>
    <row r="28" spans="1:15" s="217" customFormat="1" ht="12.75" x14ac:dyDescent="0.2">
      <c r="A28" s="217" t="s">
        <v>237</v>
      </c>
      <c r="B28" s="217" t="s">
        <v>873</v>
      </c>
      <c r="D28" s="132"/>
      <c r="E28" s="132"/>
      <c r="F28" s="132"/>
      <c r="G28" s="132"/>
      <c r="H28" s="132"/>
      <c r="I28" s="132"/>
      <c r="J28" s="132"/>
      <c r="K28" s="132"/>
      <c r="L28" s="132"/>
      <c r="M28" s="132"/>
      <c r="N28" s="132"/>
      <c r="O28" s="132"/>
    </row>
    <row r="29" spans="1:15" s="217" customFormat="1" ht="12.75" x14ac:dyDescent="0.2">
      <c r="A29" s="217" t="s">
        <v>238</v>
      </c>
      <c r="B29" s="217" t="s">
        <v>1118</v>
      </c>
      <c r="F29" s="132"/>
      <c r="G29" s="132"/>
      <c r="H29" s="132"/>
      <c r="I29" s="132"/>
      <c r="J29" s="132"/>
      <c r="K29" s="132"/>
      <c r="L29" s="132"/>
      <c r="M29" s="132"/>
      <c r="N29" s="132"/>
      <c r="O29" s="132"/>
    </row>
    <row r="30" spans="1:15" s="217" customFormat="1" ht="12.75" x14ac:dyDescent="0.2">
      <c r="A30" s="217" t="s">
        <v>935</v>
      </c>
    </row>
    <row r="31" spans="1:15" s="217" customFormat="1" ht="12.75" x14ac:dyDescent="0.2"/>
    <row r="32" spans="1:15" s="217" customFormat="1" ht="12.75" x14ac:dyDescent="0.2">
      <c r="A32" s="228" t="s">
        <v>937</v>
      </c>
    </row>
    <row r="33" spans="1:14" s="217" customFormat="1" ht="12.75" x14ac:dyDescent="0.2">
      <c r="A33" s="217" t="s">
        <v>742</v>
      </c>
    </row>
    <row r="34" spans="1:14" s="217" customFormat="1" ht="12.75" x14ac:dyDescent="0.2">
      <c r="A34" s="217" t="s">
        <v>1063</v>
      </c>
    </row>
    <row r="35" spans="1:14" s="217" customFormat="1" ht="12.75" x14ac:dyDescent="0.2">
      <c r="A35" s="217" t="s">
        <v>1064</v>
      </c>
      <c r="D35" s="227"/>
      <c r="E35" s="227"/>
      <c r="F35" s="227"/>
      <c r="G35" s="227"/>
      <c r="H35" s="227"/>
      <c r="I35" s="227"/>
      <c r="J35" s="227"/>
      <c r="K35" s="227"/>
      <c r="L35" s="227"/>
      <c r="M35" s="227"/>
      <c r="N35" s="227"/>
    </row>
    <row r="36" spans="1:14" s="217" customFormat="1" ht="12.75" x14ac:dyDescent="0.2">
      <c r="A36" s="217" t="s">
        <v>761</v>
      </c>
    </row>
    <row r="37" spans="1:14" s="217" customFormat="1" ht="12.75" x14ac:dyDescent="0.2">
      <c r="A37" s="217" t="s">
        <v>762</v>
      </c>
    </row>
    <row r="38" spans="1:14" s="217" customFormat="1" ht="12.75" x14ac:dyDescent="0.2">
      <c r="A38" s="217" t="s">
        <v>749</v>
      </c>
    </row>
    <row r="39" spans="1:14" s="217" customFormat="1" ht="12.75" x14ac:dyDescent="0.2">
      <c r="A39" s="217" t="s">
        <v>741</v>
      </c>
    </row>
    <row r="40" spans="1:14" s="217" customFormat="1" ht="12.75" x14ac:dyDescent="0.2">
      <c r="B40" s="228"/>
    </row>
    <row r="41" spans="1:14" s="217" customFormat="1" ht="12.75" x14ac:dyDescent="0.2"/>
    <row r="42" spans="1:14" s="217" customFormat="1" ht="12.75" x14ac:dyDescent="0.2"/>
  </sheetData>
  <mergeCells count="1">
    <mergeCell ref="B2:O2"/>
  </mergeCells>
  <pageMargins left="0.75" right="0.75" top="1" bottom="1" header="0.5" footer="0.5"/>
  <pageSetup paperSize="8" orientation="landscape" r:id="rId1"/>
  <headerFooter>
    <oddHeader>&amp;L&amp;"Calibri"&amp;10&amp;K000000 [Limited Sharing]&amp;1#_x000D_</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8">
    <tabColor rgb="FF4F6228"/>
  </sheetPr>
  <dimension ref="A1:O27"/>
  <sheetViews>
    <sheetView workbookViewId="0">
      <pane xSplit="2" ySplit="3" topLeftCell="C4" activePane="bottomRight" state="frozen"/>
      <selection activeCell="K47" sqref="K47"/>
      <selection pane="topRight" activeCell="K47" sqref="K47"/>
      <selection pane="bottomLeft" activeCell="K47" sqref="K47"/>
      <selection pane="bottomRight" activeCell="C4" sqref="C4:O12"/>
    </sheetView>
  </sheetViews>
  <sheetFormatPr defaultRowHeight="15" x14ac:dyDescent="0.25"/>
  <cols>
    <col min="1" max="1" width="3.28515625" customWidth="1"/>
    <col min="2" max="2" width="43.85546875" customWidth="1"/>
  </cols>
  <sheetData>
    <row r="1" spans="1:15" s="51" customFormat="1" ht="40.5" customHeight="1" x14ac:dyDescent="0.25">
      <c r="B1" s="52" t="s">
        <v>894</v>
      </c>
      <c r="C1" s="53"/>
      <c r="D1" s="53"/>
      <c r="E1" s="53"/>
      <c r="F1" s="53"/>
      <c r="G1" s="53"/>
      <c r="H1" s="53"/>
      <c r="I1" s="53"/>
      <c r="J1" s="53"/>
      <c r="K1" s="53"/>
      <c r="L1" s="53"/>
      <c r="M1" s="61"/>
      <c r="N1" s="61"/>
      <c r="O1" s="61" t="s">
        <v>925</v>
      </c>
    </row>
    <row r="2" spans="1:15" x14ac:dyDescent="0.25">
      <c r="B2" s="294" t="s">
        <v>704</v>
      </c>
      <c r="C2" s="294"/>
      <c r="D2" s="294"/>
      <c r="E2" s="294"/>
      <c r="F2" s="294"/>
      <c r="G2" s="294"/>
      <c r="H2" s="294"/>
      <c r="I2" s="294"/>
      <c r="J2" s="294"/>
      <c r="K2" s="294"/>
      <c r="L2" s="294"/>
      <c r="M2" s="294"/>
      <c r="N2" s="294"/>
      <c r="O2" s="294"/>
    </row>
    <row r="3" spans="1:15" ht="17.25" x14ac:dyDescent="0.25">
      <c r="B3" s="22" t="s">
        <v>0</v>
      </c>
      <c r="C3" s="22">
        <v>2013</v>
      </c>
      <c r="D3" s="22">
        <v>2014</v>
      </c>
      <c r="E3" s="22">
        <v>2015</v>
      </c>
      <c r="F3" s="22">
        <v>2016</v>
      </c>
      <c r="G3" s="22">
        <v>2017</v>
      </c>
      <c r="H3" s="22">
        <v>2018</v>
      </c>
      <c r="I3" s="22">
        <v>2019</v>
      </c>
      <c r="J3" s="22">
        <v>2020</v>
      </c>
      <c r="K3" s="13">
        <v>2021</v>
      </c>
      <c r="L3" s="22">
        <v>2022</v>
      </c>
      <c r="M3" s="22">
        <v>2023</v>
      </c>
      <c r="N3" s="22" t="s">
        <v>1095</v>
      </c>
      <c r="O3" s="22" t="s">
        <v>1032</v>
      </c>
    </row>
    <row r="4" spans="1:15" s="54" customFormat="1" ht="12.75" x14ac:dyDescent="0.2">
      <c r="B4" s="275" t="s">
        <v>495</v>
      </c>
      <c r="C4" s="156">
        <v>1.6</v>
      </c>
      <c r="D4" s="156">
        <v>1.4</v>
      </c>
      <c r="E4" s="156">
        <v>1.4</v>
      </c>
      <c r="F4" s="156">
        <v>1.2</v>
      </c>
      <c r="G4" s="156">
        <v>1.3</v>
      </c>
      <c r="H4" s="156">
        <v>1.4</v>
      </c>
      <c r="I4" s="156">
        <v>1.4</v>
      </c>
      <c r="J4" s="156">
        <v>1.4</v>
      </c>
      <c r="K4" s="156">
        <v>1.5</v>
      </c>
      <c r="L4" s="156">
        <v>1.5</v>
      </c>
      <c r="M4" s="156">
        <v>1.4</v>
      </c>
      <c r="N4" s="156">
        <v>1.462</v>
      </c>
      <c r="O4" s="156">
        <v>1.5</v>
      </c>
    </row>
    <row r="5" spans="1:15" s="54" customFormat="1" ht="12.75" x14ac:dyDescent="0.2">
      <c r="B5" s="106" t="s">
        <v>352</v>
      </c>
      <c r="C5" s="67">
        <v>1.2</v>
      </c>
      <c r="D5" s="67">
        <v>1.1000000000000001</v>
      </c>
      <c r="E5" s="67">
        <v>1.1000000000000001</v>
      </c>
      <c r="F5" s="67">
        <v>0.9</v>
      </c>
      <c r="G5" s="67">
        <v>1</v>
      </c>
      <c r="H5" s="67">
        <v>1.1000000000000001</v>
      </c>
      <c r="I5" s="67">
        <v>1.1000000000000001</v>
      </c>
      <c r="J5" s="67">
        <v>1.1000000000000001</v>
      </c>
      <c r="K5" s="67">
        <v>1.1000000000000001</v>
      </c>
      <c r="L5" s="67">
        <v>1.1000000000000001</v>
      </c>
      <c r="M5" s="67">
        <v>1.1220000000000001</v>
      </c>
      <c r="N5" s="67">
        <v>1.125</v>
      </c>
      <c r="O5" s="67">
        <v>1.1000000000000001</v>
      </c>
    </row>
    <row r="6" spans="1:15" s="54" customFormat="1" ht="12.75" x14ac:dyDescent="0.2">
      <c r="B6" s="106" t="s">
        <v>351</v>
      </c>
      <c r="C6" s="67">
        <v>0.4</v>
      </c>
      <c r="D6" s="67">
        <v>0.3</v>
      </c>
      <c r="E6" s="67">
        <v>0.3</v>
      </c>
      <c r="F6" s="67">
        <v>0.3</v>
      </c>
      <c r="G6" s="67">
        <v>0.3</v>
      </c>
      <c r="H6" s="67">
        <v>0.3</v>
      </c>
      <c r="I6" s="67">
        <v>0.3</v>
      </c>
      <c r="J6" s="67">
        <v>0.3</v>
      </c>
      <c r="K6" s="67">
        <v>0.3</v>
      </c>
      <c r="L6" s="67">
        <v>0.3</v>
      </c>
      <c r="M6" s="67">
        <v>0.32700000000000001</v>
      </c>
      <c r="N6" s="67">
        <v>0.33700000000000002</v>
      </c>
      <c r="O6" s="67">
        <v>0.3</v>
      </c>
    </row>
    <row r="7" spans="1:15" s="54" customFormat="1" ht="12.75" x14ac:dyDescent="0.2">
      <c r="B7" s="91" t="s">
        <v>496</v>
      </c>
      <c r="C7" s="157">
        <v>329.2</v>
      </c>
      <c r="D7" s="58">
        <v>334</v>
      </c>
      <c r="E7" s="58">
        <v>374</v>
      </c>
      <c r="F7" s="58">
        <v>384</v>
      </c>
      <c r="G7" s="58">
        <v>398</v>
      </c>
      <c r="H7" s="58">
        <v>468</v>
      </c>
      <c r="I7" s="58">
        <v>448</v>
      </c>
      <c r="J7" s="58">
        <v>492</v>
      </c>
      <c r="K7" s="58">
        <v>513</v>
      </c>
      <c r="L7" s="58">
        <v>506</v>
      </c>
      <c r="M7" s="58">
        <v>504</v>
      </c>
      <c r="N7" s="58">
        <v>522</v>
      </c>
      <c r="O7" s="58">
        <v>524</v>
      </c>
    </row>
    <row r="8" spans="1:15" s="54" customFormat="1" ht="12.75" x14ac:dyDescent="0.2">
      <c r="B8" s="106" t="s">
        <v>497</v>
      </c>
      <c r="C8" s="142">
        <v>265.2</v>
      </c>
      <c r="D8" s="54">
        <v>273</v>
      </c>
      <c r="E8" s="54">
        <v>305</v>
      </c>
      <c r="F8" s="54">
        <v>318</v>
      </c>
      <c r="G8" s="54">
        <v>329</v>
      </c>
      <c r="H8" s="54">
        <v>392</v>
      </c>
      <c r="I8" s="54">
        <v>374</v>
      </c>
      <c r="J8" s="54">
        <v>414</v>
      </c>
      <c r="K8" s="54">
        <v>425</v>
      </c>
      <c r="L8" s="54">
        <v>419</v>
      </c>
      <c r="M8" s="54">
        <v>411</v>
      </c>
      <c r="N8" s="54">
        <v>430</v>
      </c>
      <c r="O8" s="54">
        <v>432</v>
      </c>
    </row>
    <row r="9" spans="1:15" s="54" customFormat="1" ht="12.75" x14ac:dyDescent="0.2">
      <c r="B9" s="106" t="s">
        <v>498</v>
      </c>
      <c r="C9" s="54">
        <v>64</v>
      </c>
      <c r="D9" s="54">
        <v>61</v>
      </c>
      <c r="E9" s="54">
        <v>69</v>
      </c>
      <c r="F9" s="54">
        <v>66</v>
      </c>
      <c r="G9" s="54">
        <v>69</v>
      </c>
      <c r="H9" s="54">
        <v>76</v>
      </c>
      <c r="I9" s="54">
        <v>74</v>
      </c>
      <c r="J9" s="54">
        <v>78</v>
      </c>
      <c r="K9" s="54">
        <v>88</v>
      </c>
      <c r="L9" s="54">
        <v>87</v>
      </c>
      <c r="M9" s="54">
        <v>93</v>
      </c>
      <c r="N9" s="54">
        <v>92</v>
      </c>
      <c r="O9" s="54">
        <v>93</v>
      </c>
    </row>
    <row r="10" spans="1:15" s="54" customFormat="1" ht="12.75" x14ac:dyDescent="0.2">
      <c r="B10" s="91" t="s">
        <v>499</v>
      </c>
    </row>
    <row r="11" spans="1:15" s="54" customFormat="1" ht="12.75" x14ac:dyDescent="0.2">
      <c r="B11" s="106" t="s">
        <v>500</v>
      </c>
      <c r="C11" s="67">
        <v>1.5</v>
      </c>
      <c r="D11" s="67">
        <v>1.2</v>
      </c>
      <c r="E11" s="67">
        <v>1.6</v>
      </c>
      <c r="F11" s="67">
        <v>1.7</v>
      </c>
      <c r="G11" s="67">
        <v>2.2000000000000002</v>
      </c>
      <c r="H11" s="67">
        <v>1.9</v>
      </c>
      <c r="I11" s="67">
        <v>2</v>
      </c>
      <c r="J11" s="67">
        <v>1.7</v>
      </c>
      <c r="K11" s="67">
        <v>2.4</v>
      </c>
      <c r="L11" s="67">
        <v>1.4</v>
      </c>
      <c r="M11" s="67">
        <v>1.6</v>
      </c>
      <c r="N11" s="67">
        <v>2.2999999999999998</v>
      </c>
      <c r="O11" s="67">
        <v>2.1</v>
      </c>
    </row>
    <row r="12" spans="1:15" s="54" customFormat="1" ht="12.75" x14ac:dyDescent="0.2">
      <c r="B12" s="133" t="s">
        <v>501</v>
      </c>
      <c r="C12" s="134">
        <v>69.5</v>
      </c>
      <c r="D12" s="134">
        <v>71</v>
      </c>
      <c r="E12" s="134">
        <v>86.3</v>
      </c>
      <c r="F12" s="134">
        <v>99.6</v>
      </c>
      <c r="G12" s="134">
        <v>98.9</v>
      </c>
      <c r="H12" s="134">
        <v>104.9</v>
      </c>
      <c r="I12" s="134">
        <v>98.8</v>
      </c>
      <c r="J12" s="134">
        <v>102.4</v>
      </c>
      <c r="K12" s="134">
        <v>88.5</v>
      </c>
      <c r="L12" s="134">
        <v>54.3</v>
      </c>
      <c r="M12" s="134">
        <v>71.2</v>
      </c>
      <c r="N12" s="134">
        <v>67.2</v>
      </c>
      <c r="O12" s="134">
        <v>85.4</v>
      </c>
    </row>
    <row r="13" spans="1:15" s="54" customFormat="1" ht="12.75" x14ac:dyDescent="0.2"/>
    <row r="14" spans="1:15" s="54" customFormat="1" ht="12.75" x14ac:dyDescent="0.2">
      <c r="A14" s="54" t="s">
        <v>839</v>
      </c>
      <c r="B14" s="86" t="s">
        <v>842</v>
      </c>
    </row>
    <row r="15" spans="1:15" s="54" customFormat="1" ht="12.75" x14ac:dyDescent="0.2">
      <c r="A15" s="54" t="s">
        <v>841</v>
      </c>
      <c r="B15" s="86" t="s">
        <v>843</v>
      </c>
    </row>
    <row r="16" spans="1:15" s="54" customFormat="1" ht="12.75" x14ac:dyDescent="0.2">
      <c r="B16" s="86"/>
    </row>
    <row r="17" spans="1:2" s="54" customFormat="1" ht="12.75" x14ac:dyDescent="0.2">
      <c r="A17" s="37" t="s">
        <v>937</v>
      </c>
      <c r="B17" s="86"/>
    </row>
    <row r="18" spans="1:2" s="54" customFormat="1" ht="12.75" x14ac:dyDescent="0.2">
      <c r="A18" s="54" t="s">
        <v>742</v>
      </c>
      <c r="B18" s="87"/>
    </row>
    <row r="19" spans="1:2" s="54" customFormat="1" ht="12.75" x14ac:dyDescent="0.2">
      <c r="A19" s="54" t="s">
        <v>749</v>
      </c>
      <c r="B19" s="87"/>
    </row>
    <row r="20" spans="1:2" s="54" customFormat="1" ht="12.75" x14ac:dyDescent="0.2">
      <c r="B20" s="86"/>
    </row>
    <row r="21" spans="1:2" s="54" customFormat="1" ht="12.75" x14ac:dyDescent="0.2"/>
    <row r="22" spans="1:2" s="54" customFormat="1" ht="12.75" x14ac:dyDescent="0.2"/>
    <row r="23" spans="1:2" s="54" customFormat="1" ht="12.75" x14ac:dyDescent="0.2"/>
    <row r="24" spans="1:2" s="54" customFormat="1" ht="12.75" x14ac:dyDescent="0.2"/>
    <row r="25" spans="1:2" s="54" customFormat="1" ht="12.75" x14ac:dyDescent="0.2"/>
    <row r="26" spans="1:2" s="54" customFormat="1" ht="12.75" x14ac:dyDescent="0.2"/>
    <row r="27" spans="1:2" s="54" customFormat="1" ht="12.75" x14ac:dyDescent="0.2"/>
  </sheetData>
  <mergeCells count="1">
    <mergeCell ref="B2:O2"/>
  </mergeCells>
  <phoneticPr fontId="4" type="noConversion"/>
  <pageMargins left="0.75" right="0.75" top="1" bottom="1" header="0.5" footer="0.5"/>
  <pageSetup paperSize="8" orientation="landscape" r:id="rId1"/>
  <headerFooter>
    <oddHeader>&amp;L&amp;"Calibri"&amp;10&amp;K000000 [Limited Sharing]&amp;1#_x000D_</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9">
    <tabColor rgb="FF4F6228"/>
  </sheetPr>
  <dimension ref="A1:P45"/>
  <sheetViews>
    <sheetView workbookViewId="0">
      <pane xSplit="3" ySplit="3" topLeftCell="D17" activePane="bottomRight" state="frozen"/>
      <selection activeCell="K47" sqref="K47"/>
      <selection pane="topRight" activeCell="K47" sqref="K47"/>
      <selection pane="bottomLeft" activeCell="K47" sqref="K47"/>
      <selection pane="bottomRight" activeCell="S23" sqref="S23"/>
    </sheetView>
  </sheetViews>
  <sheetFormatPr defaultRowHeight="15" x14ac:dyDescent="0.25"/>
  <cols>
    <col min="1" max="1" width="3.42578125" customWidth="1"/>
    <col min="2" max="2" width="30.140625" bestFit="1" customWidth="1"/>
    <col min="3" max="3" width="13.28515625" customWidth="1"/>
    <col min="4" max="13" width="10.42578125" customWidth="1"/>
    <col min="14" max="14" width="10.42578125" style="8" customWidth="1"/>
    <col min="15" max="15" width="9.42578125" bestFit="1" customWidth="1"/>
  </cols>
  <sheetData>
    <row r="1" spans="2:16" s="51" customFormat="1" ht="40.5" customHeight="1" x14ac:dyDescent="0.25">
      <c r="B1" s="52" t="s">
        <v>894</v>
      </c>
      <c r="C1" s="53"/>
      <c r="D1" s="53"/>
      <c r="E1" s="53"/>
      <c r="F1" s="53"/>
      <c r="G1" s="53"/>
      <c r="H1" s="53"/>
      <c r="I1" s="53"/>
      <c r="J1" s="53"/>
      <c r="K1" s="53"/>
      <c r="L1" s="53"/>
      <c r="M1" s="53"/>
      <c r="N1" s="61"/>
      <c r="O1" s="61"/>
      <c r="P1" s="61" t="s">
        <v>926</v>
      </c>
    </row>
    <row r="2" spans="2:16" x14ac:dyDescent="0.25">
      <c r="B2" s="294" t="s">
        <v>715</v>
      </c>
      <c r="C2" s="294"/>
      <c r="D2" s="294"/>
      <c r="E2" s="294"/>
      <c r="F2" s="294"/>
      <c r="G2" s="294"/>
      <c r="H2" s="294"/>
      <c r="I2" s="294"/>
      <c r="J2" s="294"/>
      <c r="K2" s="294"/>
      <c r="L2" s="294"/>
      <c r="M2" s="294"/>
      <c r="N2" s="294"/>
      <c r="O2" s="294"/>
      <c r="P2" s="294"/>
    </row>
    <row r="3" spans="2:16" ht="17.25" x14ac:dyDescent="0.25">
      <c r="B3" s="362" t="s">
        <v>0</v>
      </c>
      <c r="C3" s="362"/>
      <c r="D3" s="22">
        <v>2013</v>
      </c>
      <c r="E3" s="22">
        <v>2014</v>
      </c>
      <c r="F3" s="22">
        <v>2015</v>
      </c>
      <c r="G3" s="22">
        <v>2016</v>
      </c>
      <c r="H3" s="22">
        <v>2017</v>
      </c>
      <c r="I3" s="22">
        <v>2018</v>
      </c>
      <c r="J3" s="22">
        <v>2019</v>
      </c>
      <c r="K3" s="22">
        <v>2020</v>
      </c>
      <c r="L3" s="22">
        <v>2021</v>
      </c>
      <c r="M3" s="13">
        <v>2022</v>
      </c>
      <c r="N3" s="22">
        <v>2023</v>
      </c>
      <c r="O3" s="22" t="s">
        <v>987</v>
      </c>
      <c r="P3" s="22" t="s">
        <v>1032</v>
      </c>
    </row>
    <row r="4" spans="2:16" s="54" customFormat="1" x14ac:dyDescent="0.2">
      <c r="B4" s="363" t="s">
        <v>1085</v>
      </c>
      <c r="C4" s="363"/>
      <c r="N4" s="64"/>
    </row>
    <row r="5" spans="2:16" s="54" customFormat="1" ht="12.75" x14ac:dyDescent="0.2">
      <c r="B5" s="370" t="s">
        <v>230</v>
      </c>
      <c r="C5" s="54" t="s">
        <v>706</v>
      </c>
      <c r="D5" s="54">
        <v>19</v>
      </c>
      <c r="E5" s="54">
        <v>22</v>
      </c>
      <c r="F5" s="54">
        <v>21</v>
      </c>
      <c r="G5" s="54">
        <v>21</v>
      </c>
      <c r="H5" s="54">
        <v>22</v>
      </c>
      <c r="I5" s="54">
        <v>25</v>
      </c>
      <c r="J5" s="54">
        <v>24</v>
      </c>
      <c r="K5" s="54">
        <v>20</v>
      </c>
      <c r="L5" s="54">
        <v>21</v>
      </c>
      <c r="M5" s="54">
        <v>19</v>
      </c>
      <c r="N5" s="142">
        <v>15.447058999999999</v>
      </c>
      <c r="O5" s="142">
        <v>13.833136</v>
      </c>
      <c r="P5" s="142">
        <v>14.507341</v>
      </c>
    </row>
    <row r="6" spans="2:16" s="54" customFormat="1" ht="12.75" x14ac:dyDescent="0.2">
      <c r="B6" s="369"/>
      <c r="C6" s="54" t="s">
        <v>93</v>
      </c>
      <c r="D6" s="56">
        <v>7543</v>
      </c>
      <c r="E6" s="56">
        <v>8844</v>
      </c>
      <c r="F6" s="56">
        <v>8555</v>
      </c>
      <c r="G6" s="56">
        <v>10121</v>
      </c>
      <c r="H6" s="56">
        <v>10516</v>
      </c>
      <c r="I6" s="56">
        <v>13513</v>
      </c>
      <c r="J6" s="56">
        <v>16356</v>
      </c>
      <c r="K6" s="56">
        <v>14011</v>
      </c>
      <c r="L6" s="56">
        <v>18408</v>
      </c>
      <c r="M6" s="56">
        <v>32961</v>
      </c>
      <c r="N6" s="56">
        <v>28626.157704000001</v>
      </c>
      <c r="O6" s="56">
        <v>25935.253582000001</v>
      </c>
      <c r="P6" s="56">
        <v>29611.967712000001</v>
      </c>
    </row>
    <row r="7" spans="2:16" s="54" customFormat="1" ht="12.75" x14ac:dyDescent="0.2">
      <c r="B7" s="369" t="s">
        <v>709</v>
      </c>
      <c r="C7" s="54" t="s">
        <v>706</v>
      </c>
      <c r="D7" s="54">
        <v>15</v>
      </c>
      <c r="E7" s="54">
        <v>16</v>
      </c>
      <c r="F7" s="54">
        <v>17</v>
      </c>
      <c r="G7" s="54">
        <v>19</v>
      </c>
      <c r="H7" s="54">
        <v>19</v>
      </c>
      <c r="I7" s="54">
        <v>20</v>
      </c>
      <c r="J7" s="54">
        <v>21</v>
      </c>
      <c r="K7" s="54">
        <v>18</v>
      </c>
      <c r="L7" s="54">
        <v>26</v>
      </c>
      <c r="M7" s="54">
        <v>24</v>
      </c>
      <c r="N7" s="142">
        <v>24.003245</v>
      </c>
      <c r="O7" s="142">
        <v>21.096695</v>
      </c>
      <c r="P7" s="142">
        <v>19.884841999999999</v>
      </c>
    </row>
    <row r="8" spans="2:16" s="54" customFormat="1" ht="12.75" x14ac:dyDescent="0.2">
      <c r="B8" s="369"/>
      <c r="C8" s="54" t="s">
        <v>93</v>
      </c>
      <c r="D8" s="56">
        <v>15917</v>
      </c>
      <c r="E8" s="56">
        <v>11791</v>
      </c>
      <c r="F8" s="56">
        <v>13813</v>
      </c>
      <c r="G8" s="56">
        <v>15607</v>
      </c>
      <c r="H8" s="56">
        <v>18185</v>
      </c>
      <c r="I8" s="56">
        <v>24175</v>
      </c>
      <c r="J8" s="56">
        <v>29026</v>
      </c>
      <c r="K8" s="56">
        <v>22551</v>
      </c>
      <c r="L8" s="56">
        <v>46578</v>
      </c>
      <c r="M8" s="56">
        <v>74374</v>
      </c>
      <c r="N8" s="56">
        <v>68978.360012999998</v>
      </c>
      <c r="O8" s="56">
        <v>57652.876272000009</v>
      </c>
      <c r="P8" s="56">
        <v>50980.500663999999</v>
      </c>
    </row>
    <row r="9" spans="2:16" s="54" customFormat="1" ht="12.75" x14ac:dyDescent="0.2">
      <c r="B9" s="369" t="s">
        <v>708</v>
      </c>
      <c r="C9" s="54" t="s">
        <v>706</v>
      </c>
      <c r="D9" s="54">
        <v>6</v>
      </c>
      <c r="E9" s="54">
        <v>12</v>
      </c>
      <c r="F9" s="54">
        <v>11</v>
      </c>
      <c r="G9" s="54">
        <v>10</v>
      </c>
      <c r="H9" s="54">
        <v>7</v>
      </c>
      <c r="I9" s="54">
        <v>12</v>
      </c>
      <c r="J9" s="54">
        <v>13</v>
      </c>
      <c r="K9" s="54">
        <v>26</v>
      </c>
      <c r="L9" s="54">
        <v>15</v>
      </c>
      <c r="M9" s="54">
        <v>11</v>
      </c>
      <c r="N9" s="142">
        <v>15.092090000000001</v>
      </c>
      <c r="O9" s="142">
        <v>8.9001049999999999</v>
      </c>
      <c r="P9" s="142">
        <v>8.8126929999999994</v>
      </c>
    </row>
    <row r="10" spans="2:16" s="54" customFormat="1" ht="12.75" x14ac:dyDescent="0.2">
      <c r="B10" s="369"/>
      <c r="C10" s="54" t="s">
        <v>93</v>
      </c>
      <c r="D10" s="54">
        <v>564</v>
      </c>
      <c r="E10" s="54">
        <v>3231</v>
      </c>
      <c r="F10" s="56">
        <v>3609</v>
      </c>
      <c r="G10" s="56">
        <v>3437</v>
      </c>
      <c r="H10" s="56">
        <v>2612</v>
      </c>
      <c r="I10" s="56">
        <v>4720</v>
      </c>
      <c r="J10" s="56">
        <v>5456</v>
      </c>
      <c r="K10" s="56">
        <v>11420</v>
      </c>
      <c r="L10" s="56">
        <v>5785</v>
      </c>
      <c r="M10" s="56">
        <v>7476</v>
      </c>
      <c r="N10" s="56">
        <v>13232.614603</v>
      </c>
      <c r="O10" s="56">
        <v>5397.0518359999996</v>
      </c>
      <c r="P10" s="56">
        <v>5915.7651079999996</v>
      </c>
    </row>
    <row r="11" spans="2:16" s="54" customFormat="1" ht="12.75" x14ac:dyDescent="0.2">
      <c r="B11" s="369" t="s">
        <v>707</v>
      </c>
      <c r="C11" s="54" t="s">
        <v>706</v>
      </c>
      <c r="D11" s="54">
        <v>11</v>
      </c>
      <c r="E11" s="54">
        <v>12</v>
      </c>
      <c r="F11" s="54">
        <v>15</v>
      </c>
      <c r="G11" s="54">
        <v>14</v>
      </c>
      <c r="H11" s="54">
        <v>15</v>
      </c>
      <c r="I11" s="54">
        <v>17</v>
      </c>
      <c r="J11" s="54">
        <v>20</v>
      </c>
      <c r="K11" s="54">
        <v>22</v>
      </c>
      <c r="L11" s="54">
        <v>25</v>
      </c>
      <c r="M11" s="54">
        <v>26</v>
      </c>
      <c r="N11" s="142">
        <v>24.99</v>
      </c>
      <c r="O11" s="142">
        <v>26.007296</v>
      </c>
      <c r="P11" s="142">
        <v>23.126819000000001</v>
      </c>
    </row>
    <row r="12" spans="2:16" s="54" customFormat="1" ht="12.75" x14ac:dyDescent="0.2">
      <c r="B12" s="369"/>
      <c r="C12" s="54" t="s">
        <v>93</v>
      </c>
      <c r="D12" s="56">
        <v>7363</v>
      </c>
      <c r="E12" s="56">
        <v>8472</v>
      </c>
      <c r="F12" s="56">
        <v>10013</v>
      </c>
      <c r="G12" s="56">
        <v>11807</v>
      </c>
      <c r="H12" s="56">
        <v>13317</v>
      </c>
      <c r="I12" s="56">
        <v>15780</v>
      </c>
      <c r="J12" s="56">
        <v>19071</v>
      </c>
      <c r="K12" s="56">
        <v>41606</v>
      </c>
      <c r="L12" s="56">
        <v>25447</v>
      </c>
      <c r="M12" s="56">
        <v>36632</v>
      </c>
      <c r="N12" s="56">
        <v>32794.6</v>
      </c>
      <c r="O12" s="56">
        <v>32198.672656999999</v>
      </c>
      <c r="P12" s="56">
        <v>34463.666430999998</v>
      </c>
    </row>
    <row r="13" spans="2:16" s="54" customFormat="1" x14ac:dyDescent="0.2">
      <c r="B13" s="106" t="s">
        <v>502</v>
      </c>
      <c r="C13" s="54" t="s">
        <v>93</v>
      </c>
      <c r="D13" s="56">
        <v>551659</v>
      </c>
      <c r="E13" s="56">
        <v>611350</v>
      </c>
      <c r="F13" s="56">
        <v>618803</v>
      </c>
      <c r="G13" s="56">
        <v>669796</v>
      </c>
      <c r="H13" s="56">
        <v>722624</v>
      </c>
      <c r="I13" s="56">
        <v>807787</v>
      </c>
      <c r="J13" s="64" t="s">
        <v>963</v>
      </c>
      <c r="K13" s="56">
        <v>728005</v>
      </c>
      <c r="L13" s="56">
        <v>984941</v>
      </c>
      <c r="M13" s="56">
        <v>1770608</v>
      </c>
      <c r="N13" s="56">
        <v>1455347.66</v>
      </c>
      <c r="O13" s="56">
        <v>1407333.527769</v>
      </c>
      <c r="P13" s="56">
        <v>1477545.701775</v>
      </c>
    </row>
    <row r="14" spans="2:16" s="54" customFormat="1" ht="12.75" x14ac:dyDescent="0.2">
      <c r="B14" s="58" t="s">
        <v>503</v>
      </c>
      <c r="C14" s="58" t="s">
        <v>93</v>
      </c>
      <c r="D14" s="98">
        <v>583046</v>
      </c>
      <c r="E14" s="98">
        <v>643688</v>
      </c>
      <c r="F14" s="98">
        <v>654794</v>
      </c>
      <c r="G14" s="98">
        <v>710768</v>
      </c>
      <c r="H14" s="98">
        <v>767254</v>
      </c>
      <c r="I14" s="98">
        <v>865975</v>
      </c>
      <c r="J14" s="98">
        <v>1000713</v>
      </c>
      <c r="K14" s="98">
        <v>817593</v>
      </c>
      <c r="L14" s="98">
        <v>1081158</v>
      </c>
      <c r="M14" s="98">
        <v>1922051</v>
      </c>
      <c r="N14" s="98">
        <v>1598979.39</v>
      </c>
      <c r="O14" s="98">
        <v>1528517.3821160002</v>
      </c>
      <c r="P14" s="98">
        <v>1598517.6016900002</v>
      </c>
    </row>
    <row r="15" spans="2:16" s="54" customFormat="1" ht="12.75" x14ac:dyDescent="0.2">
      <c r="B15" s="363" t="s">
        <v>705</v>
      </c>
      <c r="C15" s="363"/>
    </row>
    <row r="16" spans="2:16" s="54" customFormat="1" ht="12.75" x14ac:dyDescent="0.2">
      <c r="B16" s="106" t="s">
        <v>206</v>
      </c>
      <c r="D16" s="67">
        <v>42.9</v>
      </c>
      <c r="E16" s="67">
        <v>42.5</v>
      </c>
      <c r="F16" s="67">
        <v>46.3</v>
      </c>
      <c r="G16" s="67">
        <v>45.7</v>
      </c>
      <c r="H16" s="67">
        <v>45.2</v>
      </c>
      <c r="I16" s="67">
        <v>45.8</v>
      </c>
      <c r="J16" s="67">
        <v>44.9</v>
      </c>
      <c r="K16" s="67">
        <v>41.9</v>
      </c>
      <c r="L16" s="67">
        <v>42.1</v>
      </c>
      <c r="M16" s="67">
        <v>41.7</v>
      </c>
      <c r="N16" s="67">
        <v>40.159999999999997</v>
      </c>
      <c r="O16" s="67">
        <v>40.250992690055469</v>
      </c>
      <c r="P16" s="67">
        <v>38.997029509056993</v>
      </c>
    </row>
    <row r="17" spans="2:16" s="54" customFormat="1" ht="12.75" x14ac:dyDescent="0.2">
      <c r="B17" s="106" t="s">
        <v>504</v>
      </c>
      <c r="D17" s="67">
        <v>4.4000000000000004</v>
      </c>
      <c r="E17" s="67">
        <v>3.9</v>
      </c>
      <c r="F17" s="67">
        <v>4.3</v>
      </c>
      <c r="G17" s="67">
        <v>4.2</v>
      </c>
      <c r="H17" s="67">
        <v>4.3</v>
      </c>
      <c r="I17" s="67">
        <v>5.3</v>
      </c>
      <c r="J17" s="67">
        <v>6</v>
      </c>
      <c r="K17" s="67">
        <v>6.3</v>
      </c>
      <c r="L17" s="67">
        <v>6.2</v>
      </c>
      <c r="M17" s="67">
        <v>6.2</v>
      </c>
      <c r="N17" s="67">
        <v>5.04</v>
      </c>
      <c r="O17" s="67">
        <v>5.38018444071548</v>
      </c>
      <c r="P17" s="67">
        <v>5.4832796584682146</v>
      </c>
    </row>
    <row r="18" spans="2:16" s="54" customFormat="1" ht="12.75" x14ac:dyDescent="0.2">
      <c r="B18" s="106" t="s">
        <v>505</v>
      </c>
      <c r="D18" s="67">
        <v>21.1</v>
      </c>
      <c r="E18" s="67">
        <v>19.3</v>
      </c>
      <c r="F18" s="67">
        <v>17.899999999999999</v>
      </c>
      <c r="G18" s="67">
        <v>18</v>
      </c>
      <c r="H18" s="67">
        <v>16.899999999999999</v>
      </c>
      <c r="I18" s="67">
        <v>14.9</v>
      </c>
      <c r="J18" s="67">
        <v>14.4</v>
      </c>
      <c r="K18" s="67">
        <v>14.3</v>
      </c>
      <c r="L18" s="67">
        <v>13.3</v>
      </c>
      <c r="M18" s="67">
        <v>12.7</v>
      </c>
      <c r="N18" s="67">
        <v>13.84</v>
      </c>
      <c r="O18" s="67">
        <v>14.185347707410562</v>
      </c>
      <c r="P18" s="67">
        <v>13.519259602598629</v>
      </c>
    </row>
    <row r="19" spans="2:16" s="54" customFormat="1" ht="12.75" x14ac:dyDescent="0.2">
      <c r="B19" s="106" t="s">
        <v>506</v>
      </c>
      <c r="D19" s="67">
        <v>2.7</v>
      </c>
      <c r="E19" s="67">
        <v>3.5</v>
      </c>
      <c r="F19" s="67">
        <v>2.5</v>
      </c>
      <c r="G19" s="67">
        <v>1.6</v>
      </c>
      <c r="H19" s="67">
        <v>1.4</v>
      </c>
      <c r="I19" s="67">
        <v>1.3</v>
      </c>
      <c r="J19" s="67">
        <v>1.3</v>
      </c>
      <c r="K19" s="67">
        <v>1.8</v>
      </c>
      <c r="L19" s="67">
        <v>1.8</v>
      </c>
      <c r="M19" s="67">
        <v>1.9</v>
      </c>
      <c r="N19" s="67">
        <v>2.63</v>
      </c>
      <c r="O19" s="67">
        <v>2.5232524244834673</v>
      </c>
      <c r="P19" s="67">
        <v>2.5860792079796311</v>
      </c>
    </row>
    <row r="20" spans="2:16" s="54" customFormat="1" ht="12.75" x14ac:dyDescent="0.2">
      <c r="B20" s="106" t="s">
        <v>507</v>
      </c>
      <c r="D20" s="67">
        <v>1.4</v>
      </c>
      <c r="E20" s="67">
        <v>1.9</v>
      </c>
      <c r="F20" s="67">
        <v>2.1</v>
      </c>
      <c r="G20" s="67">
        <v>1.9</v>
      </c>
      <c r="H20" s="67">
        <v>2.1</v>
      </c>
      <c r="I20" s="67">
        <v>2.6</v>
      </c>
      <c r="J20" s="67">
        <v>3.4</v>
      </c>
      <c r="K20" s="67">
        <v>3.8</v>
      </c>
      <c r="L20" s="67">
        <v>4.8</v>
      </c>
      <c r="M20" s="67">
        <v>4.5999999999999996</v>
      </c>
      <c r="N20" s="67">
        <v>4.01</v>
      </c>
      <c r="O20" s="67">
        <v>4.6810474336125685</v>
      </c>
      <c r="P20" s="67">
        <v>5.0680839718217525</v>
      </c>
    </row>
    <row r="21" spans="2:16" s="54" customFormat="1" ht="12.75" x14ac:dyDescent="0.2">
      <c r="B21" s="106" t="s">
        <v>508</v>
      </c>
      <c r="D21" s="67">
        <v>1.8</v>
      </c>
      <c r="E21" s="67">
        <v>1.6</v>
      </c>
      <c r="F21" s="67">
        <v>1.8</v>
      </c>
      <c r="G21" s="67">
        <v>2.1</v>
      </c>
      <c r="H21" s="67">
        <v>2.2000000000000002</v>
      </c>
      <c r="I21" s="67">
        <v>2.1</v>
      </c>
      <c r="J21" s="67">
        <v>2.6</v>
      </c>
      <c r="K21" s="67">
        <v>3</v>
      </c>
      <c r="L21" s="67">
        <v>3.6</v>
      </c>
      <c r="M21" s="67">
        <v>4.4000000000000004</v>
      </c>
      <c r="N21" s="67">
        <v>3.98</v>
      </c>
      <c r="O21" s="67">
        <v>4.2135720435798039</v>
      </c>
      <c r="P21" s="67">
        <v>3.5822574671913654</v>
      </c>
    </row>
    <row r="22" spans="2:16" s="54" customFormat="1" ht="12.75" x14ac:dyDescent="0.2">
      <c r="B22" s="106" t="s">
        <v>509</v>
      </c>
      <c r="D22" s="67">
        <v>9.6</v>
      </c>
      <c r="E22" s="67">
        <v>10.7</v>
      </c>
      <c r="F22" s="67">
        <v>7.8</v>
      </c>
      <c r="G22" s="67">
        <v>7.6</v>
      </c>
      <c r="H22" s="67">
        <v>9.1</v>
      </c>
      <c r="I22" s="67">
        <v>9.3000000000000007</v>
      </c>
      <c r="J22" s="67">
        <v>8</v>
      </c>
      <c r="K22" s="67">
        <v>9.1999999999999993</v>
      </c>
      <c r="L22" s="67">
        <v>8.8000000000000007</v>
      </c>
      <c r="M22" s="67">
        <v>9.4</v>
      </c>
      <c r="N22" s="67">
        <v>12.62</v>
      </c>
      <c r="O22" s="67">
        <v>10.129308546637473</v>
      </c>
      <c r="P22" s="67">
        <v>10.978766793347027</v>
      </c>
    </row>
    <row r="23" spans="2:16" s="54" customFormat="1" x14ac:dyDescent="0.2">
      <c r="B23" s="363" t="s">
        <v>1084</v>
      </c>
      <c r="C23" s="363"/>
    </row>
    <row r="24" spans="2:16" s="54" customFormat="1" ht="12.75" x14ac:dyDescent="0.2">
      <c r="B24" s="106" t="s">
        <v>230</v>
      </c>
      <c r="C24" s="54" t="s">
        <v>706</v>
      </c>
      <c r="D24" s="54">
        <v>61</v>
      </c>
      <c r="E24" s="54">
        <v>71</v>
      </c>
      <c r="F24" s="54">
        <v>82</v>
      </c>
      <c r="G24" s="54">
        <v>82</v>
      </c>
      <c r="H24" s="54">
        <v>80</v>
      </c>
      <c r="I24" s="54">
        <v>89</v>
      </c>
      <c r="J24" s="54">
        <v>92</v>
      </c>
      <c r="K24" s="54">
        <v>83</v>
      </c>
      <c r="L24" s="54">
        <v>106</v>
      </c>
      <c r="M24" s="54">
        <v>92</v>
      </c>
      <c r="N24" s="142">
        <v>81.709999999999994</v>
      </c>
      <c r="O24" s="142">
        <v>104.538605</v>
      </c>
      <c r="P24" s="142">
        <v>95.235534000000001</v>
      </c>
    </row>
    <row r="25" spans="2:16" s="54" customFormat="1" ht="12.75" x14ac:dyDescent="0.2">
      <c r="C25" s="54" t="s">
        <v>93</v>
      </c>
      <c r="D25" s="56">
        <v>37782</v>
      </c>
      <c r="E25" s="56">
        <v>44484</v>
      </c>
      <c r="F25" s="56">
        <v>48064</v>
      </c>
      <c r="G25" s="56">
        <v>53560</v>
      </c>
      <c r="H25" s="56">
        <v>55655</v>
      </c>
      <c r="I25" s="56">
        <v>68385</v>
      </c>
      <c r="J25" s="56">
        <v>75179</v>
      </c>
      <c r="K25" s="56">
        <v>63705</v>
      </c>
      <c r="L25" s="56">
        <v>110511</v>
      </c>
      <c r="M25" s="56">
        <v>174527</v>
      </c>
      <c r="N25" s="56">
        <v>133169.70000000001</v>
      </c>
      <c r="O25" s="56">
        <v>148187.81928</v>
      </c>
      <c r="P25" s="56">
        <v>131948.73083799999</v>
      </c>
    </row>
    <row r="26" spans="2:16" s="54" customFormat="1" ht="12.75" x14ac:dyDescent="0.2">
      <c r="B26" s="106" t="s">
        <v>709</v>
      </c>
      <c r="C26" s="54" t="s">
        <v>706</v>
      </c>
      <c r="D26" s="54">
        <v>205</v>
      </c>
      <c r="E26" s="54">
        <v>216</v>
      </c>
      <c r="F26" s="54">
        <v>232</v>
      </c>
      <c r="G26" s="54">
        <v>265</v>
      </c>
      <c r="H26" s="54">
        <v>263</v>
      </c>
      <c r="I26" s="54">
        <v>267</v>
      </c>
      <c r="J26" s="54">
        <v>274</v>
      </c>
      <c r="K26" s="54">
        <v>225</v>
      </c>
      <c r="L26" s="54">
        <v>277</v>
      </c>
      <c r="M26" s="54">
        <v>261</v>
      </c>
      <c r="N26" s="142">
        <v>241.38</v>
      </c>
      <c r="O26" s="142">
        <v>293.66743000000002</v>
      </c>
      <c r="P26" s="142">
        <v>298.12030199999998</v>
      </c>
    </row>
    <row r="27" spans="2:16" s="54" customFormat="1" ht="12.75" x14ac:dyDescent="0.2">
      <c r="B27" s="106"/>
      <c r="C27" s="54" t="s">
        <v>93</v>
      </c>
      <c r="D27" s="56">
        <v>210863</v>
      </c>
      <c r="E27" s="56">
        <v>240882</v>
      </c>
      <c r="F27" s="56">
        <v>242395</v>
      </c>
      <c r="G27" s="56">
        <v>317396</v>
      </c>
      <c r="H27" s="56">
        <v>338519</v>
      </c>
      <c r="I27" s="56">
        <v>373182</v>
      </c>
      <c r="J27" s="56">
        <v>413992</v>
      </c>
      <c r="K27" s="56">
        <v>339551</v>
      </c>
      <c r="L27" s="56">
        <v>470655</v>
      </c>
      <c r="M27" s="56">
        <v>751961</v>
      </c>
      <c r="N27" s="56">
        <v>605993.41</v>
      </c>
      <c r="O27" s="56">
        <v>677098.07521499996</v>
      </c>
      <c r="P27" s="56">
        <v>658959.115781</v>
      </c>
    </row>
    <row r="28" spans="2:16" s="54" customFormat="1" ht="12.75" x14ac:dyDescent="0.2">
      <c r="B28" s="106" t="s">
        <v>708</v>
      </c>
      <c r="C28" s="54" t="s">
        <v>706</v>
      </c>
      <c r="D28" s="54">
        <v>11</v>
      </c>
      <c r="E28" s="54">
        <v>22</v>
      </c>
      <c r="F28" s="54">
        <v>37</v>
      </c>
      <c r="G28" s="54">
        <v>27</v>
      </c>
      <c r="H28" s="54">
        <v>17</v>
      </c>
      <c r="I28" s="54">
        <v>17</v>
      </c>
      <c r="J28" s="54">
        <v>34</v>
      </c>
      <c r="K28" s="54">
        <v>35</v>
      </c>
      <c r="L28" s="54">
        <v>11</v>
      </c>
      <c r="M28" s="54">
        <v>11</v>
      </c>
      <c r="N28" s="142">
        <v>10.71</v>
      </c>
      <c r="O28" s="142">
        <v>5.7263529999999996</v>
      </c>
      <c r="P28" s="142">
        <v>7.4351630000000002</v>
      </c>
    </row>
    <row r="29" spans="2:16" s="54" customFormat="1" ht="12.75" x14ac:dyDescent="0.2">
      <c r="B29" s="106"/>
      <c r="C29" s="54" t="s">
        <v>93</v>
      </c>
      <c r="D29" s="56">
        <v>3452</v>
      </c>
      <c r="E29" s="56">
        <v>6702</v>
      </c>
      <c r="F29" s="56">
        <v>10912</v>
      </c>
      <c r="G29" s="56">
        <v>8665</v>
      </c>
      <c r="H29" s="56">
        <v>6079</v>
      </c>
      <c r="I29" s="56">
        <v>6797</v>
      </c>
      <c r="J29" s="56">
        <v>13942</v>
      </c>
      <c r="K29" s="56">
        <v>13824</v>
      </c>
      <c r="L29" s="56">
        <v>4827</v>
      </c>
      <c r="M29" s="56">
        <v>9636</v>
      </c>
      <c r="N29" s="56">
        <v>10487.74</v>
      </c>
      <c r="O29" s="56">
        <v>4790.7879359999997</v>
      </c>
      <c r="P29" s="56">
        <v>6660.6057980000005</v>
      </c>
    </row>
    <row r="30" spans="2:16" s="54" customFormat="1" ht="12.75" x14ac:dyDescent="0.2">
      <c r="B30" s="106" t="s">
        <v>712</v>
      </c>
      <c r="C30" s="54" t="s">
        <v>706</v>
      </c>
      <c r="D30" s="54">
        <v>3</v>
      </c>
      <c r="E30" s="54">
        <v>3</v>
      </c>
      <c r="F30" s="54">
        <v>3</v>
      </c>
      <c r="G30" s="54">
        <v>4</v>
      </c>
      <c r="H30" s="54">
        <v>4</v>
      </c>
      <c r="I30" s="54">
        <v>4</v>
      </c>
      <c r="J30" s="54">
        <v>4</v>
      </c>
      <c r="K30" s="54">
        <v>3</v>
      </c>
      <c r="L30" s="54">
        <v>4</v>
      </c>
      <c r="M30" s="54">
        <v>3</v>
      </c>
      <c r="N30" s="142">
        <v>2.54</v>
      </c>
      <c r="O30" s="142">
        <v>2.4731879999999999</v>
      </c>
      <c r="P30" s="142">
        <v>2.27319</v>
      </c>
    </row>
    <row r="31" spans="2:16" s="54" customFormat="1" ht="12.75" x14ac:dyDescent="0.2">
      <c r="B31" s="106"/>
      <c r="C31" s="54" t="s">
        <v>93</v>
      </c>
      <c r="D31" s="56">
        <v>6424</v>
      </c>
      <c r="E31" s="56">
        <v>5968</v>
      </c>
      <c r="F31" s="56">
        <v>5304</v>
      </c>
      <c r="G31" s="56">
        <v>8031</v>
      </c>
      <c r="H31" s="56">
        <v>8106</v>
      </c>
      <c r="I31" s="56">
        <v>8819</v>
      </c>
      <c r="J31" s="56">
        <v>9494</v>
      </c>
      <c r="K31" s="56">
        <v>6996</v>
      </c>
      <c r="L31" s="56">
        <v>11782</v>
      </c>
      <c r="M31" s="56">
        <v>16781</v>
      </c>
      <c r="N31" s="56">
        <v>14624.58</v>
      </c>
      <c r="O31" s="56">
        <v>15334.345139999999</v>
      </c>
      <c r="P31" s="56">
        <v>13788.057426000001</v>
      </c>
    </row>
    <row r="32" spans="2:16" s="54" customFormat="1" ht="12.75" x14ac:dyDescent="0.2">
      <c r="B32" s="106" t="s">
        <v>713</v>
      </c>
      <c r="C32" s="54" t="s">
        <v>706</v>
      </c>
      <c r="D32" s="54">
        <v>7</v>
      </c>
      <c r="E32" s="54">
        <v>8</v>
      </c>
      <c r="F32" s="54">
        <v>9</v>
      </c>
      <c r="G32" s="54">
        <v>8</v>
      </c>
      <c r="H32" s="54">
        <v>11</v>
      </c>
      <c r="I32" s="54">
        <v>10</v>
      </c>
      <c r="J32" s="54">
        <v>9</v>
      </c>
      <c r="K32" s="54">
        <v>9</v>
      </c>
      <c r="L32" s="54">
        <v>13</v>
      </c>
      <c r="M32" s="54">
        <v>8</v>
      </c>
      <c r="N32" s="142">
        <v>6.79</v>
      </c>
      <c r="O32" s="142">
        <v>8.898638</v>
      </c>
      <c r="P32" s="142">
        <v>10.802546</v>
      </c>
    </row>
    <row r="33" spans="1:16" s="54" customFormat="1" ht="12.75" x14ac:dyDescent="0.2">
      <c r="B33" s="106"/>
      <c r="C33" s="54" t="s">
        <v>93</v>
      </c>
      <c r="D33" s="56">
        <v>2420</v>
      </c>
      <c r="E33" s="56">
        <v>2825</v>
      </c>
      <c r="F33" s="56">
        <v>2785</v>
      </c>
      <c r="G33" s="56">
        <v>2977</v>
      </c>
      <c r="H33" s="56">
        <v>3666</v>
      </c>
      <c r="I33" s="56">
        <v>4026</v>
      </c>
      <c r="J33" s="56">
        <v>3643</v>
      </c>
      <c r="K33" s="56">
        <v>5170</v>
      </c>
      <c r="L33" s="56">
        <v>7157</v>
      </c>
      <c r="M33" s="56">
        <v>7426</v>
      </c>
      <c r="N33" s="56">
        <v>6058.07</v>
      </c>
      <c r="O33" s="56">
        <v>7301.8277959999996</v>
      </c>
      <c r="P33" s="56">
        <v>8310.8533989999996</v>
      </c>
    </row>
    <row r="34" spans="1:16" s="54" customFormat="1" ht="12.75" x14ac:dyDescent="0.2">
      <c r="B34" s="106" t="s">
        <v>714</v>
      </c>
      <c r="C34" s="54" t="s">
        <v>706</v>
      </c>
      <c r="D34" s="54">
        <v>2</v>
      </c>
      <c r="E34" s="54">
        <v>2</v>
      </c>
      <c r="F34" s="54">
        <v>2</v>
      </c>
      <c r="G34" s="54">
        <v>2</v>
      </c>
      <c r="H34" s="54">
        <v>2</v>
      </c>
      <c r="I34" s="54">
        <v>2</v>
      </c>
      <c r="J34" s="54">
        <v>2</v>
      </c>
      <c r="K34" s="54">
        <v>1</v>
      </c>
      <c r="L34" s="54">
        <v>2</v>
      </c>
      <c r="M34" s="54">
        <v>2</v>
      </c>
      <c r="N34" s="142">
        <v>1.65</v>
      </c>
      <c r="O34" s="142">
        <v>2.0223330000000002</v>
      </c>
      <c r="P34" s="142">
        <v>2.9174790000000002</v>
      </c>
    </row>
    <row r="35" spans="1:16" s="54" customFormat="1" ht="12.75" x14ac:dyDescent="0.2">
      <c r="B35" s="106"/>
      <c r="C35" s="54" t="s">
        <v>93</v>
      </c>
      <c r="D35" s="56">
        <v>3360</v>
      </c>
      <c r="E35" s="56">
        <v>3047</v>
      </c>
      <c r="F35" s="56">
        <v>2505</v>
      </c>
      <c r="G35" s="56">
        <v>3267</v>
      </c>
      <c r="H35" s="56">
        <v>3361</v>
      </c>
      <c r="I35" s="56">
        <v>4126</v>
      </c>
      <c r="J35" s="56">
        <v>4084</v>
      </c>
      <c r="K35" s="56">
        <v>3238</v>
      </c>
      <c r="L35" s="56">
        <v>5285</v>
      </c>
      <c r="M35" s="56">
        <v>8265</v>
      </c>
      <c r="N35" s="56">
        <v>5891.63</v>
      </c>
      <c r="O35" s="56">
        <v>6789.1295019999998</v>
      </c>
      <c r="P35" s="56">
        <v>7624.2575650000008</v>
      </c>
    </row>
    <row r="36" spans="1:16" s="54" customFormat="1" ht="12.75" x14ac:dyDescent="0.2">
      <c r="B36" s="91" t="s">
        <v>710</v>
      </c>
      <c r="C36" s="91" t="s">
        <v>711</v>
      </c>
      <c r="D36" s="100">
        <v>264302</v>
      </c>
      <c r="E36" s="100">
        <v>303907</v>
      </c>
      <c r="F36" s="100">
        <v>311965</v>
      </c>
      <c r="G36" s="100">
        <v>393896</v>
      </c>
      <c r="H36" s="100">
        <v>415386</v>
      </c>
      <c r="I36" s="100">
        <v>465334</v>
      </c>
      <c r="J36" s="100">
        <v>520335</v>
      </c>
      <c r="K36" s="100">
        <v>432484</v>
      </c>
      <c r="L36" s="100">
        <v>610217</v>
      </c>
      <c r="M36" s="100">
        <v>968598</v>
      </c>
      <c r="N36" s="100">
        <v>776225.13</v>
      </c>
      <c r="O36" s="100">
        <v>859501.98486900004</v>
      </c>
      <c r="P36" s="100">
        <v>827291.62080699997</v>
      </c>
    </row>
    <row r="37" spans="1:16" s="54" customFormat="1" ht="12.75" x14ac:dyDescent="0.2">
      <c r="N37" s="64"/>
    </row>
    <row r="38" spans="1:16" s="54" customFormat="1" ht="12.75" x14ac:dyDescent="0.2">
      <c r="A38" s="54" t="s">
        <v>839</v>
      </c>
      <c r="B38" s="54" t="s">
        <v>842</v>
      </c>
      <c r="N38" s="64"/>
    </row>
    <row r="39" spans="1:16" s="54" customFormat="1" ht="12.75" x14ac:dyDescent="0.2">
      <c r="A39" s="54" t="s">
        <v>841</v>
      </c>
      <c r="B39" s="54" t="s">
        <v>843</v>
      </c>
      <c r="N39" s="64"/>
    </row>
    <row r="40" spans="1:16" s="54" customFormat="1" ht="12.75" x14ac:dyDescent="0.2">
      <c r="A40" s="54" t="s">
        <v>237</v>
      </c>
      <c r="B40" s="54" t="s">
        <v>1123</v>
      </c>
      <c r="N40" s="64"/>
    </row>
    <row r="41" spans="1:16" s="54" customFormat="1" ht="12.75" x14ac:dyDescent="0.2">
      <c r="N41" s="64"/>
    </row>
    <row r="42" spans="1:16" s="54" customFormat="1" ht="12.75" x14ac:dyDescent="0.2">
      <c r="A42" s="37" t="s">
        <v>940</v>
      </c>
      <c r="N42" s="64"/>
    </row>
    <row r="43" spans="1:16" s="54" customFormat="1" ht="12.75" x14ac:dyDescent="0.2">
      <c r="A43" s="54" t="s">
        <v>749</v>
      </c>
      <c r="N43" s="64"/>
    </row>
    <row r="44" spans="1:16" s="54" customFormat="1" ht="12.75" x14ac:dyDescent="0.2">
      <c r="B44" s="86"/>
      <c r="N44" s="64"/>
    </row>
    <row r="45" spans="1:16" s="54" customFormat="1" ht="12.75" x14ac:dyDescent="0.2">
      <c r="N45" s="64"/>
    </row>
  </sheetData>
  <mergeCells count="9">
    <mergeCell ref="B2:P2"/>
    <mergeCell ref="B3:C3"/>
    <mergeCell ref="B4:C4"/>
    <mergeCell ref="B15:C15"/>
    <mergeCell ref="B23:C23"/>
    <mergeCell ref="B11:B12"/>
    <mergeCell ref="B9:B10"/>
    <mergeCell ref="B7:B8"/>
    <mergeCell ref="B5:B6"/>
  </mergeCells>
  <pageMargins left="0.75" right="0.75" top="1" bottom="1" header="0.5" footer="0.5"/>
  <pageSetup paperSize="8" orientation="landscape" r:id="rId1"/>
  <headerFooter>
    <oddHeader>&amp;L&amp;"Calibri"&amp;10&amp;K000000 [Limited Sharing]&amp;1#_x000D_</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0">
    <tabColor rgb="FF4F6228"/>
  </sheetPr>
  <dimension ref="A1:O30"/>
  <sheetViews>
    <sheetView workbookViewId="0">
      <pane ySplit="3" topLeftCell="A4" activePane="bottomLeft" state="frozen"/>
      <selection activeCell="K47" sqref="K47"/>
      <selection pane="bottomLeft" activeCell="M31" sqref="M31"/>
    </sheetView>
  </sheetViews>
  <sheetFormatPr defaultRowHeight="15" x14ac:dyDescent="0.25"/>
  <cols>
    <col min="1" max="1" width="3.28515625" customWidth="1"/>
    <col min="2" max="2" width="34.28515625" customWidth="1"/>
  </cols>
  <sheetData>
    <row r="1" spans="2:15" s="51" customFormat="1" ht="40.5" customHeight="1" x14ac:dyDescent="0.25">
      <c r="B1" s="52" t="s">
        <v>894</v>
      </c>
      <c r="C1" s="53"/>
      <c r="D1" s="53"/>
      <c r="E1" s="53"/>
      <c r="F1" s="53"/>
      <c r="G1" s="53"/>
      <c r="H1" s="53"/>
      <c r="I1" s="53"/>
      <c r="J1" s="53"/>
      <c r="K1" s="53"/>
      <c r="L1" s="53"/>
      <c r="M1" s="61"/>
      <c r="N1" s="61"/>
      <c r="O1" s="61" t="s">
        <v>927</v>
      </c>
    </row>
    <row r="2" spans="2:15" x14ac:dyDescent="0.25">
      <c r="B2" s="296" t="s">
        <v>510</v>
      </c>
      <c r="C2" s="296"/>
      <c r="D2" s="296"/>
      <c r="E2" s="296"/>
      <c r="F2" s="296"/>
      <c r="G2" s="296"/>
      <c r="H2" s="296"/>
      <c r="I2" s="296"/>
      <c r="J2" s="296"/>
      <c r="K2" s="296"/>
      <c r="L2" s="296"/>
      <c r="M2" s="296"/>
      <c r="N2" s="296"/>
      <c r="O2" s="296"/>
    </row>
    <row r="3" spans="2:15" ht="17.25" x14ac:dyDescent="0.25">
      <c r="B3" s="18" t="s">
        <v>0</v>
      </c>
      <c r="C3" s="16">
        <v>2013</v>
      </c>
      <c r="D3" s="16">
        <v>2014</v>
      </c>
      <c r="E3" s="16">
        <v>2015</v>
      </c>
      <c r="F3" s="16">
        <v>2016</v>
      </c>
      <c r="G3" s="16">
        <v>2017</v>
      </c>
      <c r="H3" s="16">
        <v>2018</v>
      </c>
      <c r="I3" s="16">
        <v>2019</v>
      </c>
      <c r="J3" s="16">
        <v>2020</v>
      </c>
      <c r="K3" s="16">
        <v>2021</v>
      </c>
      <c r="L3" s="16">
        <v>2022</v>
      </c>
      <c r="M3" s="16">
        <v>2023</v>
      </c>
      <c r="N3" s="16" t="s">
        <v>1087</v>
      </c>
      <c r="O3" s="16" t="s">
        <v>1083</v>
      </c>
    </row>
    <row r="4" spans="2:15" s="54" customFormat="1" ht="12.75" x14ac:dyDescent="0.2">
      <c r="B4" s="275" t="s">
        <v>511</v>
      </c>
    </row>
    <row r="5" spans="2:15" s="54" customFormat="1" ht="12.75" x14ac:dyDescent="0.2">
      <c r="B5" s="106" t="s">
        <v>512</v>
      </c>
      <c r="C5" s="56">
        <v>1743</v>
      </c>
      <c r="D5" s="56">
        <v>1824</v>
      </c>
      <c r="E5" s="56">
        <v>1763</v>
      </c>
      <c r="F5" s="56">
        <v>1685</v>
      </c>
      <c r="G5" s="56">
        <v>1591</v>
      </c>
      <c r="H5" s="56">
        <v>1674</v>
      </c>
      <c r="I5" s="56">
        <v>1842</v>
      </c>
      <c r="J5" s="56">
        <v>1667</v>
      </c>
      <c r="K5" s="56">
        <v>1182</v>
      </c>
      <c r="L5" s="54">
        <v>649</v>
      </c>
      <c r="M5" s="56">
        <v>1663</v>
      </c>
      <c r="N5" s="56">
        <v>1331</v>
      </c>
      <c r="O5" s="56">
        <v>1597</v>
      </c>
    </row>
    <row r="6" spans="2:15" s="54" customFormat="1" ht="12.75" x14ac:dyDescent="0.2">
      <c r="B6" s="106" t="s">
        <v>513</v>
      </c>
      <c r="C6" s="56">
        <v>182064</v>
      </c>
      <c r="D6" s="56">
        <v>187760</v>
      </c>
      <c r="E6" s="56">
        <v>100578</v>
      </c>
      <c r="F6" s="56">
        <v>86969</v>
      </c>
      <c r="G6" s="56">
        <v>107397</v>
      </c>
      <c r="H6" s="56">
        <v>160024</v>
      </c>
      <c r="I6" s="56">
        <v>173547</v>
      </c>
      <c r="J6" s="56">
        <v>107665</v>
      </c>
      <c r="K6" s="56">
        <v>123865</v>
      </c>
      <c r="L6" s="56">
        <v>157408</v>
      </c>
      <c r="M6" s="56">
        <v>369940</v>
      </c>
      <c r="N6" s="56">
        <v>262088</v>
      </c>
      <c r="O6" s="56">
        <v>270065.32928750478</v>
      </c>
    </row>
    <row r="7" spans="2:15" s="54" customFormat="1" x14ac:dyDescent="0.2">
      <c r="B7" s="91" t="s">
        <v>1150</v>
      </c>
    </row>
    <row r="8" spans="2:15" s="54" customFormat="1" ht="12.75" x14ac:dyDescent="0.2">
      <c r="B8" s="106" t="s">
        <v>512</v>
      </c>
      <c r="C8" s="56">
        <v>2907</v>
      </c>
      <c r="D8" s="56">
        <v>3385</v>
      </c>
      <c r="E8" s="56">
        <v>3321</v>
      </c>
      <c r="F8" s="56">
        <v>3885</v>
      </c>
      <c r="G8" s="56">
        <v>4895</v>
      </c>
      <c r="H8" s="56">
        <v>4959</v>
      </c>
      <c r="I8" s="56">
        <v>4740</v>
      </c>
      <c r="J8" s="56">
        <v>4028</v>
      </c>
      <c r="K8" s="56">
        <v>4553</v>
      </c>
      <c r="L8" s="56">
        <v>3927</v>
      </c>
      <c r="M8" s="56">
        <v>3779</v>
      </c>
      <c r="N8" s="56">
        <v>4249</v>
      </c>
      <c r="O8" s="56">
        <v>4374.3301726300006</v>
      </c>
    </row>
    <row r="9" spans="2:15" s="54" customFormat="1" ht="12.75" x14ac:dyDescent="0.2">
      <c r="B9" s="106" t="s">
        <v>513</v>
      </c>
      <c r="C9" s="56">
        <v>352984</v>
      </c>
      <c r="D9" s="56">
        <v>391651</v>
      </c>
      <c r="E9" s="56">
        <v>244148</v>
      </c>
      <c r="F9" s="56">
        <v>246233</v>
      </c>
      <c r="G9" s="56">
        <v>375374</v>
      </c>
      <c r="H9" s="56">
        <v>475521</v>
      </c>
      <c r="I9" s="56">
        <v>483462</v>
      </c>
      <c r="J9" s="56">
        <v>321818</v>
      </c>
      <c r="K9" s="56">
        <v>564681</v>
      </c>
      <c r="L9" s="56">
        <v>1294311</v>
      </c>
      <c r="M9" s="56">
        <v>1011895</v>
      </c>
      <c r="N9" s="56">
        <v>958535</v>
      </c>
      <c r="O9" s="56">
        <v>884581.24900282652</v>
      </c>
    </row>
    <row r="10" spans="2:15" s="54" customFormat="1" ht="12.75" x14ac:dyDescent="0.2">
      <c r="B10" s="91" t="s">
        <v>514</v>
      </c>
    </row>
    <row r="11" spans="2:15" s="54" customFormat="1" ht="12.75" x14ac:dyDescent="0.2">
      <c r="B11" s="106" t="s">
        <v>515</v>
      </c>
      <c r="C11" s="54">
        <v>144</v>
      </c>
      <c r="D11" s="54">
        <v>152</v>
      </c>
      <c r="E11" s="54">
        <v>154</v>
      </c>
      <c r="F11" s="54">
        <v>166</v>
      </c>
      <c r="G11" s="54">
        <v>165</v>
      </c>
      <c r="H11" s="54">
        <v>165</v>
      </c>
      <c r="I11" s="54">
        <v>186</v>
      </c>
      <c r="J11" s="54">
        <v>164</v>
      </c>
      <c r="K11" s="54">
        <v>124</v>
      </c>
      <c r="L11" s="54">
        <v>39</v>
      </c>
      <c r="M11" s="54">
        <v>171</v>
      </c>
      <c r="N11" s="142">
        <v>150.66499999999999</v>
      </c>
      <c r="O11" s="142">
        <v>181.41200000000001</v>
      </c>
    </row>
    <row r="12" spans="2:15" s="54" customFormat="1" ht="12.75" x14ac:dyDescent="0.2">
      <c r="B12" s="106" t="s">
        <v>516</v>
      </c>
      <c r="C12" s="54">
        <v>57</v>
      </c>
      <c r="D12" s="54">
        <v>65</v>
      </c>
      <c r="E12" s="54">
        <v>75</v>
      </c>
      <c r="F12" s="54">
        <v>104</v>
      </c>
      <c r="G12" s="54">
        <v>57</v>
      </c>
      <c r="H12" s="54">
        <v>35</v>
      </c>
      <c r="I12" s="54">
        <v>38</v>
      </c>
      <c r="J12" s="54">
        <v>109</v>
      </c>
      <c r="K12" s="54">
        <v>98</v>
      </c>
      <c r="L12" s="54">
        <v>25</v>
      </c>
      <c r="M12" s="54">
        <v>49</v>
      </c>
      <c r="N12" s="142">
        <v>72.617999999999995</v>
      </c>
      <c r="O12" s="142">
        <v>61.128</v>
      </c>
    </row>
    <row r="13" spans="2:15" s="54" customFormat="1" ht="12.75" x14ac:dyDescent="0.2">
      <c r="B13" s="106" t="s">
        <v>517</v>
      </c>
      <c r="C13" s="54">
        <v>724</v>
      </c>
      <c r="D13" s="54">
        <v>641</v>
      </c>
      <c r="E13" s="54">
        <v>552</v>
      </c>
      <c r="F13" s="54">
        <v>479</v>
      </c>
      <c r="G13" s="54">
        <v>431</v>
      </c>
      <c r="H13" s="54">
        <v>425</v>
      </c>
      <c r="I13" s="54">
        <v>483</v>
      </c>
      <c r="J13" s="54">
        <v>465</v>
      </c>
      <c r="K13" s="54">
        <v>359</v>
      </c>
      <c r="L13" s="54">
        <v>194</v>
      </c>
      <c r="M13" s="54">
        <v>482</v>
      </c>
      <c r="N13" s="142">
        <v>427.447</v>
      </c>
      <c r="O13" s="142">
        <v>505.38499999999999</v>
      </c>
    </row>
    <row r="14" spans="2:15" s="54" customFormat="1" ht="12.75" x14ac:dyDescent="0.2">
      <c r="B14" s="106" t="s">
        <v>518</v>
      </c>
      <c r="C14" s="54">
        <v>390</v>
      </c>
      <c r="D14" s="54">
        <v>496</v>
      </c>
      <c r="E14" s="54">
        <v>510</v>
      </c>
      <c r="F14" s="54">
        <v>583</v>
      </c>
      <c r="G14" s="54">
        <v>509</v>
      </c>
      <c r="H14" s="54">
        <v>568</v>
      </c>
      <c r="I14" s="54">
        <v>624</v>
      </c>
      <c r="J14" s="54">
        <v>538</v>
      </c>
      <c r="K14" s="54">
        <v>371</v>
      </c>
      <c r="L14" s="54">
        <v>128</v>
      </c>
      <c r="M14" s="54">
        <v>506</v>
      </c>
      <c r="N14" s="142">
        <v>443.93299999999999</v>
      </c>
      <c r="O14" s="142">
        <v>518.61800000000005</v>
      </c>
    </row>
    <row r="15" spans="2:15" s="54" customFormat="1" ht="12.75" x14ac:dyDescent="0.2">
      <c r="B15" s="106" t="s">
        <v>519</v>
      </c>
      <c r="C15" s="64">
        <v>125</v>
      </c>
      <c r="D15" s="64">
        <v>168</v>
      </c>
      <c r="E15" s="64">
        <v>155</v>
      </c>
      <c r="F15" s="64">
        <v>148</v>
      </c>
      <c r="G15" s="64">
        <v>236</v>
      </c>
      <c r="H15" s="64">
        <v>237</v>
      </c>
      <c r="I15" s="64">
        <v>259</v>
      </c>
      <c r="J15" s="64">
        <v>157</v>
      </c>
      <c r="K15" s="64">
        <v>131</v>
      </c>
      <c r="L15" s="64">
        <v>57</v>
      </c>
      <c r="M15" s="64">
        <v>234</v>
      </c>
      <c r="N15" s="143">
        <v>207.434</v>
      </c>
      <c r="O15" s="143">
        <v>273.09800000000001</v>
      </c>
    </row>
    <row r="16" spans="2:15" s="54" customFormat="1" ht="12.75" x14ac:dyDescent="0.2">
      <c r="B16" s="106" t="s">
        <v>520</v>
      </c>
      <c r="C16" s="64">
        <v>20</v>
      </c>
      <c r="D16" s="64">
        <v>28</v>
      </c>
      <c r="E16" s="64">
        <v>7</v>
      </c>
      <c r="F16" s="64">
        <v>9</v>
      </c>
      <c r="G16" s="64">
        <v>19</v>
      </c>
      <c r="H16" s="64">
        <v>22</v>
      </c>
      <c r="I16" s="64">
        <v>27</v>
      </c>
      <c r="J16" s="64">
        <v>25</v>
      </c>
      <c r="K16" s="64">
        <v>17</v>
      </c>
      <c r="L16" s="64">
        <v>6</v>
      </c>
      <c r="M16" s="64">
        <v>24</v>
      </c>
      <c r="N16" s="143">
        <v>20.814</v>
      </c>
      <c r="O16" s="143">
        <v>25.524999999999999</v>
      </c>
    </row>
    <row r="17" spans="1:15" s="54" customFormat="1" ht="12.75" x14ac:dyDescent="0.2">
      <c r="B17" s="106" t="s">
        <v>521</v>
      </c>
      <c r="C17" s="64">
        <v>5</v>
      </c>
      <c r="D17" s="64" t="s">
        <v>114</v>
      </c>
      <c r="E17" s="64" t="s">
        <v>114</v>
      </c>
      <c r="F17" s="64" t="s">
        <v>114</v>
      </c>
      <c r="G17" s="64" t="s">
        <v>114</v>
      </c>
      <c r="H17" s="64">
        <v>13</v>
      </c>
      <c r="I17" s="64">
        <v>17</v>
      </c>
      <c r="J17" s="64">
        <v>14</v>
      </c>
      <c r="K17" s="64">
        <v>7</v>
      </c>
      <c r="L17" s="64" t="s">
        <v>114</v>
      </c>
      <c r="M17" s="64" t="s">
        <v>114</v>
      </c>
      <c r="N17" s="143" t="s">
        <v>114</v>
      </c>
      <c r="O17" s="143" t="s">
        <v>114</v>
      </c>
    </row>
    <row r="18" spans="1:15" s="54" customFormat="1" ht="12.75" x14ac:dyDescent="0.2">
      <c r="B18" s="106" t="s">
        <v>805</v>
      </c>
      <c r="C18" s="64">
        <v>87</v>
      </c>
      <c r="D18" s="64">
        <v>117</v>
      </c>
      <c r="E18" s="64">
        <v>135</v>
      </c>
      <c r="F18" s="64">
        <v>144</v>
      </c>
      <c r="G18" s="64">
        <v>142</v>
      </c>
      <c r="H18" s="64">
        <v>141</v>
      </c>
      <c r="I18" s="64">
        <v>162</v>
      </c>
      <c r="J18" s="64">
        <v>157</v>
      </c>
      <c r="K18" s="64">
        <v>107</v>
      </c>
      <c r="L18" s="64">
        <v>31</v>
      </c>
      <c r="M18" s="64">
        <v>129</v>
      </c>
      <c r="N18" s="143">
        <v>121.449</v>
      </c>
      <c r="O18" s="143">
        <v>150.03100000000001</v>
      </c>
    </row>
    <row r="19" spans="1:15" s="54" customFormat="1" ht="12.75" x14ac:dyDescent="0.2">
      <c r="B19" s="106" t="s">
        <v>522</v>
      </c>
      <c r="C19" s="64">
        <v>3</v>
      </c>
      <c r="D19" s="64">
        <v>3</v>
      </c>
      <c r="E19" s="64">
        <v>2</v>
      </c>
      <c r="F19" s="64">
        <v>1</v>
      </c>
      <c r="G19" s="64">
        <v>1</v>
      </c>
      <c r="H19" s="64">
        <v>2</v>
      </c>
      <c r="I19" s="64">
        <v>2</v>
      </c>
      <c r="J19" s="64">
        <v>1</v>
      </c>
      <c r="K19" s="64">
        <v>3</v>
      </c>
      <c r="L19" s="64">
        <v>3</v>
      </c>
      <c r="M19" s="64">
        <v>2</v>
      </c>
      <c r="N19" s="143">
        <v>1.2669999999999999</v>
      </c>
      <c r="O19" s="143">
        <v>29.873999999999999</v>
      </c>
    </row>
    <row r="20" spans="1:15" s="54" customFormat="1" ht="12.75" x14ac:dyDescent="0.2">
      <c r="B20" s="91" t="s">
        <v>523</v>
      </c>
      <c r="C20" s="100">
        <v>55128</v>
      </c>
      <c r="D20" s="100">
        <v>44132</v>
      </c>
      <c r="E20" s="100">
        <v>50461</v>
      </c>
      <c r="F20" s="100">
        <v>41794</v>
      </c>
      <c r="G20" s="100">
        <v>66280</v>
      </c>
      <c r="H20" s="100">
        <v>101467</v>
      </c>
      <c r="I20" s="100">
        <v>93194</v>
      </c>
      <c r="J20" s="100">
        <v>68849</v>
      </c>
      <c r="K20" s="100">
        <v>100975</v>
      </c>
      <c r="L20" s="100">
        <v>177194</v>
      </c>
      <c r="M20" s="100">
        <v>177014</v>
      </c>
      <c r="N20" s="100">
        <v>321224</v>
      </c>
      <c r="O20" s="100">
        <v>292190</v>
      </c>
    </row>
    <row r="21" spans="1:15" s="54" customFormat="1" ht="12.75" x14ac:dyDescent="0.2"/>
    <row r="22" spans="1:15" s="54" customFormat="1" ht="12.75" x14ac:dyDescent="0.2">
      <c r="A22" s="54" t="s">
        <v>839</v>
      </c>
      <c r="B22" s="54" t="s">
        <v>842</v>
      </c>
    </row>
    <row r="23" spans="1:15" s="54" customFormat="1" ht="12.75" x14ac:dyDescent="0.2">
      <c r="A23" s="54" t="s">
        <v>841</v>
      </c>
      <c r="B23" s="54" t="s">
        <v>843</v>
      </c>
    </row>
    <row r="24" spans="1:15" s="54" customFormat="1" ht="12.75" x14ac:dyDescent="0.2">
      <c r="A24" s="54" t="s">
        <v>237</v>
      </c>
      <c r="B24" s="54" t="s">
        <v>874</v>
      </c>
    </row>
    <row r="25" spans="1:15" s="54" customFormat="1" ht="12.75" x14ac:dyDescent="0.2"/>
    <row r="26" spans="1:15" s="54" customFormat="1" ht="12.75" x14ac:dyDescent="0.2">
      <c r="A26" s="37" t="s">
        <v>937</v>
      </c>
    </row>
    <row r="27" spans="1:15" s="54" customFormat="1" ht="12.75" x14ac:dyDescent="0.2">
      <c r="A27" s="54" t="s">
        <v>1116</v>
      </c>
    </row>
    <row r="28" spans="1:15" s="54" customFormat="1" ht="12.75" x14ac:dyDescent="0.2">
      <c r="A28" s="54" t="s">
        <v>749</v>
      </c>
    </row>
    <row r="29" spans="1:15" s="54" customFormat="1" ht="12.75" x14ac:dyDescent="0.2">
      <c r="B29" s="86"/>
    </row>
    <row r="30" spans="1:15" s="54" customFormat="1" ht="14.25" customHeight="1" x14ac:dyDescent="0.2"/>
  </sheetData>
  <mergeCells count="1">
    <mergeCell ref="B2:O2"/>
  </mergeCells>
  <pageMargins left="0.75" right="0.75" top="1" bottom="1" header="0.5" footer="0.5"/>
  <pageSetup paperSize="8" orientation="landscape" r:id="rId1"/>
  <headerFooter>
    <oddHeader>&amp;L&amp;"Calibri"&amp;10&amp;K000000 [Limited Sharing]&amp;1#_x000D_</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1">
    <tabColor rgb="FF4F6228"/>
  </sheetPr>
  <dimension ref="A1:O35"/>
  <sheetViews>
    <sheetView workbookViewId="0">
      <pane ySplit="3" topLeftCell="A7" activePane="bottomLeft" state="frozen"/>
      <selection activeCell="K47" sqref="K47"/>
      <selection pane="bottomLeft" activeCell="O20" sqref="C5:O20"/>
    </sheetView>
  </sheetViews>
  <sheetFormatPr defaultRowHeight="15" x14ac:dyDescent="0.25"/>
  <cols>
    <col min="1" max="1" width="3.5703125" customWidth="1"/>
    <col min="2" max="2" width="38.42578125" customWidth="1"/>
    <col min="3" max="3" width="10.140625" customWidth="1"/>
    <col min="4" max="13" width="11" bestFit="1" customWidth="1"/>
  </cols>
  <sheetData>
    <row r="1" spans="2:15" s="51" customFormat="1" ht="40.5" customHeight="1" x14ac:dyDescent="0.25">
      <c r="B1" s="52" t="s">
        <v>894</v>
      </c>
      <c r="C1" s="53"/>
      <c r="D1" s="53"/>
      <c r="E1" s="53"/>
      <c r="F1" s="53"/>
      <c r="G1" s="53"/>
      <c r="H1" s="53"/>
      <c r="I1" s="53"/>
      <c r="J1" s="53"/>
      <c r="K1" s="53"/>
      <c r="L1" s="53"/>
      <c r="M1" s="61"/>
      <c r="N1" s="61"/>
      <c r="O1" s="61" t="s">
        <v>928</v>
      </c>
    </row>
    <row r="2" spans="2:15" x14ac:dyDescent="0.25">
      <c r="B2" s="294" t="s">
        <v>716</v>
      </c>
      <c r="C2" s="294"/>
      <c r="D2" s="294"/>
      <c r="E2" s="294"/>
      <c r="F2" s="294"/>
      <c r="G2" s="294"/>
      <c r="H2" s="294"/>
      <c r="I2" s="294"/>
      <c r="J2" s="294"/>
      <c r="K2" s="294"/>
      <c r="L2" s="294"/>
      <c r="M2" s="294"/>
      <c r="N2" s="294"/>
      <c r="O2" s="294"/>
    </row>
    <row r="3" spans="2:15" ht="17.25" x14ac:dyDescent="0.25">
      <c r="B3" s="22" t="s">
        <v>0</v>
      </c>
      <c r="C3" s="22">
        <v>2013</v>
      </c>
      <c r="D3" s="22">
        <v>2014</v>
      </c>
      <c r="E3" s="22">
        <v>2015</v>
      </c>
      <c r="F3" s="22">
        <v>2016</v>
      </c>
      <c r="G3" s="22">
        <v>2017</v>
      </c>
      <c r="H3" s="22">
        <v>2018</v>
      </c>
      <c r="I3" s="22">
        <v>2019</v>
      </c>
      <c r="J3" s="22">
        <v>2020</v>
      </c>
      <c r="K3" s="22">
        <v>2021</v>
      </c>
      <c r="L3" s="22">
        <v>2022</v>
      </c>
      <c r="M3" s="22">
        <v>2023</v>
      </c>
      <c r="N3" s="22" t="s">
        <v>987</v>
      </c>
      <c r="O3" s="22" t="s">
        <v>1032</v>
      </c>
    </row>
    <row r="4" spans="2:15" s="54" customFormat="1" ht="12.75" x14ac:dyDescent="0.2">
      <c r="B4" s="275" t="s">
        <v>524</v>
      </c>
    </row>
    <row r="5" spans="2:15" s="54" customFormat="1" ht="12.75" x14ac:dyDescent="0.2">
      <c r="B5" s="106" t="s">
        <v>523</v>
      </c>
      <c r="C5" s="158">
        <v>16765</v>
      </c>
      <c r="D5" s="158">
        <v>22582.9</v>
      </c>
      <c r="E5" s="158">
        <v>22234.5</v>
      </c>
      <c r="F5" s="158">
        <v>20005.099999999999</v>
      </c>
      <c r="G5" s="158">
        <v>22108.399999999998</v>
      </c>
      <c r="H5" s="158">
        <v>21722.100000000002</v>
      </c>
      <c r="I5" s="158">
        <v>27754.100000000002</v>
      </c>
      <c r="J5" s="158">
        <v>14448.199999999999</v>
      </c>
      <c r="K5" s="158">
        <v>24022.400000000001</v>
      </c>
      <c r="L5" s="158">
        <v>64380.6</v>
      </c>
      <c r="M5" s="158">
        <v>64421.83</v>
      </c>
      <c r="N5" s="158">
        <v>45698.705003000003</v>
      </c>
      <c r="O5" s="158">
        <v>58770.820597999998</v>
      </c>
    </row>
    <row r="6" spans="2:15" s="54" customFormat="1" ht="12.75" x14ac:dyDescent="0.2">
      <c r="B6" s="149" t="s">
        <v>525</v>
      </c>
      <c r="C6" s="158">
        <v>16643.8</v>
      </c>
      <c r="D6" s="158">
        <v>22442.7</v>
      </c>
      <c r="E6" s="158">
        <v>22132.2</v>
      </c>
      <c r="F6" s="158">
        <v>19903.5</v>
      </c>
      <c r="G6" s="158">
        <v>22075.599999999999</v>
      </c>
      <c r="H6" s="158">
        <v>21703.200000000001</v>
      </c>
      <c r="I6" s="158">
        <v>27743.7</v>
      </c>
      <c r="J6" s="158">
        <v>14429.9</v>
      </c>
      <c r="K6" s="158">
        <v>23995.200000000001</v>
      </c>
      <c r="L6" s="158">
        <v>64357</v>
      </c>
      <c r="M6" s="158">
        <v>64400.29</v>
      </c>
      <c r="N6" s="158">
        <v>45698.705003000003</v>
      </c>
      <c r="O6" s="158">
        <v>58764.342681000002</v>
      </c>
    </row>
    <row r="7" spans="2:15" s="54" customFormat="1" ht="12.75" x14ac:dyDescent="0.2">
      <c r="B7" s="149" t="s">
        <v>526</v>
      </c>
      <c r="C7" s="158">
        <v>121.2</v>
      </c>
      <c r="D7" s="158">
        <v>140.19999999999999</v>
      </c>
      <c r="E7" s="158">
        <v>102.3</v>
      </c>
      <c r="F7" s="158">
        <v>101.6</v>
      </c>
      <c r="G7" s="158">
        <v>32.799999999999997</v>
      </c>
      <c r="H7" s="158">
        <v>18.899999999999999</v>
      </c>
      <c r="I7" s="158">
        <v>10.4</v>
      </c>
      <c r="J7" s="158">
        <v>18.3</v>
      </c>
      <c r="K7" s="158">
        <v>27.2</v>
      </c>
      <c r="L7" s="158">
        <v>23.6</v>
      </c>
      <c r="M7" s="158">
        <v>21.54</v>
      </c>
      <c r="N7" s="243" t="s">
        <v>114</v>
      </c>
      <c r="O7" s="243">
        <v>6.4779169999999997</v>
      </c>
    </row>
    <row r="8" spans="2:15" s="54" customFormat="1" ht="12.75" x14ac:dyDescent="0.2">
      <c r="B8" s="54" t="s">
        <v>1065</v>
      </c>
    </row>
    <row r="9" spans="2:15" s="54" customFormat="1" x14ac:dyDescent="0.2">
      <c r="B9" s="159" t="s">
        <v>244</v>
      </c>
      <c r="C9" s="63" t="s">
        <v>1023</v>
      </c>
      <c r="D9" s="63">
        <v>3819</v>
      </c>
      <c r="E9" s="63">
        <v>4212</v>
      </c>
      <c r="F9" s="63">
        <v>4386</v>
      </c>
      <c r="G9" s="63">
        <v>3949</v>
      </c>
      <c r="H9" s="63" t="s">
        <v>1024</v>
      </c>
      <c r="I9" s="63" t="s">
        <v>1025</v>
      </c>
      <c r="J9" s="63" t="s">
        <v>998</v>
      </c>
      <c r="K9" s="63">
        <v>3388</v>
      </c>
      <c r="L9" s="56">
        <v>3096</v>
      </c>
      <c r="M9" s="56">
        <v>2998</v>
      </c>
      <c r="N9" s="56">
        <v>3118</v>
      </c>
      <c r="O9" s="63">
        <v>2488</v>
      </c>
    </row>
    <row r="10" spans="2:15" s="54" customFormat="1" ht="12.75" x14ac:dyDescent="0.2">
      <c r="B10" s="159" t="s">
        <v>1066</v>
      </c>
      <c r="C10" s="56">
        <v>3083</v>
      </c>
      <c r="D10" s="56">
        <v>3116</v>
      </c>
      <c r="E10" s="56">
        <v>2834</v>
      </c>
      <c r="F10" s="56">
        <v>3163</v>
      </c>
      <c r="G10" s="56">
        <v>3123</v>
      </c>
      <c r="H10" s="56">
        <v>3298</v>
      </c>
      <c r="I10" s="56">
        <v>2605</v>
      </c>
      <c r="J10" s="56">
        <v>1915</v>
      </c>
      <c r="K10" s="56">
        <v>2729</v>
      </c>
      <c r="L10" s="56">
        <v>2550</v>
      </c>
      <c r="M10" s="56">
        <v>2197.59</v>
      </c>
      <c r="N10" s="56">
        <v>2171.2570000000001</v>
      </c>
      <c r="O10" s="56">
        <v>2027.5909999999999</v>
      </c>
    </row>
    <row r="11" spans="2:15" s="54" customFormat="1" ht="12.75" x14ac:dyDescent="0.2">
      <c r="B11" s="160" t="s">
        <v>1067</v>
      </c>
      <c r="C11" s="56">
        <v>569</v>
      </c>
      <c r="D11" s="56">
        <v>615</v>
      </c>
      <c r="E11" s="56">
        <v>531</v>
      </c>
      <c r="F11" s="56">
        <v>668</v>
      </c>
      <c r="G11" s="56">
        <v>722</v>
      </c>
      <c r="H11" s="56">
        <v>889</v>
      </c>
      <c r="I11" s="56">
        <v>836</v>
      </c>
      <c r="J11" s="56">
        <v>656</v>
      </c>
      <c r="K11" s="56">
        <v>1088</v>
      </c>
      <c r="L11" s="56">
        <v>1644</v>
      </c>
      <c r="M11" s="56">
        <v>1608.3</v>
      </c>
      <c r="N11" s="56">
        <v>1565.3934670000001</v>
      </c>
      <c r="O11" s="56">
        <v>1441.5906890000001</v>
      </c>
    </row>
    <row r="12" spans="2:15" s="54" customFormat="1" ht="12.75" x14ac:dyDescent="0.2">
      <c r="B12" s="160" t="s">
        <v>1068</v>
      </c>
      <c r="C12" s="56">
        <v>184487</v>
      </c>
      <c r="D12" s="56">
        <v>197463</v>
      </c>
      <c r="E12" s="56">
        <v>187236</v>
      </c>
      <c r="F12" s="56">
        <v>211274</v>
      </c>
      <c r="G12" s="56">
        <v>231032</v>
      </c>
      <c r="H12" s="56">
        <v>269448</v>
      </c>
      <c r="I12" s="56">
        <v>321056</v>
      </c>
      <c r="J12" s="56">
        <v>342777</v>
      </c>
      <c r="K12" s="56">
        <v>398818</v>
      </c>
      <c r="L12" s="56">
        <v>644775</v>
      </c>
      <c r="M12" s="56">
        <v>731848</v>
      </c>
      <c r="N12" s="56">
        <v>720961.851591037</v>
      </c>
      <c r="O12" s="56">
        <v>710986.92438465159</v>
      </c>
    </row>
    <row r="13" spans="2:15" s="54" customFormat="1" ht="12.75" x14ac:dyDescent="0.2">
      <c r="B13" s="54" t="s">
        <v>806</v>
      </c>
    </row>
    <row r="14" spans="2:15" s="54" customFormat="1" ht="12.75" x14ac:dyDescent="0.2">
      <c r="B14" s="159" t="s">
        <v>244</v>
      </c>
      <c r="C14" s="56">
        <v>42685</v>
      </c>
      <c r="D14" s="56">
        <v>32972</v>
      </c>
      <c r="E14" s="56">
        <v>39439</v>
      </c>
      <c r="F14" s="56">
        <v>26159</v>
      </c>
      <c r="G14" s="56">
        <v>51940</v>
      </c>
      <c r="H14" s="56">
        <v>60847</v>
      </c>
      <c r="I14" s="56">
        <v>43789</v>
      </c>
      <c r="J14" s="56">
        <v>18016</v>
      </c>
      <c r="K14" s="56">
        <v>49068</v>
      </c>
      <c r="L14" s="56">
        <v>29741</v>
      </c>
      <c r="M14" s="56">
        <v>53856</v>
      </c>
      <c r="N14" s="63" t="s">
        <v>172</v>
      </c>
      <c r="O14" s="63" t="s">
        <v>172</v>
      </c>
    </row>
    <row r="15" spans="2:15" s="54" customFormat="1" ht="12.75" x14ac:dyDescent="0.2">
      <c r="B15" s="159" t="s">
        <v>1066</v>
      </c>
      <c r="C15" s="56">
        <v>15806</v>
      </c>
      <c r="D15" s="56">
        <v>26956</v>
      </c>
      <c r="E15" s="56">
        <v>40909</v>
      </c>
      <c r="F15" s="56">
        <v>30595</v>
      </c>
      <c r="G15" s="56">
        <v>36994</v>
      </c>
      <c r="H15" s="56">
        <v>33326</v>
      </c>
      <c r="I15" s="56">
        <v>34976</v>
      </c>
      <c r="J15" s="56">
        <v>16996</v>
      </c>
      <c r="K15" s="56">
        <v>85611</v>
      </c>
      <c r="L15" s="56">
        <v>73160</v>
      </c>
      <c r="M15" s="56">
        <v>1856</v>
      </c>
      <c r="N15" s="56">
        <v>1038</v>
      </c>
      <c r="O15" s="56">
        <v>2437.27</v>
      </c>
    </row>
    <row r="16" spans="2:15" s="54" customFormat="1" ht="12.75" x14ac:dyDescent="0.2">
      <c r="B16" s="160" t="s">
        <v>1067</v>
      </c>
      <c r="C16" s="54">
        <v>436</v>
      </c>
      <c r="D16" s="54">
        <v>480</v>
      </c>
      <c r="E16" s="54">
        <v>418</v>
      </c>
      <c r="F16" s="54">
        <v>335</v>
      </c>
      <c r="G16" s="54">
        <v>914</v>
      </c>
      <c r="H16" s="54">
        <v>817</v>
      </c>
      <c r="I16" s="54">
        <v>919</v>
      </c>
      <c r="J16" s="54">
        <v>517</v>
      </c>
      <c r="K16" s="56">
        <v>2917</v>
      </c>
      <c r="L16" s="56">
        <v>7954</v>
      </c>
      <c r="M16" s="54">
        <v>283</v>
      </c>
      <c r="N16" s="54">
        <v>109</v>
      </c>
      <c r="O16" s="54">
        <v>174.43914100000001</v>
      </c>
    </row>
    <row r="17" spans="1:15" s="54" customFormat="1" ht="12.75" x14ac:dyDescent="0.2">
      <c r="B17" s="54" t="s">
        <v>1069</v>
      </c>
      <c r="N17" s="64"/>
      <c r="O17" s="64"/>
    </row>
    <row r="18" spans="1:15" s="54" customFormat="1" ht="12.75" x14ac:dyDescent="0.2">
      <c r="B18" s="159" t="s">
        <v>244</v>
      </c>
      <c r="C18" s="56">
        <v>1406</v>
      </c>
      <c r="D18" s="56">
        <v>2111</v>
      </c>
      <c r="E18" s="56">
        <v>1808</v>
      </c>
      <c r="F18" s="56">
        <v>2237</v>
      </c>
      <c r="G18" s="56">
        <v>2174</v>
      </c>
      <c r="H18" s="56">
        <v>2174</v>
      </c>
      <c r="I18" s="56">
        <v>1959</v>
      </c>
      <c r="J18" s="56">
        <v>1311</v>
      </c>
      <c r="K18" s="56">
        <v>1881</v>
      </c>
      <c r="L18" s="56">
        <v>740</v>
      </c>
      <c r="M18" s="56">
        <v>2150</v>
      </c>
      <c r="N18" s="63" t="s">
        <v>172</v>
      </c>
      <c r="O18" s="63" t="s">
        <v>172</v>
      </c>
    </row>
    <row r="19" spans="1:15" s="54" customFormat="1" ht="12.75" x14ac:dyDescent="0.2">
      <c r="B19" s="159" t="s">
        <v>1066</v>
      </c>
      <c r="C19" s="56">
        <v>1040</v>
      </c>
      <c r="D19" s="56">
        <v>2753</v>
      </c>
      <c r="E19" s="56">
        <v>1170</v>
      </c>
      <c r="F19" s="56">
        <v>2121</v>
      </c>
      <c r="G19" s="56">
        <v>1976</v>
      </c>
      <c r="H19" s="56">
        <v>2873</v>
      </c>
      <c r="I19" s="56">
        <v>4286</v>
      </c>
      <c r="J19" s="56">
        <v>2575</v>
      </c>
      <c r="K19" s="56">
        <v>1851</v>
      </c>
      <c r="L19" s="56">
        <v>2345</v>
      </c>
      <c r="M19" s="56">
        <v>572</v>
      </c>
      <c r="N19" s="56">
        <v>1819.01</v>
      </c>
      <c r="O19" s="56">
        <v>856.05</v>
      </c>
    </row>
    <row r="20" spans="1:15" s="54" customFormat="1" ht="12.75" x14ac:dyDescent="0.2">
      <c r="B20" s="161" t="s">
        <v>1067</v>
      </c>
      <c r="C20" s="109">
        <v>151</v>
      </c>
      <c r="D20" s="109">
        <v>330</v>
      </c>
      <c r="E20" s="109">
        <v>119</v>
      </c>
      <c r="F20" s="109">
        <v>228</v>
      </c>
      <c r="G20" s="109">
        <v>215</v>
      </c>
      <c r="H20" s="109">
        <v>400</v>
      </c>
      <c r="I20" s="109">
        <v>920</v>
      </c>
      <c r="J20" s="109">
        <v>638</v>
      </c>
      <c r="K20" s="109">
        <v>630</v>
      </c>
      <c r="L20" s="79">
        <v>1126</v>
      </c>
      <c r="M20" s="79">
        <v>204.64</v>
      </c>
      <c r="N20" s="79">
        <v>822.41994999999997</v>
      </c>
      <c r="O20" s="79">
        <v>263.97368399999999</v>
      </c>
    </row>
    <row r="21" spans="1:15" s="54" customFormat="1" ht="12.75" x14ac:dyDescent="0.2"/>
    <row r="22" spans="1:15" s="54" customFormat="1" ht="15" customHeight="1" x14ac:dyDescent="0.2">
      <c r="A22" s="54" t="s">
        <v>839</v>
      </c>
      <c r="B22" s="86" t="s">
        <v>842</v>
      </c>
      <c r="D22" s="86"/>
    </row>
    <row r="23" spans="1:15" s="54" customFormat="1" ht="12.75" x14ac:dyDescent="0.2">
      <c r="A23" s="54" t="s">
        <v>841</v>
      </c>
      <c r="B23" s="86" t="s">
        <v>843</v>
      </c>
      <c r="D23" s="86"/>
    </row>
    <row r="24" spans="1:15" s="54" customFormat="1" ht="12.75" x14ac:dyDescent="0.2">
      <c r="A24" s="54" t="s">
        <v>237</v>
      </c>
      <c r="B24" s="86" t="s">
        <v>1117</v>
      </c>
      <c r="D24" s="86"/>
    </row>
    <row r="25" spans="1:15" s="54" customFormat="1" ht="12.75" x14ac:dyDescent="0.2">
      <c r="A25" s="217" t="s">
        <v>935</v>
      </c>
      <c r="B25" s="86"/>
      <c r="C25" s="200"/>
      <c r="D25" s="200"/>
      <c r="E25" s="200"/>
      <c r="F25" s="200"/>
      <c r="G25" s="200"/>
      <c r="H25" s="200"/>
      <c r="I25" s="200"/>
      <c r="J25" s="200"/>
      <c r="K25" s="200"/>
      <c r="L25" s="200"/>
      <c r="M25" s="200"/>
      <c r="N25" s="200"/>
    </row>
    <row r="26" spans="1:15" s="54" customFormat="1" ht="12.75" x14ac:dyDescent="0.2">
      <c r="A26" s="217"/>
      <c r="B26" s="86"/>
      <c r="C26" s="200"/>
      <c r="D26" s="200"/>
      <c r="E26" s="200"/>
      <c r="F26" s="200"/>
      <c r="G26" s="200"/>
      <c r="H26" s="200"/>
      <c r="I26" s="200"/>
      <c r="J26" s="200"/>
      <c r="K26" s="200"/>
      <c r="L26" s="200"/>
      <c r="M26" s="200"/>
      <c r="N26" s="200"/>
    </row>
    <row r="27" spans="1:15" s="54" customFormat="1" ht="12.75" x14ac:dyDescent="0.2">
      <c r="A27" s="37" t="s">
        <v>937</v>
      </c>
      <c r="B27" s="86"/>
      <c r="D27" s="86"/>
    </row>
    <row r="28" spans="1:15" s="54" customFormat="1" ht="12.75" x14ac:dyDescent="0.2">
      <c r="A28" s="54" t="s">
        <v>964</v>
      </c>
      <c r="B28" s="87"/>
      <c r="D28" s="86"/>
    </row>
    <row r="29" spans="1:15" s="54" customFormat="1" ht="12.75" x14ac:dyDescent="0.2">
      <c r="A29" s="54" t="s">
        <v>763</v>
      </c>
      <c r="B29" s="87"/>
      <c r="D29" s="86"/>
    </row>
    <row r="30" spans="1:15" s="54" customFormat="1" ht="12.75" x14ac:dyDescent="0.2">
      <c r="A30" s="54" t="s">
        <v>764</v>
      </c>
      <c r="B30" s="87"/>
      <c r="D30" s="86"/>
    </row>
    <row r="31" spans="1:15" s="54" customFormat="1" ht="12.75" x14ac:dyDescent="0.2">
      <c r="A31" s="54" t="s">
        <v>765</v>
      </c>
      <c r="B31" s="87"/>
      <c r="D31" s="86"/>
    </row>
    <row r="32" spans="1:15" s="54" customFormat="1" ht="12.75" x14ac:dyDescent="0.2">
      <c r="A32" s="54" t="s">
        <v>749</v>
      </c>
      <c r="B32" s="87"/>
      <c r="D32" s="86"/>
    </row>
    <row r="33" spans="2:2" s="54" customFormat="1" ht="12.75" x14ac:dyDescent="0.2">
      <c r="B33" s="37"/>
    </row>
    <row r="34" spans="2:2" s="54" customFormat="1" ht="12.75" x14ac:dyDescent="0.2">
      <c r="B34" s="37"/>
    </row>
    <row r="35" spans="2:2" s="54" customFormat="1" ht="12.75" x14ac:dyDescent="0.2"/>
  </sheetData>
  <mergeCells count="1">
    <mergeCell ref="B2:O2"/>
  </mergeCells>
  <pageMargins left="0.75" right="0.75" top="1" bottom="1" header="0.5" footer="0.5"/>
  <pageSetup paperSize="8" orientation="landscape" r:id="rId1"/>
  <headerFooter>
    <oddHeader>&amp;L&amp;"Calibri"&amp;10&amp;K000000 [Limited Sharing]&amp;1#_x000D_</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2">
    <tabColor rgb="FF4F6228"/>
  </sheetPr>
  <dimension ref="A1:O28"/>
  <sheetViews>
    <sheetView workbookViewId="0">
      <pane ySplit="3" topLeftCell="A4" activePane="bottomLeft" state="frozen"/>
      <selection activeCell="K47" sqref="K47"/>
      <selection pane="bottomLeft" activeCell="G23" sqref="G23"/>
    </sheetView>
  </sheetViews>
  <sheetFormatPr defaultRowHeight="15" x14ac:dyDescent="0.25"/>
  <cols>
    <col min="1" max="1" width="3.42578125" customWidth="1"/>
    <col min="2" max="2" width="42.140625" customWidth="1"/>
    <col min="3" max="14" width="8.85546875" customWidth="1"/>
  </cols>
  <sheetData>
    <row r="1" spans="1:15" s="51" customFormat="1" ht="33" customHeight="1" x14ac:dyDescent="0.25">
      <c r="B1" s="52" t="s">
        <v>894</v>
      </c>
      <c r="C1" s="53"/>
      <c r="D1" s="53"/>
      <c r="E1" s="53"/>
      <c r="F1" s="53"/>
      <c r="G1" s="53"/>
      <c r="H1" s="53"/>
      <c r="I1" s="53"/>
      <c r="J1" s="53"/>
      <c r="K1" s="53"/>
      <c r="L1" s="53"/>
      <c r="M1" s="61"/>
      <c r="N1" s="61"/>
      <c r="O1" s="61" t="s">
        <v>929</v>
      </c>
    </row>
    <row r="2" spans="1:15" x14ac:dyDescent="0.25">
      <c r="B2" s="296" t="s">
        <v>527</v>
      </c>
      <c r="C2" s="296"/>
      <c r="D2" s="296"/>
      <c r="E2" s="296"/>
      <c r="F2" s="296"/>
      <c r="G2" s="296"/>
      <c r="H2" s="296"/>
      <c r="I2" s="296"/>
      <c r="J2" s="296"/>
      <c r="K2" s="296"/>
      <c r="L2" s="296"/>
      <c r="M2" s="296"/>
      <c r="N2" s="296"/>
      <c r="O2" s="296"/>
    </row>
    <row r="3" spans="1:15" ht="17.25" x14ac:dyDescent="0.25">
      <c r="B3" s="18" t="s">
        <v>0</v>
      </c>
      <c r="C3" s="18">
        <v>2013</v>
      </c>
      <c r="D3" s="18">
        <v>2014</v>
      </c>
      <c r="E3" s="18">
        <v>2015</v>
      </c>
      <c r="F3" s="18">
        <v>2016</v>
      </c>
      <c r="G3" s="18">
        <v>2017</v>
      </c>
      <c r="H3" s="18">
        <v>2018</v>
      </c>
      <c r="I3" s="18">
        <v>2019</v>
      </c>
      <c r="J3" s="18">
        <v>2020</v>
      </c>
      <c r="K3" s="18">
        <v>2021</v>
      </c>
      <c r="L3" s="16">
        <v>2022</v>
      </c>
      <c r="M3" s="16">
        <v>2023</v>
      </c>
      <c r="N3" s="16">
        <v>2024</v>
      </c>
      <c r="O3" s="16" t="s">
        <v>1086</v>
      </c>
    </row>
    <row r="4" spans="1:15" s="54" customFormat="1" ht="12.75" x14ac:dyDescent="0.2">
      <c r="B4" s="275" t="s">
        <v>528</v>
      </c>
    </row>
    <row r="5" spans="1:15" s="54" customFormat="1" ht="12.75" x14ac:dyDescent="0.2">
      <c r="B5" s="106" t="s">
        <v>529</v>
      </c>
      <c r="C5" s="56">
        <v>1910</v>
      </c>
      <c r="D5" s="56">
        <v>1884</v>
      </c>
      <c r="E5" s="56">
        <v>2287</v>
      </c>
      <c r="F5" s="56">
        <v>2695</v>
      </c>
      <c r="G5" s="56">
        <v>2819</v>
      </c>
      <c r="H5" s="56">
        <v>2841</v>
      </c>
      <c r="I5" s="56">
        <v>3397</v>
      </c>
      <c r="J5" s="56">
        <v>3937</v>
      </c>
      <c r="K5" s="56">
        <v>4396</v>
      </c>
      <c r="L5" s="56">
        <v>3156</v>
      </c>
      <c r="M5" s="56">
        <v>2678</v>
      </c>
      <c r="N5" s="56">
        <v>3509</v>
      </c>
      <c r="O5" s="56">
        <v>4204</v>
      </c>
    </row>
    <row r="6" spans="1:15" s="54" customFormat="1" ht="12.75" x14ac:dyDescent="0.2">
      <c r="B6" s="91" t="s">
        <v>530</v>
      </c>
    </row>
    <row r="7" spans="1:15" s="54" customFormat="1" ht="12.75" x14ac:dyDescent="0.2">
      <c r="B7" s="106" t="s">
        <v>491</v>
      </c>
      <c r="C7" s="56">
        <v>4123</v>
      </c>
      <c r="D7" s="56">
        <v>4363</v>
      </c>
      <c r="E7" s="56">
        <v>4092</v>
      </c>
      <c r="F7" s="56">
        <v>5299</v>
      </c>
      <c r="G7" s="56">
        <v>5676</v>
      </c>
      <c r="H7" s="56">
        <v>5114</v>
      </c>
      <c r="I7" s="56">
        <v>4724</v>
      </c>
      <c r="J7" s="56">
        <v>3252</v>
      </c>
      <c r="K7" s="56">
        <v>2732</v>
      </c>
      <c r="L7" s="56">
        <v>1410</v>
      </c>
      <c r="M7" s="54">
        <v>966</v>
      </c>
      <c r="N7" s="54">
        <v>893</v>
      </c>
      <c r="O7" s="142">
        <v>767.137653</v>
      </c>
    </row>
    <row r="8" spans="1:15" s="54" customFormat="1" ht="12.75" x14ac:dyDescent="0.2">
      <c r="B8" s="106" t="s">
        <v>177</v>
      </c>
      <c r="C8" s="56">
        <v>40536</v>
      </c>
      <c r="D8" s="56">
        <v>41304</v>
      </c>
      <c r="E8" s="56">
        <v>39372</v>
      </c>
      <c r="F8" s="56">
        <v>50589</v>
      </c>
      <c r="G8" s="56">
        <v>53498</v>
      </c>
      <c r="H8" s="56">
        <v>48386</v>
      </c>
      <c r="I8" s="56">
        <v>48248</v>
      </c>
      <c r="J8" s="56">
        <v>31982</v>
      </c>
      <c r="K8" s="56">
        <v>28777</v>
      </c>
      <c r="L8" s="56">
        <v>27248</v>
      </c>
      <c r="M8" s="56">
        <v>21069</v>
      </c>
      <c r="N8" s="56">
        <v>15908</v>
      </c>
      <c r="O8" s="56">
        <v>13134.832393999999</v>
      </c>
    </row>
    <row r="9" spans="1:15" s="54" customFormat="1" ht="12.75" x14ac:dyDescent="0.2">
      <c r="B9" s="106" t="s">
        <v>531</v>
      </c>
      <c r="C9" s="56">
        <v>9832</v>
      </c>
      <c r="D9" s="56">
        <v>9468</v>
      </c>
      <c r="E9" s="56">
        <v>9622</v>
      </c>
      <c r="F9" s="56">
        <v>9547</v>
      </c>
      <c r="G9" s="56">
        <v>9425</v>
      </c>
      <c r="H9" s="56">
        <v>9461</v>
      </c>
      <c r="I9" s="56">
        <v>10213</v>
      </c>
      <c r="J9" s="56">
        <v>9834</v>
      </c>
      <c r="K9" s="56">
        <v>10535</v>
      </c>
      <c r="L9" s="56">
        <v>19324</v>
      </c>
      <c r="M9" s="56">
        <v>21800</v>
      </c>
      <c r="N9" s="56">
        <v>17822</v>
      </c>
      <c r="O9" s="56">
        <v>17121.871599750561</v>
      </c>
    </row>
    <row r="10" spans="1:15" s="54" customFormat="1" x14ac:dyDescent="0.2">
      <c r="B10" s="91" t="s">
        <v>966</v>
      </c>
      <c r="C10" s="100">
        <v>13787</v>
      </c>
      <c r="D10" s="100">
        <v>13902</v>
      </c>
      <c r="E10" s="100">
        <v>13160</v>
      </c>
      <c r="F10" s="100">
        <v>11734</v>
      </c>
      <c r="G10" s="100">
        <v>11367</v>
      </c>
      <c r="H10" s="100">
        <v>12345</v>
      </c>
      <c r="I10" s="100">
        <v>11965</v>
      </c>
      <c r="J10" s="100">
        <v>11657</v>
      </c>
      <c r="K10" s="100">
        <v>13053</v>
      </c>
      <c r="L10" s="100">
        <v>33060</v>
      </c>
      <c r="M10" s="100">
        <v>27309</v>
      </c>
      <c r="N10" s="100">
        <v>20512.344798211598</v>
      </c>
      <c r="O10" s="100">
        <v>19481.382332082696</v>
      </c>
    </row>
    <row r="11" spans="1:15" s="54" customFormat="1" ht="12.75" x14ac:dyDescent="0.2"/>
    <row r="12" spans="1:15" s="54" customFormat="1" ht="12.75" x14ac:dyDescent="0.2">
      <c r="A12" s="54" t="s">
        <v>839</v>
      </c>
      <c r="B12" s="86" t="s">
        <v>843</v>
      </c>
    </row>
    <row r="13" spans="1:15" s="54" customFormat="1" ht="12.75" x14ac:dyDescent="0.2">
      <c r="A13" s="54" t="s">
        <v>841</v>
      </c>
      <c r="B13" s="86" t="s">
        <v>875</v>
      </c>
    </row>
    <row r="14" spans="1:15" s="54" customFormat="1" ht="12.75" x14ac:dyDescent="0.2">
      <c r="B14" s="86"/>
    </row>
    <row r="15" spans="1:15" s="54" customFormat="1" ht="12.75" x14ac:dyDescent="0.2">
      <c r="A15" s="37" t="s">
        <v>937</v>
      </c>
      <c r="B15" s="86"/>
    </row>
    <row r="16" spans="1:15" s="54" customFormat="1" ht="12.75" x14ac:dyDescent="0.2">
      <c r="A16" s="54" t="s">
        <v>965</v>
      </c>
      <c r="B16" s="37"/>
    </row>
    <row r="17" spans="1:2" s="54" customFormat="1" ht="12.75" x14ac:dyDescent="0.2">
      <c r="A17" s="54" t="s">
        <v>766</v>
      </c>
      <c r="B17" s="37"/>
    </row>
    <row r="18" spans="1:2" s="54" customFormat="1" ht="12.75" x14ac:dyDescent="0.2">
      <c r="A18" s="54" t="s">
        <v>767</v>
      </c>
      <c r="B18" s="37"/>
    </row>
    <row r="19" spans="1:2" s="54" customFormat="1" ht="12.75" x14ac:dyDescent="0.2">
      <c r="A19" s="54" t="s">
        <v>768</v>
      </c>
      <c r="B19" s="37"/>
    </row>
    <row r="20" spans="1:2" s="54" customFormat="1" ht="12.75" x14ac:dyDescent="0.2">
      <c r="A20" s="54" t="s">
        <v>749</v>
      </c>
      <c r="B20" s="37"/>
    </row>
    <row r="21" spans="1:2" s="54" customFormat="1" ht="12.75" x14ac:dyDescent="0.2">
      <c r="B21" s="87"/>
    </row>
    <row r="22" spans="1:2" s="54" customFormat="1" ht="12.75" x14ac:dyDescent="0.2">
      <c r="B22" s="86"/>
    </row>
    <row r="23" spans="1:2" s="54" customFormat="1" ht="12.75" x14ac:dyDescent="0.2"/>
    <row r="24" spans="1:2" s="54" customFormat="1" ht="12.75" x14ac:dyDescent="0.2"/>
    <row r="25" spans="1:2" s="54" customFormat="1" ht="12.75" x14ac:dyDescent="0.2"/>
    <row r="26" spans="1:2" s="54" customFormat="1" ht="12.75" x14ac:dyDescent="0.2"/>
    <row r="27" spans="1:2" s="54" customFormat="1" ht="12.75" x14ac:dyDescent="0.2"/>
    <row r="28" spans="1:2" s="54" customFormat="1" ht="12.75" x14ac:dyDescent="0.2"/>
  </sheetData>
  <mergeCells count="1">
    <mergeCell ref="B2:O2"/>
  </mergeCells>
  <pageMargins left="0.75" right="0.75" top="1" bottom="1" header="0.5" footer="0.5"/>
  <pageSetup paperSize="8" orientation="landscape" r:id="rId1"/>
  <headerFooter>
    <oddHeader>&amp;L&amp;"Calibri"&amp;10&amp;K000000 [Limited Sharing]&amp;1#_x000D_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4F6228"/>
  </sheetPr>
  <dimension ref="A1:Q100"/>
  <sheetViews>
    <sheetView workbookViewId="0">
      <pane xSplit="2" ySplit="2" topLeftCell="C59" activePane="bottomRight" state="frozen"/>
      <selection activeCell="K47" sqref="K47"/>
      <selection pane="topRight" activeCell="K47" sqref="K47"/>
      <selection pane="bottomLeft" activeCell="K47" sqref="K47"/>
      <selection pane="bottomRight" activeCell="E87" sqref="E87"/>
    </sheetView>
  </sheetViews>
  <sheetFormatPr defaultRowHeight="15" outlineLevelRow="1" x14ac:dyDescent="0.25"/>
  <cols>
    <col min="1" max="1" width="3.42578125" customWidth="1"/>
    <col min="2" max="2" width="32.140625" style="4" customWidth="1"/>
    <col min="3" max="3" width="11.42578125" bestFit="1" customWidth="1"/>
    <col min="4" max="4" width="9.7109375" bestFit="1" customWidth="1"/>
    <col min="5" max="5" width="11.7109375" bestFit="1" customWidth="1"/>
    <col min="6" max="6" width="12.28515625" bestFit="1" customWidth="1"/>
    <col min="7" max="7" width="10.5703125" bestFit="1" customWidth="1"/>
    <col min="8" max="8" width="12.42578125" customWidth="1"/>
    <col min="9" max="9" width="12.7109375" bestFit="1" customWidth="1"/>
    <col min="10" max="10" width="13.140625" bestFit="1" customWidth="1"/>
    <col min="11" max="11" width="9.7109375" customWidth="1"/>
    <col min="12" max="12" width="13" customWidth="1"/>
    <col min="13" max="13" width="12.5703125" customWidth="1"/>
    <col min="14" max="14" width="11" customWidth="1"/>
    <col min="15" max="15" width="8.5703125" customWidth="1"/>
    <col min="17" max="17" width="11.42578125" customWidth="1"/>
  </cols>
  <sheetData>
    <row r="1" spans="2:17" s="51" customFormat="1" ht="40.5" customHeight="1" x14ac:dyDescent="0.25">
      <c r="B1" s="52" t="s">
        <v>894</v>
      </c>
      <c r="C1" s="53"/>
      <c r="D1" s="53"/>
      <c r="E1" s="53"/>
      <c r="F1" s="53"/>
      <c r="G1" s="53"/>
      <c r="H1" s="53"/>
      <c r="I1" s="53"/>
      <c r="J1" s="53"/>
      <c r="K1" s="53"/>
      <c r="L1" s="53"/>
      <c r="M1" s="53"/>
      <c r="N1" s="53"/>
      <c r="O1" s="53"/>
      <c r="P1" s="53"/>
      <c r="Q1" s="61" t="s">
        <v>893</v>
      </c>
    </row>
    <row r="2" spans="2:17" ht="17.25" x14ac:dyDescent="0.25">
      <c r="B2" s="294" t="s">
        <v>776</v>
      </c>
      <c r="C2" s="294"/>
      <c r="D2" s="294"/>
      <c r="E2" s="294"/>
      <c r="F2" s="294"/>
      <c r="G2" s="294"/>
      <c r="H2" s="294"/>
      <c r="I2" s="294"/>
      <c r="J2" s="294"/>
      <c r="K2" s="294"/>
      <c r="L2" s="294"/>
      <c r="M2" s="294"/>
      <c r="N2" s="294"/>
      <c r="O2" s="294"/>
      <c r="P2" s="294"/>
      <c r="Q2" s="294"/>
    </row>
    <row r="3" spans="2:17" x14ac:dyDescent="0.25">
      <c r="B3" s="15"/>
      <c r="C3" s="15"/>
      <c r="D3" s="15"/>
      <c r="E3" s="15"/>
      <c r="F3" s="15"/>
      <c r="G3" s="15"/>
      <c r="H3" s="15"/>
      <c r="I3" s="15"/>
      <c r="J3" s="15"/>
      <c r="K3" s="15"/>
      <c r="L3" s="15"/>
      <c r="M3" s="15"/>
      <c r="N3" s="15"/>
      <c r="O3" s="15"/>
      <c r="P3" s="15"/>
      <c r="Q3" s="15"/>
    </row>
    <row r="4" spans="2:17" ht="60" x14ac:dyDescent="0.25">
      <c r="B4" s="12" t="s">
        <v>27</v>
      </c>
      <c r="C4" s="12" t="s">
        <v>96</v>
      </c>
      <c r="D4" s="12" t="s">
        <v>97</v>
      </c>
      <c r="E4" s="12" t="s">
        <v>28</v>
      </c>
      <c r="F4" s="12" t="s">
        <v>29</v>
      </c>
      <c r="G4" s="12" t="s">
        <v>615</v>
      </c>
      <c r="H4" s="12" t="s">
        <v>616</v>
      </c>
      <c r="I4" s="12" t="s">
        <v>35</v>
      </c>
      <c r="J4" s="303" t="s">
        <v>617</v>
      </c>
      <c r="K4" s="303"/>
      <c r="L4" s="12" t="s">
        <v>618</v>
      </c>
      <c r="M4" s="303" t="s">
        <v>619</v>
      </c>
      <c r="N4" s="303"/>
      <c r="O4" s="303" t="s">
        <v>620</v>
      </c>
      <c r="P4" s="303"/>
      <c r="Q4" s="12" t="s">
        <v>95</v>
      </c>
    </row>
    <row r="5" spans="2:17" s="54" customFormat="1" ht="12.75" x14ac:dyDescent="0.2">
      <c r="B5" s="308" t="s">
        <v>25</v>
      </c>
      <c r="C5" s="308"/>
      <c r="D5" s="308"/>
      <c r="E5" s="308"/>
      <c r="F5" s="308"/>
      <c r="G5" s="308"/>
      <c r="H5" s="308"/>
      <c r="I5" s="308"/>
      <c r="J5" s="308"/>
      <c r="K5" s="308"/>
      <c r="L5" s="308"/>
      <c r="M5" s="308"/>
      <c r="N5" s="308"/>
      <c r="O5" s="308"/>
      <c r="P5" s="308"/>
      <c r="Q5" s="308"/>
    </row>
    <row r="6" spans="2:17" s="54" customFormat="1" ht="12.75" hidden="1" outlineLevel="1" x14ac:dyDescent="0.2">
      <c r="B6" s="62">
        <v>1970</v>
      </c>
      <c r="C6" s="56">
        <v>3732</v>
      </c>
      <c r="D6" s="54">
        <v>95</v>
      </c>
      <c r="E6" s="56">
        <v>2197</v>
      </c>
      <c r="F6" s="54">
        <v>744</v>
      </c>
      <c r="G6" s="54">
        <v>101</v>
      </c>
      <c r="H6" s="56">
        <v>1258</v>
      </c>
      <c r="I6" s="56">
        <v>2533</v>
      </c>
      <c r="J6" s="306">
        <v>152</v>
      </c>
      <c r="K6" s="306"/>
      <c r="L6" s="54">
        <v>399</v>
      </c>
      <c r="M6" s="306">
        <v>517</v>
      </c>
      <c r="N6" s="306"/>
      <c r="O6" s="304">
        <v>1459</v>
      </c>
      <c r="P6" s="304"/>
      <c r="Q6" s="56">
        <v>13187</v>
      </c>
    </row>
    <row r="7" spans="2:17" s="54" customFormat="1" ht="12.75" hidden="1" outlineLevel="1" x14ac:dyDescent="0.2">
      <c r="B7" s="62">
        <v>1971</v>
      </c>
      <c r="C7" s="56">
        <v>3642</v>
      </c>
      <c r="D7" s="54">
        <v>96</v>
      </c>
      <c r="E7" s="56">
        <v>2279</v>
      </c>
      <c r="F7" s="54">
        <v>708</v>
      </c>
      <c r="G7" s="54">
        <v>90</v>
      </c>
      <c r="H7" s="56">
        <v>1219</v>
      </c>
      <c r="I7" s="56">
        <v>2456</v>
      </c>
      <c r="J7" s="306">
        <v>166</v>
      </c>
      <c r="K7" s="306"/>
      <c r="L7" s="54">
        <v>407</v>
      </c>
      <c r="M7" s="306">
        <v>548</v>
      </c>
      <c r="N7" s="306"/>
      <c r="O7" s="304">
        <v>1598</v>
      </c>
      <c r="P7" s="304"/>
      <c r="Q7" s="56">
        <v>13209</v>
      </c>
    </row>
    <row r="8" spans="2:17" s="54" customFormat="1" ht="12.75" hidden="1" outlineLevel="1" x14ac:dyDescent="0.2">
      <c r="B8" s="62">
        <v>1972</v>
      </c>
      <c r="C8" s="56">
        <v>3755</v>
      </c>
      <c r="D8" s="54">
        <v>103</v>
      </c>
      <c r="E8" s="56">
        <v>2321</v>
      </c>
      <c r="F8" s="54">
        <v>651</v>
      </c>
      <c r="G8" s="54">
        <v>101</v>
      </c>
      <c r="H8" s="56">
        <v>1335</v>
      </c>
      <c r="I8" s="56">
        <v>2548</v>
      </c>
      <c r="J8" s="306">
        <v>175</v>
      </c>
      <c r="K8" s="306"/>
      <c r="L8" s="54">
        <v>415</v>
      </c>
      <c r="M8" s="306">
        <v>583</v>
      </c>
      <c r="N8" s="306"/>
      <c r="O8" s="304">
        <v>1644</v>
      </c>
      <c r="P8" s="304"/>
      <c r="Q8" s="56">
        <v>13631</v>
      </c>
    </row>
    <row r="9" spans="2:17" s="54" customFormat="1" ht="12.75" hidden="1" outlineLevel="1" x14ac:dyDescent="0.2">
      <c r="B9" s="62">
        <v>1973</v>
      </c>
      <c r="C9" s="56">
        <v>3725</v>
      </c>
      <c r="D9" s="54">
        <v>472</v>
      </c>
      <c r="E9" s="56">
        <v>2266</v>
      </c>
      <c r="F9" s="54">
        <v>665</v>
      </c>
      <c r="G9" s="54">
        <v>107</v>
      </c>
      <c r="H9" s="56">
        <v>1354</v>
      </c>
      <c r="I9" s="56">
        <v>2607</v>
      </c>
      <c r="J9" s="306">
        <v>182</v>
      </c>
      <c r="K9" s="306"/>
      <c r="L9" s="54">
        <v>419</v>
      </c>
      <c r="M9" s="306">
        <v>641</v>
      </c>
      <c r="N9" s="306"/>
      <c r="O9" s="304">
        <v>1700</v>
      </c>
      <c r="P9" s="304"/>
      <c r="Q9" s="56">
        <v>14138</v>
      </c>
    </row>
    <row r="10" spans="2:17" s="54" customFormat="1" ht="12.75" hidden="1" outlineLevel="1" x14ac:dyDescent="0.2">
      <c r="B10" s="62">
        <v>1974</v>
      </c>
      <c r="C10" s="56">
        <v>3942</v>
      </c>
      <c r="D10" s="54">
        <v>295</v>
      </c>
      <c r="E10" s="56">
        <v>2163</v>
      </c>
      <c r="F10" s="54">
        <v>712</v>
      </c>
      <c r="G10" s="54">
        <v>108</v>
      </c>
      <c r="H10" s="56">
        <v>1462</v>
      </c>
      <c r="I10" s="56">
        <v>2771</v>
      </c>
      <c r="J10" s="306">
        <v>213</v>
      </c>
      <c r="K10" s="306"/>
      <c r="L10" s="54">
        <v>455</v>
      </c>
      <c r="M10" s="306">
        <v>688</v>
      </c>
      <c r="N10" s="306"/>
      <c r="O10" s="304">
        <v>1776</v>
      </c>
      <c r="P10" s="304"/>
      <c r="Q10" s="56">
        <v>14585</v>
      </c>
    </row>
    <row r="11" spans="2:17" s="54" customFormat="1" ht="12.75" hidden="1" outlineLevel="1" x14ac:dyDescent="0.2">
      <c r="B11" s="62">
        <v>1975</v>
      </c>
      <c r="C11" s="56">
        <v>3847</v>
      </c>
      <c r="D11" s="54">
        <v>395</v>
      </c>
      <c r="E11" s="56">
        <v>2263</v>
      </c>
      <c r="F11" s="54">
        <v>649</v>
      </c>
      <c r="G11" s="54">
        <v>117</v>
      </c>
      <c r="H11" s="56">
        <v>1497</v>
      </c>
      <c r="I11" s="56">
        <v>2886</v>
      </c>
      <c r="J11" s="306">
        <v>276</v>
      </c>
      <c r="K11" s="306"/>
      <c r="L11" s="54">
        <v>463</v>
      </c>
      <c r="M11" s="306">
        <v>729</v>
      </c>
      <c r="N11" s="306"/>
      <c r="O11" s="304">
        <v>1865</v>
      </c>
      <c r="P11" s="304"/>
      <c r="Q11" s="56">
        <v>14987</v>
      </c>
    </row>
    <row r="12" spans="2:17" s="54" customFormat="1" ht="12.75" hidden="1" outlineLevel="1" x14ac:dyDescent="0.2">
      <c r="B12" s="62">
        <v>1976</v>
      </c>
      <c r="C12" s="56">
        <v>3894</v>
      </c>
      <c r="D12" s="54">
        <v>571</v>
      </c>
      <c r="E12" s="56">
        <v>2371</v>
      </c>
      <c r="F12" s="54">
        <v>685</v>
      </c>
      <c r="G12" s="54">
        <v>122</v>
      </c>
      <c r="H12" s="56">
        <v>1425</v>
      </c>
      <c r="I12" s="56">
        <v>2928</v>
      </c>
      <c r="J12" s="306">
        <v>246</v>
      </c>
      <c r="K12" s="306"/>
      <c r="L12" s="54">
        <v>467</v>
      </c>
      <c r="M12" s="306">
        <v>760</v>
      </c>
      <c r="N12" s="306"/>
      <c r="O12" s="304">
        <v>1962</v>
      </c>
      <c r="P12" s="304"/>
      <c r="Q12" s="56">
        <v>15431</v>
      </c>
    </row>
    <row r="13" spans="2:17" s="54" customFormat="1" ht="12.75" hidden="1" outlineLevel="1" x14ac:dyDescent="0.2">
      <c r="B13" s="62">
        <v>1977</v>
      </c>
      <c r="C13" s="56">
        <v>4299</v>
      </c>
      <c r="D13" s="54">
        <v>515</v>
      </c>
      <c r="E13" s="56">
        <v>2357</v>
      </c>
      <c r="F13" s="54">
        <v>619</v>
      </c>
      <c r="G13" s="54">
        <v>131</v>
      </c>
      <c r="H13" s="56">
        <v>1498</v>
      </c>
      <c r="I13" s="56">
        <v>2999</v>
      </c>
      <c r="J13" s="306">
        <v>295</v>
      </c>
      <c r="K13" s="306"/>
      <c r="L13" s="54">
        <v>475</v>
      </c>
      <c r="M13" s="306">
        <v>791</v>
      </c>
      <c r="N13" s="306"/>
      <c r="O13" s="304">
        <v>2099</v>
      </c>
      <c r="P13" s="304"/>
      <c r="Q13" s="56">
        <v>16078</v>
      </c>
    </row>
    <row r="14" spans="2:17" s="54" customFormat="1" ht="12.75" hidden="1" outlineLevel="1" x14ac:dyDescent="0.2">
      <c r="B14" s="62">
        <v>1978</v>
      </c>
      <c r="C14" s="56">
        <v>4532</v>
      </c>
      <c r="D14" s="54">
        <v>619</v>
      </c>
      <c r="E14" s="56">
        <v>2541</v>
      </c>
      <c r="F14" s="54">
        <v>794</v>
      </c>
      <c r="G14" s="54">
        <v>158</v>
      </c>
      <c r="H14" s="56">
        <v>1607</v>
      </c>
      <c r="I14" s="56">
        <v>3267</v>
      </c>
      <c r="J14" s="306">
        <v>318</v>
      </c>
      <c r="K14" s="306"/>
      <c r="L14" s="54">
        <v>499</v>
      </c>
      <c r="M14" s="306">
        <v>854</v>
      </c>
      <c r="N14" s="306"/>
      <c r="O14" s="304">
        <v>2212</v>
      </c>
      <c r="P14" s="304"/>
      <c r="Q14" s="56">
        <v>17401</v>
      </c>
    </row>
    <row r="15" spans="2:17" s="54" customFormat="1" ht="12.75" hidden="1" outlineLevel="1" x14ac:dyDescent="0.2">
      <c r="B15" s="62">
        <v>1979</v>
      </c>
      <c r="C15" s="56">
        <v>4622</v>
      </c>
      <c r="D15" s="54">
        <v>652</v>
      </c>
      <c r="E15" s="56">
        <v>2659</v>
      </c>
      <c r="F15" s="54">
        <v>960</v>
      </c>
      <c r="G15" s="54">
        <v>190</v>
      </c>
      <c r="H15" s="56">
        <v>1716</v>
      </c>
      <c r="I15" s="56">
        <v>3551</v>
      </c>
      <c r="J15" s="306">
        <v>350</v>
      </c>
      <c r="K15" s="306"/>
      <c r="L15" s="54">
        <v>518</v>
      </c>
      <c r="M15" s="306">
        <v>905</v>
      </c>
      <c r="N15" s="306"/>
      <c r="O15" s="304">
        <v>2378</v>
      </c>
      <c r="P15" s="304"/>
      <c r="Q15" s="56">
        <v>18501</v>
      </c>
    </row>
    <row r="16" spans="2:17" s="54" customFormat="1" ht="12.75" hidden="1" outlineLevel="1" x14ac:dyDescent="0.2">
      <c r="B16" s="62">
        <v>1980</v>
      </c>
      <c r="C16" s="56">
        <v>4766</v>
      </c>
      <c r="D16" s="54">
        <v>684</v>
      </c>
      <c r="E16" s="56">
        <v>2681</v>
      </c>
      <c r="F16" s="56">
        <v>1066</v>
      </c>
      <c r="G16" s="54">
        <v>209</v>
      </c>
      <c r="H16" s="56">
        <v>1838</v>
      </c>
      <c r="I16" s="56">
        <v>3849</v>
      </c>
      <c r="J16" s="306">
        <v>402</v>
      </c>
      <c r="K16" s="306"/>
      <c r="L16" s="54">
        <v>549</v>
      </c>
      <c r="M16" s="306">
        <v>959</v>
      </c>
      <c r="N16" s="306"/>
      <c r="O16" s="304">
        <v>2572</v>
      </c>
      <c r="P16" s="304"/>
      <c r="Q16" s="56">
        <v>19575</v>
      </c>
    </row>
    <row r="17" spans="2:17" s="54" customFormat="1" ht="12.75" hidden="1" outlineLevel="1" x14ac:dyDescent="0.2">
      <c r="B17" s="62">
        <v>1981</v>
      </c>
      <c r="C17" s="56">
        <v>5097</v>
      </c>
      <c r="D17" s="54">
        <v>713</v>
      </c>
      <c r="E17" s="56">
        <v>2820</v>
      </c>
      <c r="F17" s="56">
        <v>1034</v>
      </c>
      <c r="G17" s="54">
        <v>234</v>
      </c>
      <c r="H17" s="56">
        <v>1957</v>
      </c>
      <c r="I17" s="56">
        <v>4034</v>
      </c>
      <c r="J17" s="306">
        <v>462</v>
      </c>
      <c r="K17" s="306"/>
      <c r="L17" s="54">
        <v>579</v>
      </c>
      <c r="M17" s="306">
        <v>997</v>
      </c>
      <c r="N17" s="306"/>
      <c r="O17" s="304">
        <v>2779</v>
      </c>
      <c r="P17" s="304"/>
      <c r="Q17" s="56">
        <v>20706</v>
      </c>
    </row>
    <row r="18" spans="2:17" s="54" customFormat="1" ht="12.75" hidden="1" outlineLevel="1" x14ac:dyDescent="0.2">
      <c r="B18" s="291">
        <v>1982</v>
      </c>
      <c r="C18" s="79">
        <v>5231</v>
      </c>
      <c r="D18" s="109">
        <v>742</v>
      </c>
      <c r="E18" s="79">
        <v>2955</v>
      </c>
      <c r="F18" s="79">
        <v>1013</v>
      </c>
      <c r="G18" s="109">
        <v>257</v>
      </c>
      <c r="H18" s="79">
        <v>2079</v>
      </c>
      <c r="I18" s="79">
        <v>4275</v>
      </c>
      <c r="J18" s="309">
        <v>517</v>
      </c>
      <c r="K18" s="309"/>
      <c r="L18" s="109">
        <v>611</v>
      </c>
      <c r="M18" s="305">
        <v>1102</v>
      </c>
      <c r="N18" s="305"/>
      <c r="O18" s="305">
        <v>2974</v>
      </c>
      <c r="P18" s="305"/>
      <c r="Q18" s="79">
        <v>21756</v>
      </c>
    </row>
    <row r="19" spans="2:17" s="54" customFormat="1" ht="12.75" collapsed="1" x14ac:dyDescent="0.2">
      <c r="B19" s="62"/>
      <c r="C19" s="56"/>
      <c r="E19" s="56"/>
      <c r="F19" s="56"/>
      <c r="H19" s="56"/>
      <c r="I19" s="56"/>
      <c r="J19" s="306"/>
      <c r="K19" s="306"/>
      <c r="M19" s="306"/>
      <c r="N19" s="306"/>
      <c r="O19" s="306"/>
      <c r="P19" s="306"/>
      <c r="Q19" s="56"/>
    </row>
    <row r="20" spans="2:17" s="54" customFormat="1" ht="12.75" x14ac:dyDescent="0.2">
      <c r="B20" s="302" t="s">
        <v>26</v>
      </c>
      <c r="C20" s="302"/>
      <c r="D20" s="302"/>
      <c r="E20" s="302"/>
      <c r="F20" s="302"/>
      <c r="G20" s="302"/>
      <c r="H20" s="302"/>
      <c r="I20" s="302"/>
      <c r="J20" s="302"/>
      <c r="K20" s="302"/>
      <c r="L20" s="302"/>
      <c r="M20" s="302"/>
      <c r="N20" s="302"/>
      <c r="O20" s="302"/>
      <c r="P20" s="302"/>
      <c r="Q20" s="302"/>
    </row>
    <row r="21" spans="2:17" s="54" customFormat="1" ht="12.75" hidden="1" outlineLevel="1" x14ac:dyDescent="0.2">
      <c r="B21" s="62">
        <v>1982</v>
      </c>
      <c r="C21" s="56">
        <v>24964</v>
      </c>
      <c r="D21" s="56">
        <v>2238</v>
      </c>
      <c r="E21" s="56">
        <v>13601</v>
      </c>
      <c r="F21" s="56">
        <v>7959</v>
      </c>
      <c r="G21" s="56">
        <v>1089</v>
      </c>
      <c r="H21" s="56">
        <v>10666</v>
      </c>
      <c r="I21" s="56">
        <v>19694</v>
      </c>
      <c r="J21" s="304">
        <v>3715</v>
      </c>
      <c r="K21" s="304"/>
      <c r="L21" s="56">
        <v>3250</v>
      </c>
      <c r="M21" s="304">
        <v>2899</v>
      </c>
      <c r="N21" s="304"/>
      <c r="O21" s="304">
        <v>4604</v>
      </c>
      <c r="P21" s="304"/>
      <c r="Q21" s="56">
        <v>94679</v>
      </c>
    </row>
    <row r="22" spans="2:17" s="54" customFormat="1" ht="12.75" hidden="1" outlineLevel="1" x14ac:dyDescent="0.2">
      <c r="B22" s="62">
        <v>1983</v>
      </c>
      <c r="C22" s="56">
        <v>26212</v>
      </c>
      <c r="D22" s="56">
        <v>2413</v>
      </c>
      <c r="E22" s="56">
        <v>13710</v>
      </c>
      <c r="F22" s="56">
        <v>8039</v>
      </c>
      <c r="G22" s="56">
        <v>1161</v>
      </c>
      <c r="H22" s="56">
        <v>11281</v>
      </c>
      <c r="I22" s="56">
        <v>20738</v>
      </c>
      <c r="J22" s="304">
        <v>4130</v>
      </c>
      <c r="K22" s="304"/>
      <c r="L22" s="56">
        <v>3315</v>
      </c>
      <c r="M22" s="304">
        <v>3786</v>
      </c>
      <c r="N22" s="304"/>
      <c r="O22" s="304">
        <v>4590</v>
      </c>
      <c r="P22" s="304"/>
      <c r="Q22" s="56">
        <v>99375</v>
      </c>
    </row>
    <row r="23" spans="2:17" s="54" customFormat="1" ht="12.75" hidden="1" outlineLevel="1" x14ac:dyDescent="0.2">
      <c r="B23" s="62">
        <v>1984</v>
      </c>
      <c r="C23" s="56">
        <v>26113</v>
      </c>
      <c r="D23" s="56">
        <v>2449</v>
      </c>
      <c r="E23" s="56">
        <v>15390</v>
      </c>
      <c r="F23" s="56">
        <v>8030</v>
      </c>
      <c r="G23" s="56">
        <v>1239</v>
      </c>
      <c r="H23" s="56">
        <v>12437</v>
      </c>
      <c r="I23" s="56">
        <v>22029</v>
      </c>
      <c r="J23" s="304">
        <v>4526</v>
      </c>
      <c r="K23" s="304"/>
      <c r="L23" s="56">
        <v>3381</v>
      </c>
      <c r="M23" s="304">
        <v>4165</v>
      </c>
      <c r="N23" s="304"/>
      <c r="O23" s="304">
        <v>4636</v>
      </c>
      <c r="P23" s="304"/>
      <c r="Q23" s="56">
        <v>104395</v>
      </c>
    </row>
    <row r="24" spans="2:17" s="54" customFormat="1" ht="12.75" hidden="1" outlineLevel="1" x14ac:dyDescent="0.2">
      <c r="B24" s="62">
        <v>1985</v>
      </c>
      <c r="C24" s="56">
        <v>28366</v>
      </c>
      <c r="D24" s="56">
        <v>2486</v>
      </c>
      <c r="E24" s="56">
        <v>16193</v>
      </c>
      <c r="F24" s="56">
        <v>8070</v>
      </c>
      <c r="G24" s="56">
        <v>1313</v>
      </c>
      <c r="H24" s="56">
        <v>12959</v>
      </c>
      <c r="I24" s="56">
        <v>22925</v>
      </c>
      <c r="J24" s="304">
        <v>4975</v>
      </c>
      <c r="K24" s="304"/>
      <c r="L24" s="56">
        <v>3432</v>
      </c>
      <c r="M24" s="304">
        <v>4432</v>
      </c>
      <c r="N24" s="304"/>
      <c r="O24" s="304">
        <v>4419</v>
      </c>
      <c r="P24" s="304"/>
      <c r="Q24" s="56">
        <v>109570</v>
      </c>
    </row>
    <row r="25" spans="2:17" s="54" customFormat="1" ht="12.75" hidden="1" outlineLevel="1" x14ac:dyDescent="0.2">
      <c r="B25" s="62">
        <v>1986</v>
      </c>
      <c r="C25" s="56">
        <v>29106</v>
      </c>
      <c r="D25" s="56">
        <v>2615</v>
      </c>
      <c r="E25" s="56">
        <v>17558</v>
      </c>
      <c r="F25" s="56">
        <v>8191</v>
      </c>
      <c r="G25" s="56">
        <v>1406</v>
      </c>
      <c r="H25" s="56">
        <v>13377</v>
      </c>
      <c r="I25" s="56">
        <v>23821</v>
      </c>
      <c r="J25" s="304">
        <v>5174</v>
      </c>
      <c r="K25" s="304"/>
      <c r="L25" s="56">
        <v>3497</v>
      </c>
      <c r="M25" s="304">
        <v>5274</v>
      </c>
      <c r="N25" s="304"/>
      <c r="O25" s="304">
        <v>4242</v>
      </c>
      <c r="P25" s="304"/>
      <c r="Q25" s="56">
        <v>114261</v>
      </c>
    </row>
    <row r="26" spans="2:17" s="54" customFormat="1" ht="12.75" hidden="1" outlineLevel="1" x14ac:dyDescent="0.2">
      <c r="B26" s="62">
        <v>1987</v>
      </c>
      <c r="C26" s="56">
        <v>27409</v>
      </c>
      <c r="D26" s="56">
        <v>3112</v>
      </c>
      <c r="E26" s="56">
        <v>18748</v>
      </c>
      <c r="F26" s="56">
        <v>8338</v>
      </c>
      <c r="G26" s="56">
        <v>1448</v>
      </c>
      <c r="H26" s="56">
        <v>13538</v>
      </c>
      <c r="I26" s="56">
        <v>24496</v>
      </c>
      <c r="J26" s="304">
        <v>5490</v>
      </c>
      <c r="K26" s="304"/>
      <c r="L26" s="56">
        <v>3550</v>
      </c>
      <c r="M26" s="304">
        <v>5435</v>
      </c>
      <c r="N26" s="304"/>
      <c r="O26" s="304">
        <v>4358</v>
      </c>
      <c r="P26" s="304"/>
      <c r="Q26" s="56">
        <v>115922</v>
      </c>
    </row>
    <row r="27" spans="2:17" s="54" customFormat="1" ht="12.75" hidden="1" outlineLevel="1" x14ac:dyDescent="0.2">
      <c r="B27" s="62">
        <v>1988</v>
      </c>
      <c r="C27" s="56">
        <v>27984</v>
      </c>
      <c r="D27" s="56">
        <v>3392</v>
      </c>
      <c r="E27" s="56">
        <v>19622</v>
      </c>
      <c r="F27" s="56">
        <v>8463</v>
      </c>
      <c r="G27" s="56">
        <v>1499</v>
      </c>
      <c r="H27" s="56">
        <v>13619</v>
      </c>
      <c r="I27" s="56">
        <v>25164</v>
      </c>
      <c r="J27" s="304">
        <v>5819</v>
      </c>
      <c r="K27" s="304"/>
      <c r="L27" s="56">
        <v>3603</v>
      </c>
      <c r="M27" s="304">
        <v>5462</v>
      </c>
      <c r="N27" s="304"/>
      <c r="O27" s="304">
        <v>4423</v>
      </c>
      <c r="P27" s="304"/>
      <c r="Q27" s="56">
        <v>119050</v>
      </c>
    </row>
    <row r="28" spans="2:17" s="54" customFormat="1" ht="12.75" hidden="1" outlineLevel="1" x14ac:dyDescent="0.2">
      <c r="B28" s="62">
        <v>1989</v>
      </c>
      <c r="C28" s="56">
        <v>27666</v>
      </c>
      <c r="D28" s="56">
        <v>3576</v>
      </c>
      <c r="E28" s="56">
        <v>20488</v>
      </c>
      <c r="F28" s="56">
        <v>8514</v>
      </c>
      <c r="G28" s="56">
        <v>1526</v>
      </c>
      <c r="H28" s="56">
        <v>13883</v>
      </c>
      <c r="I28" s="56">
        <v>25588</v>
      </c>
      <c r="J28" s="304">
        <v>6168</v>
      </c>
      <c r="K28" s="304"/>
      <c r="L28" s="56">
        <v>3650</v>
      </c>
      <c r="M28" s="304">
        <v>6140</v>
      </c>
      <c r="N28" s="304"/>
      <c r="O28" s="304">
        <v>4530</v>
      </c>
      <c r="P28" s="304"/>
      <c r="Q28" s="56">
        <v>121729</v>
      </c>
    </row>
    <row r="29" spans="2:17" s="54" customFormat="1" ht="12.75" hidden="1" outlineLevel="1" x14ac:dyDescent="0.2">
      <c r="B29" s="62">
        <v>1990</v>
      </c>
      <c r="C29" s="56">
        <v>30011</v>
      </c>
      <c r="D29" s="56">
        <v>3901</v>
      </c>
      <c r="E29" s="56">
        <v>22427</v>
      </c>
      <c r="F29" s="56">
        <v>8761</v>
      </c>
      <c r="G29" s="56">
        <v>1681</v>
      </c>
      <c r="H29" s="56">
        <v>14410</v>
      </c>
      <c r="I29" s="56">
        <v>26497</v>
      </c>
      <c r="J29" s="304">
        <v>6556</v>
      </c>
      <c r="K29" s="304"/>
      <c r="L29" s="56">
        <v>3705</v>
      </c>
      <c r="M29" s="304">
        <v>6355</v>
      </c>
      <c r="N29" s="304"/>
      <c r="O29" s="304">
        <v>4940</v>
      </c>
      <c r="P29" s="304"/>
      <c r="Q29" s="56">
        <v>129244</v>
      </c>
    </row>
    <row r="30" spans="2:17" s="54" customFormat="1" ht="12.75" hidden="1" outlineLevel="1" x14ac:dyDescent="0.2">
      <c r="B30" s="62">
        <v>1991</v>
      </c>
      <c r="C30" s="56">
        <v>30570</v>
      </c>
      <c r="D30" s="56">
        <v>3511</v>
      </c>
      <c r="E30" s="56">
        <v>23949</v>
      </c>
      <c r="F30" s="56">
        <v>9033</v>
      </c>
      <c r="G30" s="56">
        <v>1800</v>
      </c>
      <c r="H30" s="56">
        <v>15534</v>
      </c>
      <c r="I30" s="56">
        <v>28556</v>
      </c>
      <c r="J30" s="304">
        <v>6831</v>
      </c>
      <c r="K30" s="304"/>
      <c r="L30" s="56">
        <v>3761</v>
      </c>
      <c r="M30" s="304">
        <v>6304</v>
      </c>
      <c r="N30" s="304"/>
      <c r="O30" s="304">
        <v>5355</v>
      </c>
      <c r="P30" s="304"/>
      <c r="Q30" s="56">
        <v>135204</v>
      </c>
    </row>
    <row r="31" spans="2:17" s="54" customFormat="1" ht="12.75" hidden="1" outlineLevel="1" x14ac:dyDescent="0.2">
      <c r="B31" s="62">
        <v>1992</v>
      </c>
      <c r="C31" s="56">
        <v>30090</v>
      </c>
      <c r="D31" s="56">
        <v>3300</v>
      </c>
      <c r="E31" s="56">
        <v>26059</v>
      </c>
      <c r="F31" s="56">
        <v>9765</v>
      </c>
      <c r="G31" s="56">
        <v>1897</v>
      </c>
      <c r="H31" s="56">
        <v>16606</v>
      </c>
      <c r="I31" s="56">
        <v>30074</v>
      </c>
      <c r="J31" s="304">
        <v>7241</v>
      </c>
      <c r="K31" s="304"/>
      <c r="L31" s="56">
        <v>3795</v>
      </c>
      <c r="M31" s="304">
        <v>6449</v>
      </c>
      <c r="N31" s="304"/>
      <c r="O31" s="304">
        <v>5714</v>
      </c>
      <c r="P31" s="304"/>
      <c r="Q31" s="56">
        <v>140990</v>
      </c>
    </row>
    <row r="32" spans="2:17" s="54" customFormat="1" ht="12.75" hidden="1" outlineLevel="1" x14ac:dyDescent="0.2">
      <c r="B32" s="62">
        <v>1993</v>
      </c>
      <c r="C32" s="56">
        <v>31554</v>
      </c>
      <c r="D32" s="56">
        <v>3693</v>
      </c>
      <c r="E32" s="56">
        <v>28806</v>
      </c>
      <c r="F32" s="56">
        <v>10400</v>
      </c>
      <c r="G32" s="56">
        <v>2125</v>
      </c>
      <c r="H32" s="56">
        <v>17287</v>
      </c>
      <c r="I32" s="56">
        <v>32584</v>
      </c>
      <c r="J32" s="304">
        <v>8023</v>
      </c>
      <c r="K32" s="304"/>
      <c r="L32" s="56">
        <v>3841</v>
      </c>
      <c r="M32" s="304">
        <v>6642</v>
      </c>
      <c r="N32" s="304"/>
      <c r="O32" s="304">
        <v>5828</v>
      </c>
      <c r="P32" s="304"/>
      <c r="Q32" s="56">
        <v>150783</v>
      </c>
    </row>
    <row r="33" spans="2:17" s="54" customFormat="1" ht="12.75" hidden="1" outlineLevel="1" x14ac:dyDescent="0.2">
      <c r="B33" s="62">
        <v>1994</v>
      </c>
      <c r="C33" s="56">
        <v>32593</v>
      </c>
      <c r="D33" s="56">
        <v>3915</v>
      </c>
      <c r="E33" s="56">
        <v>31418</v>
      </c>
      <c r="F33" s="56">
        <v>11024</v>
      </c>
      <c r="G33" s="56">
        <v>2335</v>
      </c>
      <c r="H33" s="56">
        <v>17823</v>
      </c>
      <c r="I33" s="56">
        <v>34667</v>
      </c>
      <c r="J33" s="304">
        <v>8785</v>
      </c>
      <c r="K33" s="304"/>
      <c r="L33" s="56">
        <v>3887</v>
      </c>
      <c r="M33" s="304">
        <v>6848</v>
      </c>
      <c r="N33" s="304"/>
      <c r="O33" s="304">
        <v>5974</v>
      </c>
      <c r="P33" s="304"/>
      <c r="Q33" s="56">
        <v>159269</v>
      </c>
    </row>
    <row r="34" spans="2:17" s="54" customFormat="1" ht="12.75" hidden="1" outlineLevel="1" x14ac:dyDescent="0.2">
      <c r="B34" s="62">
        <v>1995</v>
      </c>
      <c r="C34" s="56">
        <v>33659</v>
      </c>
      <c r="D34" s="56">
        <v>4048</v>
      </c>
      <c r="E34" s="56">
        <v>34294</v>
      </c>
      <c r="F34" s="56">
        <v>11564</v>
      </c>
      <c r="G34" s="56">
        <v>2573</v>
      </c>
      <c r="H34" s="56">
        <v>18803</v>
      </c>
      <c r="I34" s="56">
        <v>35906</v>
      </c>
      <c r="J34" s="304">
        <v>9707</v>
      </c>
      <c r="K34" s="304"/>
      <c r="L34" s="56">
        <v>3938</v>
      </c>
      <c r="M34" s="304">
        <v>7218</v>
      </c>
      <c r="N34" s="304"/>
      <c r="O34" s="304">
        <v>6243</v>
      </c>
      <c r="P34" s="304"/>
      <c r="Q34" s="56">
        <v>167953</v>
      </c>
    </row>
    <row r="35" spans="2:17" s="54" customFormat="1" ht="12.75" hidden="1" outlineLevel="1" x14ac:dyDescent="0.2">
      <c r="B35" s="62">
        <v>1996</v>
      </c>
      <c r="C35" s="56">
        <v>32109</v>
      </c>
      <c r="D35" s="56">
        <v>4408</v>
      </c>
      <c r="E35" s="56">
        <v>36539</v>
      </c>
      <c r="F35" s="56">
        <v>11957</v>
      </c>
      <c r="G35" s="56">
        <v>2522</v>
      </c>
      <c r="H35" s="56">
        <v>20213</v>
      </c>
      <c r="I35" s="56">
        <v>37765</v>
      </c>
      <c r="J35" s="305">
        <v>10687</v>
      </c>
      <c r="K35" s="305"/>
      <c r="L35" s="56">
        <v>3989</v>
      </c>
      <c r="M35" s="305">
        <v>7579</v>
      </c>
      <c r="N35" s="305"/>
      <c r="O35" s="305">
        <v>6493</v>
      </c>
      <c r="P35" s="305"/>
      <c r="Q35" s="79">
        <v>174261</v>
      </c>
    </row>
    <row r="36" spans="2:17" s="54" customFormat="1" ht="12.75" collapsed="1" x14ac:dyDescent="0.2">
      <c r="B36" s="80"/>
      <c r="C36" s="81"/>
      <c r="D36" s="81"/>
      <c r="E36" s="81"/>
      <c r="F36" s="81"/>
      <c r="G36" s="81"/>
      <c r="H36" s="81"/>
      <c r="I36" s="81"/>
      <c r="J36" s="81"/>
      <c r="K36" s="81"/>
      <c r="L36" s="81"/>
      <c r="M36" s="81"/>
      <c r="N36" s="81"/>
    </row>
    <row r="37" spans="2:17" s="54" customFormat="1" ht="75" customHeight="1" x14ac:dyDescent="0.2">
      <c r="B37" s="82" t="s">
        <v>27</v>
      </c>
      <c r="C37" s="82" t="s">
        <v>96</v>
      </c>
      <c r="D37" s="82" t="s">
        <v>97</v>
      </c>
      <c r="E37" s="82" t="s">
        <v>28</v>
      </c>
      <c r="F37" s="82" t="s">
        <v>29</v>
      </c>
      <c r="G37" s="82" t="s">
        <v>615</v>
      </c>
      <c r="H37" s="82" t="s">
        <v>616</v>
      </c>
      <c r="I37" s="307" t="s">
        <v>621</v>
      </c>
      <c r="J37" s="307"/>
      <c r="K37" s="307" t="s">
        <v>622</v>
      </c>
      <c r="L37" s="307"/>
      <c r="M37" s="307"/>
      <c r="N37" s="307" t="s">
        <v>623</v>
      </c>
      <c r="O37" s="307"/>
      <c r="P37" s="307"/>
      <c r="Q37" s="82" t="s">
        <v>95</v>
      </c>
    </row>
    <row r="38" spans="2:17" s="54" customFormat="1" ht="12.75" x14ac:dyDescent="0.2">
      <c r="B38" s="302" t="s">
        <v>32</v>
      </c>
      <c r="C38" s="302"/>
      <c r="D38" s="302"/>
      <c r="E38" s="302"/>
      <c r="F38" s="302"/>
      <c r="G38" s="302"/>
      <c r="H38" s="302"/>
      <c r="I38" s="302"/>
      <c r="J38" s="302"/>
      <c r="K38" s="302"/>
      <c r="L38" s="302"/>
      <c r="M38" s="302"/>
      <c r="N38" s="302"/>
      <c r="O38" s="302"/>
      <c r="P38" s="302"/>
      <c r="Q38" s="302"/>
    </row>
    <row r="39" spans="2:17" s="54" customFormat="1" ht="12.75" hidden="1" outlineLevel="1" x14ac:dyDescent="0.2">
      <c r="B39" s="62">
        <v>1996</v>
      </c>
      <c r="C39" s="56">
        <v>156108</v>
      </c>
      <c r="D39" s="56">
        <v>13927</v>
      </c>
      <c r="E39" s="56">
        <v>112724</v>
      </c>
      <c r="F39" s="56">
        <v>48234</v>
      </c>
      <c r="G39" s="56">
        <v>9171</v>
      </c>
      <c r="H39" s="56">
        <v>74502</v>
      </c>
      <c r="I39" s="304">
        <v>159751</v>
      </c>
      <c r="J39" s="304"/>
      <c r="K39" s="304">
        <v>68316</v>
      </c>
      <c r="L39" s="304"/>
      <c r="M39" s="304"/>
      <c r="N39" s="304">
        <v>53203</v>
      </c>
      <c r="O39" s="304"/>
      <c r="P39" s="304"/>
      <c r="Q39" s="56">
        <v>695934</v>
      </c>
    </row>
    <row r="40" spans="2:17" s="54" customFormat="1" ht="12.75" hidden="1" outlineLevel="1" x14ac:dyDescent="0.2">
      <c r="B40" s="62">
        <v>1997</v>
      </c>
      <c r="C40" s="56">
        <v>160753</v>
      </c>
      <c r="D40" s="56">
        <v>14460</v>
      </c>
      <c r="E40" s="56">
        <v>122929</v>
      </c>
      <c r="F40" s="56">
        <v>50842</v>
      </c>
      <c r="G40" s="56">
        <v>9918</v>
      </c>
      <c r="H40" s="56">
        <v>81074</v>
      </c>
      <c r="I40" s="304">
        <v>170148</v>
      </c>
      <c r="J40" s="304"/>
      <c r="K40" s="304">
        <v>73951</v>
      </c>
      <c r="L40" s="304"/>
      <c r="M40" s="304"/>
      <c r="N40" s="304">
        <v>55698</v>
      </c>
      <c r="O40" s="304"/>
      <c r="P40" s="304"/>
      <c r="Q40" s="56">
        <v>739763</v>
      </c>
    </row>
    <row r="41" spans="2:17" s="54" customFormat="1" ht="12.75" hidden="1" outlineLevel="1" x14ac:dyDescent="0.2">
      <c r="B41" s="62">
        <v>1998</v>
      </c>
      <c r="C41" s="56">
        <v>164804</v>
      </c>
      <c r="D41" s="56">
        <v>13677</v>
      </c>
      <c r="E41" s="56">
        <v>130702</v>
      </c>
      <c r="F41" s="56">
        <v>54461</v>
      </c>
      <c r="G41" s="56">
        <v>10921</v>
      </c>
      <c r="H41" s="56">
        <v>87266</v>
      </c>
      <c r="I41" s="304">
        <v>177611</v>
      </c>
      <c r="J41" s="304"/>
      <c r="K41" s="304">
        <v>77944</v>
      </c>
      <c r="L41" s="304"/>
      <c r="M41" s="304"/>
      <c r="N41" s="304">
        <v>57411</v>
      </c>
      <c r="O41" s="304"/>
      <c r="P41" s="304"/>
      <c r="Q41" s="56">
        <v>774796</v>
      </c>
    </row>
    <row r="42" spans="2:17" s="54" customFormat="1" ht="12.75" hidden="1" outlineLevel="1" x14ac:dyDescent="0.2">
      <c r="B42" s="62">
        <v>1999</v>
      </c>
      <c r="C42" s="56">
        <v>172238</v>
      </c>
      <c r="D42" s="56">
        <v>14238</v>
      </c>
      <c r="E42" s="56">
        <v>136498</v>
      </c>
      <c r="F42" s="56">
        <v>57075</v>
      </c>
      <c r="G42" s="56">
        <v>11958</v>
      </c>
      <c r="H42" s="56">
        <v>94303</v>
      </c>
      <c r="I42" s="304">
        <v>179940</v>
      </c>
      <c r="J42" s="304"/>
      <c r="K42" s="304">
        <v>81259</v>
      </c>
      <c r="L42" s="304"/>
      <c r="M42" s="304"/>
      <c r="N42" s="304">
        <v>60851</v>
      </c>
      <c r="O42" s="304"/>
      <c r="P42" s="304"/>
      <c r="Q42" s="56">
        <v>808340</v>
      </c>
    </row>
    <row r="43" spans="2:17" s="54" customFormat="1" ht="12.75" hidden="1" outlineLevel="1" x14ac:dyDescent="0.2">
      <c r="B43" s="62">
        <v>2000</v>
      </c>
      <c r="C43" s="56">
        <v>175317</v>
      </c>
      <c r="D43" s="56">
        <v>14921</v>
      </c>
      <c r="E43" s="56">
        <v>149115</v>
      </c>
      <c r="F43" s="56">
        <v>59815</v>
      </c>
      <c r="G43" s="56">
        <v>12496</v>
      </c>
      <c r="H43" s="56">
        <v>101670</v>
      </c>
      <c r="I43" s="304">
        <v>195233</v>
      </c>
      <c r="J43" s="304"/>
      <c r="K43" s="304">
        <v>85766</v>
      </c>
      <c r="L43" s="304"/>
      <c r="M43" s="304"/>
      <c r="N43" s="304">
        <v>62702</v>
      </c>
      <c r="O43" s="304"/>
      <c r="P43" s="304"/>
      <c r="Q43" s="56">
        <v>857035</v>
      </c>
    </row>
    <row r="44" spans="2:17" s="54" customFormat="1" ht="12.75" hidden="1" outlineLevel="1" x14ac:dyDescent="0.2">
      <c r="B44" s="62">
        <v>2001</v>
      </c>
      <c r="C44" s="56">
        <v>169377</v>
      </c>
      <c r="D44" s="56">
        <v>15019</v>
      </c>
      <c r="E44" s="56">
        <v>142909</v>
      </c>
      <c r="F44" s="56">
        <v>61292</v>
      </c>
      <c r="G44" s="56">
        <v>12130</v>
      </c>
      <c r="H44" s="56">
        <v>105497</v>
      </c>
      <c r="I44" s="304">
        <v>181733</v>
      </c>
      <c r="J44" s="304"/>
      <c r="K44" s="304">
        <v>91457</v>
      </c>
      <c r="L44" s="304"/>
      <c r="M44" s="304"/>
      <c r="N44" s="304">
        <v>64381</v>
      </c>
      <c r="O44" s="304"/>
      <c r="P44" s="304"/>
      <c r="Q44" s="56">
        <v>843795</v>
      </c>
    </row>
    <row r="45" spans="2:17" s="54" customFormat="1" ht="12.75" hidden="1" outlineLevel="1" x14ac:dyDescent="0.2">
      <c r="B45" s="62">
        <v>2002</v>
      </c>
      <c r="C45" s="56">
        <v>173623</v>
      </c>
      <c r="D45" s="56">
        <v>14858</v>
      </c>
      <c r="E45" s="56">
        <v>145864</v>
      </c>
      <c r="F45" s="56">
        <v>60796</v>
      </c>
      <c r="G45" s="56">
        <v>12044</v>
      </c>
      <c r="H45" s="56">
        <v>113525</v>
      </c>
      <c r="I45" s="305">
        <v>191505</v>
      </c>
      <c r="J45" s="305"/>
      <c r="K45" s="305">
        <v>99820</v>
      </c>
      <c r="L45" s="305"/>
      <c r="M45" s="305"/>
      <c r="N45" s="305">
        <v>65213</v>
      </c>
      <c r="O45" s="305"/>
      <c r="P45" s="305"/>
      <c r="Q45" s="79">
        <v>877248</v>
      </c>
    </row>
    <row r="46" spans="2:17" s="54" customFormat="1" ht="12.75" collapsed="1" x14ac:dyDescent="0.2">
      <c r="B46" s="80"/>
      <c r="C46" s="83"/>
      <c r="D46" s="83"/>
      <c r="E46" s="83"/>
      <c r="F46" s="83"/>
      <c r="G46" s="83"/>
      <c r="H46" s="83"/>
      <c r="I46" s="83"/>
      <c r="J46" s="83"/>
    </row>
    <row r="47" spans="2:17" s="54" customFormat="1" ht="51" x14ac:dyDescent="0.2">
      <c r="B47" s="82" t="s">
        <v>27</v>
      </c>
      <c r="C47" s="82" t="s">
        <v>96</v>
      </c>
      <c r="D47" s="82" t="s">
        <v>97</v>
      </c>
      <c r="E47" s="82" t="s">
        <v>28</v>
      </c>
      <c r="F47" s="82" t="s">
        <v>29</v>
      </c>
      <c r="G47" s="82" t="s">
        <v>624</v>
      </c>
      <c r="H47" s="82" t="s">
        <v>625</v>
      </c>
      <c r="I47" s="82" t="s">
        <v>626</v>
      </c>
      <c r="J47" s="82" t="s">
        <v>627</v>
      </c>
      <c r="K47" s="82" t="s">
        <v>617</v>
      </c>
      <c r="L47" s="307" t="s">
        <v>618</v>
      </c>
      <c r="M47" s="307"/>
      <c r="N47" s="82" t="s">
        <v>628</v>
      </c>
      <c r="O47" s="307" t="s">
        <v>629</v>
      </c>
      <c r="P47" s="307"/>
      <c r="Q47" s="82" t="s">
        <v>95</v>
      </c>
    </row>
    <row r="48" spans="2:17" s="54" customFormat="1" ht="12.75" x14ac:dyDescent="0.2">
      <c r="B48" s="302" t="s">
        <v>36</v>
      </c>
      <c r="C48" s="302"/>
      <c r="D48" s="302"/>
      <c r="E48" s="302"/>
      <c r="F48" s="302"/>
      <c r="G48" s="302"/>
      <c r="H48" s="302"/>
      <c r="I48" s="302"/>
      <c r="J48" s="302"/>
      <c r="K48" s="302"/>
      <c r="L48" s="302"/>
      <c r="M48" s="302"/>
      <c r="N48" s="302"/>
      <c r="O48" s="302"/>
      <c r="P48" s="302"/>
      <c r="Q48" s="302"/>
    </row>
    <row r="49" spans="2:17" s="54" customFormat="1" hidden="1" outlineLevel="1" x14ac:dyDescent="0.2">
      <c r="B49" s="62" t="s">
        <v>938</v>
      </c>
      <c r="C49" s="56">
        <v>233615</v>
      </c>
      <c r="D49" s="56">
        <v>19888</v>
      </c>
      <c r="E49" s="56">
        <v>302365</v>
      </c>
      <c r="F49" s="56">
        <v>100404</v>
      </c>
      <c r="G49" s="56">
        <v>35608</v>
      </c>
      <c r="H49" s="56">
        <v>173745</v>
      </c>
      <c r="I49" s="56">
        <v>389332</v>
      </c>
      <c r="J49" s="56">
        <v>3460</v>
      </c>
      <c r="K49" s="56">
        <v>130465</v>
      </c>
      <c r="L49" s="304">
        <v>68371</v>
      </c>
      <c r="M49" s="304"/>
      <c r="N49" s="56">
        <v>139094</v>
      </c>
      <c r="O49" s="304">
        <v>39691</v>
      </c>
      <c r="P49" s="304"/>
      <c r="Q49" s="56">
        <v>1636037</v>
      </c>
    </row>
    <row r="50" spans="2:17" s="54" customFormat="1" ht="12.75" hidden="1" outlineLevel="1" x14ac:dyDescent="0.2">
      <c r="B50" s="54">
        <v>2003</v>
      </c>
      <c r="C50" s="56">
        <v>237531</v>
      </c>
      <c r="D50" s="56">
        <v>23156</v>
      </c>
      <c r="E50" s="56">
        <v>314204</v>
      </c>
      <c r="F50" s="56">
        <v>104136</v>
      </c>
      <c r="G50" s="56">
        <v>38151</v>
      </c>
      <c r="H50" s="56">
        <v>191872</v>
      </c>
      <c r="I50" s="56">
        <v>420478</v>
      </c>
      <c r="J50" s="56">
        <v>8802</v>
      </c>
      <c r="K50" s="56">
        <v>144816</v>
      </c>
      <c r="L50" s="304">
        <v>69252</v>
      </c>
      <c r="M50" s="304"/>
      <c r="N50" s="56">
        <v>140234</v>
      </c>
      <c r="O50" s="304">
        <v>40592</v>
      </c>
      <c r="P50" s="304"/>
      <c r="Q50" s="56">
        <v>1733222</v>
      </c>
    </row>
    <row r="51" spans="2:17" s="54" customFormat="1" ht="12.75" hidden="1" outlineLevel="1" x14ac:dyDescent="0.2">
      <c r="B51" s="54">
        <v>2004</v>
      </c>
      <c r="C51" s="56">
        <v>237536</v>
      </c>
      <c r="D51" s="56">
        <v>24439</v>
      </c>
      <c r="E51" s="56">
        <v>330459</v>
      </c>
      <c r="F51" s="56">
        <v>110259</v>
      </c>
      <c r="G51" s="56">
        <v>40445</v>
      </c>
      <c r="H51" s="56">
        <v>210495</v>
      </c>
      <c r="I51" s="56">
        <v>451633</v>
      </c>
      <c r="J51" s="56">
        <v>10691</v>
      </c>
      <c r="K51" s="56">
        <v>153143</v>
      </c>
      <c r="L51" s="304">
        <v>70008</v>
      </c>
      <c r="M51" s="304"/>
      <c r="N51" s="56">
        <v>146030</v>
      </c>
      <c r="O51" s="304">
        <v>42460</v>
      </c>
      <c r="P51" s="304"/>
      <c r="Q51" s="56">
        <v>1827597</v>
      </c>
    </row>
    <row r="52" spans="2:17" s="54" customFormat="1" ht="12.75" hidden="1" outlineLevel="1" x14ac:dyDescent="0.2">
      <c r="B52" s="54">
        <v>2005</v>
      </c>
      <c r="C52" s="56">
        <v>241851</v>
      </c>
      <c r="D52" s="56">
        <v>28791</v>
      </c>
      <c r="E52" s="56">
        <v>350886</v>
      </c>
      <c r="F52" s="56">
        <v>120196</v>
      </c>
      <c r="G52" s="56">
        <v>46108</v>
      </c>
      <c r="H52" s="56">
        <v>230597</v>
      </c>
      <c r="I52" s="56">
        <v>480402</v>
      </c>
      <c r="J52" s="56">
        <v>9186</v>
      </c>
      <c r="K52" s="56">
        <v>163863</v>
      </c>
      <c r="L52" s="304">
        <v>70749</v>
      </c>
      <c r="M52" s="304"/>
      <c r="N52" s="56">
        <v>153866</v>
      </c>
      <c r="O52" s="304">
        <v>45177</v>
      </c>
      <c r="P52" s="304"/>
      <c r="Q52" s="56">
        <v>1941671</v>
      </c>
    </row>
    <row r="53" spans="2:17" s="54" customFormat="1" ht="12.75" hidden="1" outlineLevel="1" x14ac:dyDescent="0.2">
      <c r="B53" s="54">
        <v>2006</v>
      </c>
      <c r="C53" s="56">
        <v>257147</v>
      </c>
      <c r="D53" s="56">
        <v>35769</v>
      </c>
      <c r="E53" s="56">
        <v>370355</v>
      </c>
      <c r="F53" s="56">
        <v>131248</v>
      </c>
      <c r="G53" s="56">
        <v>52926</v>
      </c>
      <c r="H53" s="56">
        <v>259546</v>
      </c>
      <c r="I53" s="56">
        <v>514511</v>
      </c>
      <c r="J53" s="56">
        <v>9411</v>
      </c>
      <c r="K53" s="56">
        <v>177817</v>
      </c>
      <c r="L53" s="304">
        <v>71533</v>
      </c>
      <c r="M53" s="304"/>
      <c r="N53" s="56">
        <v>161611</v>
      </c>
      <c r="O53" s="304">
        <v>48689</v>
      </c>
      <c r="P53" s="304"/>
      <c r="Q53" s="56">
        <v>2090564</v>
      </c>
    </row>
    <row r="54" spans="2:17" s="54" customFormat="1" ht="12.75" hidden="1" outlineLevel="1" x14ac:dyDescent="0.2">
      <c r="B54" s="54">
        <v>2007</v>
      </c>
      <c r="C54" s="56">
        <v>265870</v>
      </c>
      <c r="D54" s="56">
        <v>42631</v>
      </c>
      <c r="E54" s="56">
        <v>394233</v>
      </c>
      <c r="F54" s="56">
        <v>142996</v>
      </c>
      <c r="G54" s="56">
        <v>55339</v>
      </c>
      <c r="H54" s="56">
        <v>286764</v>
      </c>
      <c r="I54" s="56">
        <v>546145</v>
      </c>
      <c r="J54" s="56">
        <v>9199</v>
      </c>
      <c r="K54" s="56">
        <v>193375</v>
      </c>
      <c r="L54" s="304">
        <v>72345</v>
      </c>
      <c r="M54" s="304"/>
      <c r="N54" s="56">
        <v>171259</v>
      </c>
      <c r="O54" s="304">
        <v>52500</v>
      </c>
      <c r="P54" s="304"/>
      <c r="Q54" s="56">
        <v>2232656</v>
      </c>
    </row>
    <row r="55" spans="2:17" s="54" customFormat="1" ht="12.75" hidden="1" outlineLevel="1" x14ac:dyDescent="0.2">
      <c r="B55" s="54">
        <v>2008</v>
      </c>
      <c r="C55" s="56">
        <v>285897</v>
      </c>
      <c r="D55" s="56">
        <v>48090</v>
      </c>
      <c r="E55" s="56">
        <v>413681</v>
      </c>
      <c r="F55" s="56">
        <v>154173</v>
      </c>
      <c r="G55" s="56">
        <v>56847</v>
      </c>
      <c r="H55" s="56">
        <v>310029</v>
      </c>
      <c r="I55" s="56">
        <v>571911</v>
      </c>
      <c r="J55" s="56">
        <v>8741</v>
      </c>
      <c r="K55" s="56">
        <v>206048</v>
      </c>
      <c r="L55" s="304">
        <v>73137</v>
      </c>
      <c r="M55" s="304"/>
      <c r="N55" s="56">
        <v>181051</v>
      </c>
      <c r="O55" s="304">
        <v>55896</v>
      </c>
      <c r="P55" s="304"/>
      <c r="Q55" s="56">
        <v>2365501</v>
      </c>
    </row>
    <row r="56" spans="2:17" s="54" customFormat="1" ht="12.75" hidden="1" outlineLevel="1" x14ac:dyDescent="0.2">
      <c r="B56" s="54">
        <v>2009</v>
      </c>
      <c r="C56" s="56">
        <v>295097</v>
      </c>
      <c r="D56" s="56">
        <v>52030</v>
      </c>
      <c r="E56" s="56">
        <v>427334</v>
      </c>
      <c r="F56" s="56">
        <v>162790</v>
      </c>
      <c r="G56" s="56">
        <v>58974</v>
      </c>
      <c r="H56" s="56">
        <v>329578</v>
      </c>
      <c r="I56" s="56">
        <v>570698</v>
      </c>
      <c r="J56" s="56">
        <v>9901</v>
      </c>
      <c r="K56" s="56">
        <v>217819</v>
      </c>
      <c r="L56" s="304">
        <v>74051</v>
      </c>
      <c r="M56" s="304"/>
      <c r="N56" s="56">
        <v>191778</v>
      </c>
      <c r="O56" s="304">
        <v>59164</v>
      </c>
      <c r="P56" s="304"/>
      <c r="Q56" s="56">
        <v>2449214</v>
      </c>
    </row>
    <row r="57" spans="2:17" s="54" customFormat="1" ht="12.75" hidden="1" outlineLevel="1" x14ac:dyDescent="0.2">
      <c r="B57" s="54">
        <v>2010</v>
      </c>
      <c r="C57" s="56">
        <v>315610</v>
      </c>
      <c r="D57" s="56">
        <v>60079</v>
      </c>
      <c r="E57" s="56">
        <v>458660</v>
      </c>
      <c r="F57" s="56">
        <v>177912</v>
      </c>
      <c r="G57" s="56">
        <v>63682</v>
      </c>
      <c r="H57" s="56">
        <v>368643</v>
      </c>
      <c r="I57" s="56">
        <v>613358</v>
      </c>
      <c r="J57" s="56">
        <v>13845</v>
      </c>
      <c r="K57" s="56">
        <v>234255</v>
      </c>
      <c r="L57" s="305">
        <v>74692</v>
      </c>
      <c r="M57" s="305"/>
      <c r="N57" s="56">
        <v>202187</v>
      </c>
      <c r="O57" s="305">
        <v>62617</v>
      </c>
      <c r="P57" s="305"/>
      <c r="Q57" s="79">
        <v>2645542</v>
      </c>
    </row>
    <row r="58" spans="2:17" s="54" customFormat="1" ht="12.75" collapsed="1" x14ac:dyDescent="0.2">
      <c r="B58" s="80"/>
      <c r="C58" s="83"/>
      <c r="D58" s="83"/>
      <c r="E58" s="83"/>
      <c r="F58" s="83"/>
      <c r="G58" s="83"/>
      <c r="H58" s="83"/>
      <c r="I58" s="83"/>
      <c r="J58" s="83"/>
      <c r="K58" s="83"/>
      <c r="L58" s="83"/>
      <c r="M58" s="83"/>
      <c r="N58" s="83"/>
    </row>
    <row r="59" spans="2:17" s="54" customFormat="1" ht="76.5" x14ac:dyDescent="0.2">
      <c r="B59" s="82" t="s">
        <v>27</v>
      </c>
      <c r="C59" s="82" t="s">
        <v>630</v>
      </c>
      <c r="D59" s="82" t="s">
        <v>97</v>
      </c>
      <c r="E59" s="82" t="s">
        <v>28</v>
      </c>
      <c r="F59" s="82" t="s">
        <v>29</v>
      </c>
      <c r="G59" s="82" t="s">
        <v>631</v>
      </c>
      <c r="H59" s="82" t="s">
        <v>632</v>
      </c>
      <c r="I59" s="82" t="s">
        <v>626</v>
      </c>
      <c r="J59" s="82" t="s">
        <v>633</v>
      </c>
      <c r="K59" s="82" t="s">
        <v>101</v>
      </c>
      <c r="L59" s="82" t="s">
        <v>634</v>
      </c>
      <c r="M59" s="82" t="s">
        <v>103</v>
      </c>
      <c r="N59" s="82" t="s">
        <v>635</v>
      </c>
      <c r="O59" s="82" t="s">
        <v>104</v>
      </c>
      <c r="P59" s="82" t="s">
        <v>105</v>
      </c>
      <c r="Q59" s="82" t="s">
        <v>95</v>
      </c>
    </row>
    <row r="60" spans="2:17" s="54" customFormat="1" ht="12.75" x14ac:dyDescent="0.2">
      <c r="B60" s="302" t="s">
        <v>39</v>
      </c>
      <c r="C60" s="302"/>
      <c r="D60" s="302"/>
      <c r="E60" s="302"/>
      <c r="F60" s="302"/>
      <c r="G60" s="302"/>
      <c r="H60" s="302"/>
      <c r="I60" s="302"/>
      <c r="J60" s="302"/>
      <c r="K60" s="302"/>
      <c r="L60" s="302"/>
      <c r="M60" s="302"/>
      <c r="N60" s="302"/>
      <c r="O60" s="302"/>
      <c r="P60" s="302"/>
      <c r="Q60" s="302"/>
    </row>
    <row r="61" spans="2:17" s="54" customFormat="1" ht="12.75" hidden="1" outlineLevel="1" x14ac:dyDescent="0.2">
      <c r="B61" s="54">
        <v>2010</v>
      </c>
      <c r="C61" s="56">
        <v>544914</v>
      </c>
      <c r="D61" s="56">
        <v>124926</v>
      </c>
      <c r="E61" s="56">
        <v>1157975</v>
      </c>
      <c r="F61" s="56">
        <v>336381</v>
      </c>
      <c r="G61" s="56">
        <v>89584</v>
      </c>
      <c r="H61" s="56">
        <v>666220</v>
      </c>
      <c r="I61" s="56">
        <v>705778</v>
      </c>
      <c r="J61" s="56">
        <v>87693</v>
      </c>
      <c r="K61" s="56">
        <v>342763</v>
      </c>
      <c r="L61" s="56">
        <v>307112</v>
      </c>
      <c r="M61" s="56">
        <v>31650</v>
      </c>
      <c r="N61" s="56">
        <v>658950</v>
      </c>
      <c r="O61" s="56">
        <v>704156</v>
      </c>
      <c r="P61" s="56">
        <v>655564</v>
      </c>
      <c r="Q61" s="56">
        <v>6413668</v>
      </c>
    </row>
    <row r="62" spans="2:17" s="54" customFormat="1" ht="12.75" hidden="1" outlineLevel="1" x14ac:dyDescent="0.2">
      <c r="B62" s="54">
        <v>2011</v>
      </c>
      <c r="C62" s="56">
        <v>569954</v>
      </c>
      <c r="D62" s="56">
        <v>148100</v>
      </c>
      <c r="E62" s="56">
        <v>1198135</v>
      </c>
      <c r="F62" s="56">
        <v>424798</v>
      </c>
      <c r="G62" s="56">
        <v>95914</v>
      </c>
      <c r="H62" s="56">
        <v>749959</v>
      </c>
      <c r="I62" s="56">
        <v>788048</v>
      </c>
      <c r="J62" s="56">
        <v>105372</v>
      </c>
      <c r="K62" s="56">
        <v>382274</v>
      </c>
      <c r="L62" s="56">
        <v>328076</v>
      </c>
      <c r="M62" s="56">
        <v>33813</v>
      </c>
      <c r="N62" s="56">
        <v>659260</v>
      </c>
      <c r="O62" s="56">
        <v>770353</v>
      </c>
      <c r="P62" s="56">
        <v>698664</v>
      </c>
      <c r="Q62" s="56">
        <v>6952720</v>
      </c>
    </row>
    <row r="63" spans="2:17" s="54" customFormat="1" ht="12.75" hidden="1" outlineLevel="1" x14ac:dyDescent="0.2">
      <c r="B63" s="54">
        <v>2012</v>
      </c>
      <c r="C63" s="56">
        <v>592443</v>
      </c>
      <c r="D63" s="56">
        <v>184468</v>
      </c>
      <c r="E63" s="56">
        <v>1235988</v>
      </c>
      <c r="F63" s="56">
        <v>514757</v>
      </c>
      <c r="G63" s="56">
        <v>100388</v>
      </c>
      <c r="H63" s="56">
        <v>809833</v>
      </c>
      <c r="I63" s="56">
        <v>848686</v>
      </c>
      <c r="J63" s="56">
        <v>134160</v>
      </c>
      <c r="K63" s="56">
        <v>433714</v>
      </c>
      <c r="L63" s="56">
        <v>369719</v>
      </c>
      <c r="M63" s="56">
        <v>36674</v>
      </c>
      <c r="N63" s="56">
        <v>726619</v>
      </c>
      <c r="O63" s="56">
        <v>886056</v>
      </c>
      <c r="P63" s="56">
        <v>715011</v>
      </c>
      <c r="Q63" s="56">
        <v>7588517</v>
      </c>
    </row>
    <row r="64" spans="2:17" s="54" customFormat="1" ht="12.75" hidden="1" outlineLevel="1" x14ac:dyDescent="0.2">
      <c r="B64" s="54">
        <v>2013</v>
      </c>
      <c r="C64" s="56">
        <v>611676</v>
      </c>
      <c r="D64" s="56">
        <v>198447</v>
      </c>
      <c r="E64" s="56">
        <v>1263921</v>
      </c>
      <c r="F64" s="56">
        <v>553438</v>
      </c>
      <c r="G64" s="56">
        <v>103274</v>
      </c>
      <c r="H64" s="56">
        <v>853903</v>
      </c>
      <c r="I64" s="56">
        <v>859977</v>
      </c>
      <c r="J64" s="56">
        <v>126392</v>
      </c>
      <c r="K64" s="56">
        <v>456863</v>
      </c>
      <c r="L64" s="56">
        <v>417024</v>
      </c>
      <c r="M64" s="56">
        <v>39510</v>
      </c>
      <c r="N64" s="56">
        <v>686499</v>
      </c>
      <c r="O64" s="56">
        <v>965476</v>
      </c>
      <c r="P64" s="56">
        <v>709801</v>
      </c>
      <c r="Q64" s="56">
        <v>7846202</v>
      </c>
    </row>
    <row r="65" spans="2:17" s="54" customFormat="1" ht="12.75" hidden="1" outlineLevel="1" x14ac:dyDescent="0.2">
      <c r="B65" s="54">
        <v>2014</v>
      </c>
      <c r="C65" s="56">
        <v>639696</v>
      </c>
      <c r="D65" s="56">
        <v>201613</v>
      </c>
      <c r="E65" s="56">
        <v>1296100</v>
      </c>
      <c r="F65" s="56">
        <v>611842</v>
      </c>
      <c r="G65" s="56">
        <v>109156</v>
      </c>
      <c r="H65" s="56">
        <v>889562</v>
      </c>
      <c r="I65" s="56">
        <v>884094</v>
      </c>
      <c r="J65" s="56">
        <v>131481</v>
      </c>
      <c r="K65" s="56">
        <v>495201</v>
      </c>
      <c r="L65" s="56">
        <v>444049</v>
      </c>
      <c r="M65" s="56">
        <v>44078</v>
      </c>
      <c r="N65" s="56">
        <v>723918</v>
      </c>
      <c r="O65" s="56">
        <v>1006119</v>
      </c>
      <c r="P65" s="56">
        <v>758521</v>
      </c>
      <c r="Q65" s="56">
        <v>8235429</v>
      </c>
    </row>
    <row r="66" spans="2:17" s="54" customFormat="1" ht="12.75" hidden="1" outlineLevel="1" x14ac:dyDescent="0.2">
      <c r="B66" s="109">
        <v>2015</v>
      </c>
      <c r="C66" s="79">
        <v>669725</v>
      </c>
      <c r="D66" s="79">
        <v>191145</v>
      </c>
      <c r="E66" s="79">
        <v>1360977</v>
      </c>
      <c r="F66" s="79">
        <v>596697</v>
      </c>
      <c r="G66" s="79">
        <v>118906</v>
      </c>
      <c r="H66" s="79">
        <v>935581</v>
      </c>
      <c r="I66" s="79">
        <v>933216</v>
      </c>
      <c r="J66" s="79">
        <v>134017</v>
      </c>
      <c r="K66" s="79">
        <v>575798</v>
      </c>
      <c r="L66" s="79">
        <v>489352</v>
      </c>
      <c r="M66" s="79">
        <v>48917</v>
      </c>
      <c r="N66" s="79">
        <v>750036</v>
      </c>
      <c r="O66" s="79">
        <v>1027800</v>
      </c>
      <c r="P66" s="79">
        <v>815667</v>
      </c>
      <c r="Q66" s="79">
        <v>8647833</v>
      </c>
    </row>
    <row r="67" spans="2:17" s="54" customFormat="1" ht="12.75" collapsed="1" x14ac:dyDescent="0.2">
      <c r="C67" s="56"/>
      <c r="D67" s="56"/>
      <c r="E67" s="56"/>
      <c r="F67" s="56"/>
      <c r="G67" s="56"/>
      <c r="H67" s="56"/>
      <c r="I67" s="56"/>
      <c r="J67" s="56"/>
      <c r="K67" s="56"/>
      <c r="L67" s="56"/>
      <c r="M67" s="56"/>
      <c r="N67" s="56"/>
      <c r="O67" s="56"/>
      <c r="P67" s="56"/>
      <c r="Q67" s="56"/>
    </row>
    <row r="68" spans="2:17" s="54" customFormat="1" ht="12.75" x14ac:dyDescent="0.2">
      <c r="B68" s="302" t="s">
        <v>40</v>
      </c>
      <c r="C68" s="302"/>
      <c r="D68" s="302"/>
      <c r="E68" s="302"/>
      <c r="F68" s="302"/>
      <c r="G68" s="302"/>
      <c r="H68" s="302"/>
      <c r="I68" s="302"/>
      <c r="J68" s="302"/>
      <c r="K68" s="302"/>
      <c r="L68" s="302"/>
      <c r="M68" s="302"/>
      <c r="N68" s="302"/>
      <c r="O68" s="302"/>
      <c r="P68" s="302"/>
      <c r="Q68" s="302"/>
    </row>
    <row r="69" spans="2:17" s="54" customFormat="1" ht="12.75" outlineLevel="1" x14ac:dyDescent="0.2">
      <c r="B69" s="54">
        <v>2015</v>
      </c>
      <c r="C69" s="56">
        <v>950452</v>
      </c>
      <c r="D69" s="56">
        <v>260710</v>
      </c>
      <c r="E69" s="56">
        <v>1871187</v>
      </c>
      <c r="F69" s="56">
        <v>1098666</v>
      </c>
      <c r="G69" s="56">
        <v>185794</v>
      </c>
      <c r="H69" s="56">
        <v>1244169</v>
      </c>
      <c r="I69" s="56">
        <v>1417861</v>
      </c>
      <c r="J69" s="56">
        <v>200624</v>
      </c>
      <c r="K69" s="56">
        <v>451495</v>
      </c>
      <c r="L69" s="56">
        <v>466486</v>
      </c>
      <c r="M69" s="56">
        <v>221361</v>
      </c>
      <c r="N69" s="56">
        <v>1036055</v>
      </c>
      <c r="O69" s="56">
        <v>1232484</v>
      </c>
      <c r="P69" s="56">
        <v>929642</v>
      </c>
      <c r="Q69" s="56">
        <v>11566987</v>
      </c>
    </row>
    <row r="70" spans="2:17" s="54" customFormat="1" ht="12.75" outlineLevel="1" x14ac:dyDescent="0.2">
      <c r="B70" s="54">
        <v>2016</v>
      </c>
      <c r="C70" s="56">
        <v>906100</v>
      </c>
      <c r="D70" s="56">
        <v>296763</v>
      </c>
      <c r="E70" s="56">
        <v>1935259</v>
      </c>
      <c r="F70" s="56">
        <v>1243005</v>
      </c>
      <c r="G70" s="56">
        <v>195079</v>
      </c>
      <c r="H70" s="56">
        <v>1315562</v>
      </c>
      <c r="I70" s="56">
        <v>1453289</v>
      </c>
      <c r="J70" s="56">
        <v>213001</v>
      </c>
      <c r="K70" s="56">
        <v>497150</v>
      </c>
      <c r="L70" s="56">
        <v>512192</v>
      </c>
      <c r="M70" s="56">
        <v>241303</v>
      </c>
      <c r="N70" s="56">
        <v>1080376</v>
      </c>
      <c r="O70" s="56">
        <v>1255018</v>
      </c>
      <c r="P70" s="56">
        <v>1007442</v>
      </c>
      <c r="Q70" s="56">
        <v>12151540</v>
      </c>
    </row>
    <row r="71" spans="2:17" s="54" customFormat="1" ht="12.75" outlineLevel="1" x14ac:dyDescent="0.2">
      <c r="B71" s="54">
        <v>2017</v>
      </c>
      <c r="C71" s="56">
        <v>889557</v>
      </c>
      <c r="D71" s="56">
        <v>331386</v>
      </c>
      <c r="E71" s="56">
        <v>2027912</v>
      </c>
      <c r="F71" s="56">
        <v>1582397</v>
      </c>
      <c r="G71" s="56">
        <v>204118</v>
      </c>
      <c r="H71" s="56">
        <v>1358711</v>
      </c>
      <c r="I71" s="56">
        <v>1509059</v>
      </c>
      <c r="J71" s="56">
        <v>219701</v>
      </c>
      <c r="K71" s="56">
        <v>534441</v>
      </c>
      <c r="L71" s="56">
        <v>549511</v>
      </c>
      <c r="M71" s="56">
        <v>268064</v>
      </c>
      <c r="N71" s="56">
        <v>1078935</v>
      </c>
      <c r="O71" s="56">
        <v>1289135</v>
      </c>
      <c r="P71" s="56">
        <v>1093685</v>
      </c>
      <c r="Q71" s="56">
        <v>12936612</v>
      </c>
    </row>
    <row r="72" spans="2:17" s="54" customFormat="1" ht="12.75" outlineLevel="1" x14ac:dyDescent="0.2">
      <c r="B72" s="54">
        <v>2018</v>
      </c>
      <c r="C72" s="56">
        <v>945292</v>
      </c>
      <c r="D72" s="56">
        <v>322522</v>
      </c>
      <c r="E72" s="56">
        <v>2104687</v>
      </c>
      <c r="F72" s="56">
        <v>1455612</v>
      </c>
      <c r="G72" s="56">
        <v>218646</v>
      </c>
      <c r="H72" s="56">
        <v>1386758</v>
      </c>
      <c r="I72" s="56">
        <v>1579590</v>
      </c>
      <c r="J72" s="56">
        <v>230929</v>
      </c>
      <c r="K72" s="56">
        <v>623255</v>
      </c>
      <c r="L72" s="56">
        <v>580367</v>
      </c>
      <c r="M72" s="56">
        <v>287244</v>
      </c>
      <c r="N72" s="56">
        <v>1096747</v>
      </c>
      <c r="O72" s="56">
        <v>1314192</v>
      </c>
      <c r="P72" s="56">
        <v>1089616</v>
      </c>
      <c r="Q72" s="56">
        <v>13235458</v>
      </c>
    </row>
    <row r="73" spans="2:17" s="54" customFormat="1" ht="12.75" outlineLevel="1" x14ac:dyDescent="0.2">
      <c r="B73" s="54">
        <v>2019</v>
      </c>
      <c r="C73" s="56">
        <v>949582</v>
      </c>
      <c r="D73" s="56">
        <v>318658</v>
      </c>
      <c r="E73" s="56">
        <v>2147376</v>
      </c>
      <c r="F73" s="56">
        <v>1239700</v>
      </c>
      <c r="G73" s="56">
        <v>227995</v>
      </c>
      <c r="H73" s="56">
        <v>1415328</v>
      </c>
      <c r="I73" s="56">
        <v>1636752</v>
      </c>
      <c r="J73" s="56">
        <v>216976</v>
      </c>
      <c r="K73" s="56">
        <v>630917</v>
      </c>
      <c r="L73" s="56">
        <v>610231</v>
      </c>
      <c r="M73" s="56">
        <v>321711</v>
      </c>
      <c r="N73" s="56">
        <v>1124679</v>
      </c>
      <c r="O73" s="56">
        <v>1350442</v>
      </c>
      <c r="P73" s="56">
        <v>1015930</v>
      </c>
      <c r="Q73" s="56">
        <v>13206276</v>
      </c>
    </row>
    <row r="74" spans="2:17" s="54" customFormat="1" ht="12.75" outlineLevel="1" x14ac:dyDescent="0.2">
      <c r="B74" s="62" t="s">
        <v>816</v>
      </c>
      <c r="C74" s="56">
        <v>941046</v>
      </c>
      <c r="D74" s="56">
        <v>284079</v>
      </c>
      <c r="E74" s="56">
        <v>2092317</v>
      </c>
      <c r="F74" s="56">
        <v>1123127</v>
      </c>
      <c r="G74" s="56">
        <v>225043</v>
      </c>
      <c r="H74" s="56">
        <v>1330932</v>
      </c>
      <c r="I74" s="56">
        <v>1650889</v>
      </c>
      <c r="J74" s="56">
        <v>128556</v>
      </c>
      <c r="K74" s="56">
        <v>674951</v>
      </c>
      <c r="L74" s="56">
        <v>604259</v>
      </c>
      <c r="M74" s="56">
        <v>357578</v>
      </c>
      <c r="N74" s="56">
        <v>1147662</v>
      </c>
      <c r="O74" s="56">
        <v>1271680</v>
      </c>
      <c r="P74" s="56">
        <v>763432</v>
      </c>
      <c r="Q74" s="56">
        <v>12595550</v>
      </c>
    </row>
    <row r="75" spans="2:17" s="54" customFormat="1" ht="12.75" outlineLevel="1" x14ac:dyDescent="0.2">
      <c r="B75" s="62" t="s">
        <v>980</v>
      </c>
      <c r="C75" s="56">
        <v>950548</v>
      </c>
      <c r="D75" s="56">
        <v>287969</v>
      </c>
      <c r="E75" s="56">
        <v>2247151</v>
      </c>
      <c r="F75" s="56">
        <v>1172761</v>
      </c>
      <c r="G75" s="56">
        <v>230014</v>
      </c>
      <c r="H75" s="56">
        <v>1344119</v>
      </c>
      <c r="I75" s="56">
        <v>1675083</v>
      </c>
      <c r="J75" s="56">
        <v>130743</v>
      </c>
      <c r="K75" s="56">
        <v>744764</v>
      </c>
      <c r="L75" s="56">
        <v>630570</v>
      </c>
      <c r="M75" s="56">
        <v>418083</v>
      </c>
      <c r="N75" s="56">
        <v>1172791</v>
      </c>
      <c r="O75" s="56">
        <v>1294551</v>
      </c>
      <c r="P75" s="56">
        <v>826356</v>
      </c>
      <c r="Q75" s="56">
        <v>13125505</v>
      </c>
    </row>
    <row r="76" spans="2:17" s="54" customFormat="1" ht="12.75" outlineLevel="1" x14ac:dyDescent="0.2">
      <c r="B76" s="64">
        <v>2022</v>
      </c>
      <c r="C76" s="56">
        <v>911252.03386211337</v>
      </c>
      <c r="D76" s="56">
        <v>198612.61652870834</v>
      </c>
      <c r="E76" s="56">
        <v>1962453.395285713</v>
      </c>
      <c r="F76" s="56">
        <v>927319.09472444013</v>
      </c>
      <c r="G76" s="56">
        <v>220188.32404484227</v>
      </c>
      <c r="H76" s="56">
        <v>1384456.1826815398</v>
      </c>
      <c r="I76" s="56">
        <v>1675527.5523029964</v>
      </c>
      <c r="J76" s="56">
        <v>166029.68999377661</v>
      </c>
      <c r="K76" s="56">
        <v>607931.23983576044</v>
      </c>
      <c r="L76" s="56">
        <v>554455.71544965543</v>
      </c>
      <c r="M76" s="56">
        <v>416327.87495814415</v>
      </c>
      <c r="N76" s="56">
        <v>1169142.818153827</v>
      </c>
      <c r="O76" s="56">
        <v>1243614.0751670741</v>
      </c>
      <c r="P76" s="56">
        <v>723575.61</v>
      </c>
      <c r="Q76" s="56">
        <v>12160886.222988592</v>
      </c>
    </row>
    <row r="77" spans="2:17" s="54" customFormat="1" outlineLevel="1" x14ac:dyDescent="0.2">
      <c r="B77" s="64" t="s">
        <v>985</v>
      </c>
      <c r="C77" s="56">
        <v>911838.84363882034</v>
      </c>
      <c r="D77" s="56">
        <v>154313.03273067169</v>
      </c>
      <c r="E77" s="56">
        <v>1900282.1896099155</v>
      </c>
      <c r="F77" s="56">
        <v>734823.24205216824</v>
      </c>
      <c r="G77" s="56">
        <v>213562.63285045387</v>
      </c>
      <c r="H77" s="56">
        <v>1448730.3113967979</v>
      </c>
      <c r="I77" s="56">
        <v>1677941.0394869207</v>
      </c>
      <c r="J77" s="56">
        <v>209105.82961529141</v>
      </c>
      <c r="K77" s="56">
        <v>578719.24995822227</v>
      </c>
      <c r="L77" s="56">
        <v>521463.48370341701</v>
      </c>
      <c r="M77" s="56">
        <v>405960.06240990019</v>
      </c>
      <c r="N77" s="56">
        <v>1162341.1741220788</v>
      </c>
      <c r="O77" s="56">
        <v>1252428.8271799344</v>
      </c>
      <c r="P77" s="56">
        <v>742640.46299999999</v>
      </c>
      <c r="Q77" s="56">
        <v>11914150.38175459</v>
      </c>
    </row>
    <row r="78" spans="2:17" s="54" customFormat="1" outlineLevel="1" x14ac:dyDescent="0.2">
      <c r="B78" s="64" t="s">
        <v>1104</v>
      </c>
      <c r="C78" s="56">
        <v>916971.04916821525</v>
      </c>
      <c r="D78" s="56">
        <v>184430.42229080093</v>
      </c>
      <c r="E78" s="56">
        <v>2045690.2299273575</v>
      </c>
      <c r="F78" s="56">
        <v>882410.81625903863</v>
      </c>
      <c r="G78" s="56">
        <v>224699.36804413516</v>
      </c>
      <c r="H78" s="56">
        <v>1482833.1237968598</v>
      </c>
      <c r="I78" s="56">
        <v>1697913.8499367796</v>
      </c>
      <c r="J78" s="56">
        <v>276975.21693889628</v>
      </c>
      <c r="K78" s="56">
        <v>580139.99445800879</v>
      </c>
      <c r="L78" s="56">
        <v>543273.13685908588</v>
      </c>
      <c r="M78" s="56">
        <v>426484.52677330363</v>
      </c>
      <c r="N78" s="56">
        <v>1149434.0345565053</v>
      </c>
      <c r="O78" s="56">
        <v>1274075.7918225587</v>
      </c>
      <c r="P78" s="56">
        <v>823622.78799999994</v>
      </c>
      <c r="Q78" s="56">
        <v>12508954.348831544</v>
      </c>
    </row>
    <row r="79" spans="2:17" s="54" customFormat="1" outlineLevel="1" x14ac:dyDescent="0.2">
      <c r="B79" s="62" t="s">
        <v>1105</v>
      </c>
      <c r="C79" s="56">
        <v>929668.2681916625</v>
      </c>
      <c r="D79" s="56">
        <v>215567.88493368629</v>
      </c>
      <c r="E79" s="56">
        <v>2173155.9439852489</v>
      </c>
      <c r="F79" s="56">
        <v>963934.71746250731</v>
      </c>
      <c r="G79" s="56">
        <v>244667.61732666963</v>
      </c>
      <c r="H79" s="56">
        <v>1528534.3926581619</v>
      </c>
      <c r="I79" s="56">
        <v>1722222.8780548223</v>
      </c>
      <c r="J79" s="56">
        <v>311444.03984861809</v>
      </c>
      <c r="K79" s="56">
        <v>645349.45745091012</v>
      </c>
      <c r="L79" s="56">
        <v>562910.52185092028</v>
      </c>
      <c r="M79" s="56">
        <v>463071.9376201639</v>
      </c>
      <c r="N79" s="56">
        <v>1152601.3547267551</v>
      </c>
      <c r="O79" s="56">
        <v>1290308.5753985005</v>
      </c>
      <c r="P79" s="79">
        <v>925139.54599999997</v>
      </c>
      <c r="Q79" s="79">
        <v>13128577.135508627</v>
      </c>
    </row>
    <row r="80" spans="2:17" s="54" customFormat="1" ht="12.75" x14ac:dyDescent="0.2">
      <c r="B80" s="80"/>
      <c r="C80" s="83"/>
      <c r="D80" s="83"/>
      <c r="E80" s="83"/>
      <c r="F80" s="83"/>
      <c r="G80" s="83"/>
      <c r="H80" s="83"/>
      <c r="I80" s="83"/>
      <c r="J80" s="83"/>
      <c r="K80" s="83"/>
      <c r="L80" s="83"/>
      <c r="M80" s="83"/>
      <c r="N80" s="83"/>
      <c r="O80" s="83"/>
    </row>
    <row r="81" spans="1:2" s="54" customFormat="1" ht="12.75" x14ac:dyDescent="0.2">
      <c r="A81" s="84" t="s">
        <v>839</v>
      </c>
      <c r="B81" s="54" t="s">
        <v>1186</v>
      </c>
    </row>
    <row r="82" spans="1:2" s="54" customFormat="1" ht="12.75" x14ac:dyDescent="0.2">
      <c r="A82" s="84" t="s">
        <v>841</v>
      </c>
      <c r="B82" s="54" t="s">
        <v>851</v>
      </c>
    </row>
    <row r="83" spans="1:2" s="54" customFormat="1" ht="12.75" x14ac:dyDescent="0.2">
      <c r="A83" s="84" t="s">
        <v>237</v>
      </c>
      <c r="B83" s="54" t="s">
        <v>842</v>
      </c>
    </row>
    <row r="84" spans="1:2" s="54" customFormat="1" ht="12.75" x14ac:dyDescent="0.2">
      <c r="A84" s="84" t="s">
        <v>238</v>
      </c>
      <c r="B84" s="54" t="s">
        <v>843</v>
      </c>
    </row>
    <row r="85" spans="1:2" s="54" customFormat="1" ht="12.75" x14ac:dyDescent="0.2">
      <c r="A85" s="84"/>
    </row>
    <row r="86" spans="1:2" s="54" customFormat="1" ht="12.75" x14ac:dyDescent="0.2">
      <c r="A86" s="85" t="s">
        <v>937</v>
      </c>
    </row>
    <row r="87" spans="1:2" s="54" customFormat="1" ht="12.75" x14ac:dyDescent="0.2">
      <c r="A87" s="84" t="s">
        <v>742</v>
      </c>
    </row>
    <row r="88" spans="1:2" s="54" customFormat="1" ht="12.75" x14ac:dyDescent="0.2">
      <c r="A88" s="84" t="s">
        <v>741</v>
      </c>
    </row>
    <row r="89" spans="1:2" s="54" customFormat="1" ht="12.75" x14ac:dyDescent="0.2">
      <c r="B89" s="84"/>
    </row>
    <row r="90" spans="1:2" s="54" customFormat="1" ht="12.75" x14ac:dyDescent="0.2">
      <c r="B90" s="84"/>
    </row>
    <row r="91" spans="1:2" s="54" customFormat="1" ht="12.75" x14ac:dyDescent="0.2">
      <c r="B91" s="84"/>
    </row>
    <row r="92" spans="1:2" s="54" customFormat="1" ht="12.75" x14ac:dyDescent="0.2">
      <c r="B92" s="84"/>
    </row>
    <row r="93" spans="1:2" s="54" customFormat="1" ht="12.75" x14ac:dyDescent="0.2">
      <c r="B93" s="84"/>
    </row>
    <row r="94" spans="1:2" s="54" customFormat="1" ht="12.75" x14ac:dyDescent="0.2">
      <c r="B94" s="84"/>
    </row>
    <row r="95" spans="1:2" s="54" customFormat="1" ht="12.75" x14ac:dyDescent="0.2">
      <c r="B95" s="84"/>
    </row>
    <row r="96" spans="1:2" s="54" customFormat="1" ht="12.75" x14ac:dyDescent="0.2">
      <c r="B96" s="84"/>
    </row>
    <row r="97" spans="2:2" s="54" customFormat="1" ht="12.75" x14ac:dyDescent="0.2">
      <c r="B97" s="84"/>
    </row>
    <row r="98" spans="2:2" s="54" customFormat="1" ht="12.75" x14ac:dyDescent="0.2">
      <c r="B98" s="84"/>
    </row>
    <row r="99" spans="2:2" s="54" customFormat="1" ht="12.75" x14ac:dyDescent="0.2">
      <c r="B99" s="84"/>
    </row>
    <row r="100" spans="2:2" s="54" customFormat="1" ht="12.75" x14ac:dyDescent="0.2">
      <c r="B100" s="84"/>
    </row>
  </sheetData>
  <mergeCells count="141">
    <mergeCell ref="J16:K16"/>
    <mergeCell ref="J17:K17"/>
    <mergeCell ref="J18:K18"/>
    <mergeCell ref="J19:K19"/>
    <mergeCell ref="I42:J42"/>
    <mergeCell ref="J34:K34"/>
    <mergeCell ref="J35:K35"/>
    <mergeCell ref="J26:K26"/>
    <mergeCell ref="J27:K27"/>
    <mergeCell ref="J28:K28"/>
    <mergeCell ref="J29:K29"/>
    <mergeCell ref="J30:K30"/>
    <mergeCell ref="J21:K21"/>
    <mergeCell ref="J22:K22"/>
    <mergeCell ref="J23:K23"/>
    <mergeCell ref="J24:K24"/>
    <mergeCell ref="J25:K25"/>
    <mergeCell ref="I43:J43"/>
    <mergeCell ref="I44:J44"/>
    <mergeCell ref="I45:J45"/>
    <mergeCell ref="J4:K4"/>
    <mergeCell ref="J6:K6"/>
    <mergeCell ref="J7:K7"/>
    <mergeCell ref="J8:K8"/>
    <mergeCell ref="J9:K9"/>
    <mergeCell ref="J10:K10"/>
    <mergeCell ref="J11:K11"/>
    <mergeCell ref="J12:K12"/>
    <mergeCell ref="J13:K13"/>
    <mergeCell ref="J14:K14"/>
    <mergeCell ref="J15:K15"/>
    <mergeCell ref="I37:J37"/>
    <mergeCell ref="I39:J39"/>
    <mergeCell ref="I40:J40"/>
    <mergeCell ref="I41:J41"/>
    <mergeCell ref="B5:Q5"/>
    <mergeCell ref="B20:Q20"/>
    <mergeCell ref="B38:Q38"/>
    <mergeCell ref="J31:K31"/>
    <mergeCell ref="J32:K32"/>
    <mergeCell ref="J33:K33"/>
    <mergeCell ref="N42:P42"/>
    <mergeCell ref="N43:P43"/>
    <mergeCell ref="N44:P44"/>
    <mergeCell ref="N45:P45"/>
    <mergeCell ref="K37:M37"/>
    <mergeCell ref="K39:M39"/>
    <mergeCell ref="K40:M40"/>
    <mergeCell ref="K41:M41"/>
    <mergeCell ref="K42:M42"/>
    <mergeCell ref="K43:M43"/>
    <mergeCell ref="K44:M44"/>
    <mergeCell ref="K45:M45"/>
    <mergeCell ref="N37:P37"/>
    <mergeCell ref="N39:P39"/>
    <mergeCell ref="N40:P40"/>
    <mergeCell ref="N41:P41"/>
    <mergeCell ref="O57:P57"/>
    <mergeCell ref="L47:M47"/>
    <mergeCell ref="L49:M49"/>
    <mergeCell ref="L50:M50"/>
    <mergeCell ref="L51:M51"/>
    <mergeCell ref="L52:M52"/>
    <mergeCell ref="L53:M53"/>
    <mergeCell ref="L54:M54"/>
    <mergeCell ref="L55:M55"/>
    <mergeCell ref="L56:M56"/>
    <mergeCell ref="L57:M57"/>
    <mergeCell ref="O52:P52"/>
    <mergeCell ref="O53:P53"/>
    <mergeCell ref="O54:P54"/>
    <mergeCell ref="O55:P55"/>
    <mergeCell ref="O56:P56"/>
    <mergeCell ref="O47:P47"/>
    <mergeCell ref="O49:P49"/>
    <mergeCell ref="O50:P50"/>
    <mergeCell ref="O51:P51"/>
    <mergeCell ref="B48:Q48"/>
    <mergeCell ref="M32:N32"/>
    <mergeCell ref="M33:N33"/>
    <mergeCell ref="M34:N34"/>
    <mergeCell ref="M35:N35"/>
    <mergeCell ref="M26:N26"/>
    <mergeCell ref="M27:N27"/>
    <mergeCell ref="M28:N28"/>
    <mergeCell ref="M29:N29"/>
    <mergeCell ref="M30:N30"/>
    <mergeCell ref="M14:N14"/>
    <mergeCell ref="M15:N15"/>
    <mergeCell ref="O27:P27"/>
    <mergeCell ref="O28:P28"/>
    <mergeCell ref="O29:P29"/>
    <mergeCell ref="O30:P30"/>
    <mergeCell ref="O31:P31"/>
    <mergeCell ref="O22:P22"/>
    <mergeCell ref="O23:P23"/>
    <mergeCell ref="O24:P24"/>
    <mergeCell ref="O25:P25"/>
    <mergeCell ref="M21:N21"/>
    <mergeCell ref="M22:N22"/>
    <mergeCell ref="M23:N23"/>
    <mergeCell ref="M24:N24"/>
    <mergeCell ref="M25:N25"/>
    <mergeCell ref="M16:N16"/>
    <mergeCell ref="M17:N17"/>
    <mergeCell ref="M18:N18"/>
    <mergeCell ref="M19:N19"/>
    <mergeCell ref="M31:N31"/>
    <mergeCell ref="M4:N4"/>
    <mergeCell ref="M6:N6"/>
    <mergeCell ref="M7:N7"/>
    <mergeCell ref="M8:N8"/>
    <mergeCell ref="M9:N9"/>
    <mergeCell ref="M10:N10"/>
    <mergeCell ref="M11:N11"/>
    <mergeCell ref="M12:N12"/>
    <mergeCell ref="M13:N13"/>
    <mergeCell ref="B68:Q68"/>
    <mergeCell ref="B60:Q60"/>
    <mergeCell ref="B2:Q2"/>
    <mergeCell ref="O4:P4"/>
    <mergeCell ref="O6:P6"/>
    <mergeCell ref="O7:P7"/>
    <mergeCell ref="O8:P8"/>
    <mergeCell ref="O9:P9"/>
    <mergeCell ref="O10:P10"/>
    <mergeCell ref="O11:P11"/>
    <mergeCell ref="O26:P26"/>
    <mergeCell ref="O17:P17"/>
    <mergeCell ref="O18:P18"/>
    <mergeCell ref="O19:P19"/>
    <mergeCell ref="O21:P21"/>
    <mergeCell ref="O12:P12"/>
    <mergeCell ref="O13:P13"/>
    <mergeCell ref="O14:P14"/>
    <mergeCell ref="O15:P15"/>
    <mergeCell ref="O16:P16"/>
    <mergeCell ref="O32:P32"/>
    <mergeCell ref="O33:P33"/>
    <mergeCell ref="O34:P34"/>
    <mergeCell ref="O35:P35"/>
  </mergeCells>
  <pageMargins left="0.75" right="0.75" top="1" bottom="1" header="0.5" footer="0.5"/>
  <pageSetup paperSize="8" orientation="landscape" r:id="rId1"/>
  <headerFooter>
    <oddHeader>&amp;L&amp;"Calibri"&amp;10&amp;K000000 [Limited Sharing]&amp;1#_x000D_</oddHeader>
  </headerFooter>
  <ignoredErrors>
    <ignoredError sqref="B74:B75"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8604A-D071-41D7-B517-4347CCB8EE52}">
  <sheetPr codeName="Sheet43">
    <tabColor rgb="FF4F6228"/>
  </sheetPr>
  <dimension ref="A1:P39"/>
  <sheetViews>
    <sheetView workbookViewId="0">
      <pane xSplit="3" ySplit="3" topLeftCell="D4" activePane="bottomRight" state="frozen"/>
      <selection activeCell="K47" sqref="K47"/>
      <selection pane="topRight" activeCell="K47" sqref="K47"/>
      <selection pane="bottomLeft" activeCell="K47" sqref="K47"/>
      <selection pane="bottomRight" activeCell="K47" sqref="K47"/>
    </sheetView>
  </sheetViews>
  <sheetFormatPr defaultRowHeight="15" x14ac:dyDescent="0.25"/>
  <cols>
    <col min="1" max="1" width="3.28515625" customWidth="1"/>
    <col min="2" max="2" width="39.140625" bestFit="1" customWidth="1"/>
    <col min="3" max="3" width="12.7109375" bestFit="1" customWidth="1"/>
    <col min="4" max="14" width="11.140625" customWidth="1"/>
  </cols>
  <sheetData>
    <row r="1" spans="2:16" s="51" customFormat="1" ht="40.5" customHeight="1" x14ac:dyDescent="0.25">
      <c r="B1" s="52" t="s">
        <v>894</v>
      </c>
      <c r="C1" s="53"/>
      <c r="D1" s="53"/>
      <c r="E1" s="53"/>
      <c r="F1" s="53"/>
      <c r="G1" s="53"/>
      <c r="H1" s="53"/>
      <c r="I1" s="53"/>
      <c r="J1" s="53"/>
      <c r="K1" s="53"/>
      <c r="L1" s="53"/>
      <c r="M1" s="53"/>
      <c r="N1" s="61"/>
      <c r="O1" s="61"/>
      <c r="P1" s="61" t="s">
        <v>930</v>
      </c>
    </row>
    <row r="2" spans="2:16" x14ac:dyDescent="0.25">
      <c r="B2" s="294" t="s">
        <v>41</v>
      </c>
      <c r="C2" s="294"/>
      <c r="D2" s="294"/>
      <c r="E2" s="294"/>
      <c r="F2" s="294"/>
      <c r="G2" s="294"/>
      <c r="H2" s="294"/>
      <c r="I2" s="294"/>
      <c r="J2" s="294"/>
      <c r="K2" s="294"/>
      <c r="L2" s="294"/>
      <c r="M2" s="294"/>
      <c r="N2" s="294"/>
      <c r="O2" s="294"/>
      <c r="P2" s="294"/>
    </row>
    <row r="3" spans="2:16" ht="17.25" x14ac:dyDescent="0.25">
      <c r="B3" s="296" t="s">
        <v>0</v>
      </c>
      <c r="C3" s="296"/>
      <c r="D3" s="19">
        <v>2013</v>
      </c>
      <c r="E3" s="19">
        <v>2014</v>
      </c>
      <c r="F3" s="19">
        <v>2015</v>
      </c>
      <c r="G3" s="19">
        <v>2016</v>
      </c>
      <c r="H3" s="19">
        <v>2017</v>
      </c>
      <c r="I3" s="19">
        <v>2018</v>
      </c>
      <c r="J3" s="19">
        <v>2019</v>
      </c>
      <c r="K3" s="19">
        <v>2020</v>
      </c>
      <c r="L3" s="25">
        <v>2021</v>
      </c>
      <c r="M3" s="25">
        <v>2022</v>
      </c>
      <c r="N3" s="25" t="s">
        <v>807</v>
      </c>
      <c r="O3" s="25" t="s">
        <v>1087</v>
      </c>
      <c r="P3" s="25" t="s">
        <v>1083</v>
      </c>
    </row>
    <row r="4" spans="2:16" s="54" customFormat="1" ht="12.75" x14ac:dyDescent="0.2">
      <c r="B4" s="275" t="s">
        <v>532</v>
      </c>
      <c r="C4" s="280"/>
      <c r="D4" s="120">
        <v>3362</v>
      </c>
      <c r="E4" s="120">
        <v>3932</v>
      </c>
      <c r="F4" s="120">
        <v>3847</v>
      </c>
      <c r="G4" s="120">
        <v>4018</v>
      </c>
      <c r="H4" s="120">
        <v>4138</v>
      </c>
      <c r="I4" s="120">
        <v>4046</v>
      </c>
      <c r="J4" s="120">
        <v>4217</v>
      </c>
      <c r="K4" s="120">
        <v>4265</v>
      </c>
      <c r="L4" s="120">
        <v>4186</v>
      </c>
      <c r="M4" s="120">
        <v>4084</v>
      </c>
      <c r="N4" s="120">
        <v>4390</v>
      </c>
      <c r="O4" s="120">
        <v>4648</v>
      </c>
      <c r="P4" s="120">
        <v>4768</v>
      </c>
    </row>
    <row r="5" spans="2:16" s="54" customFormat="1" ht="12.75" x14ac:dyDescent="0.2">
      <c r="B5" s="106" t="s">
        <v>547</v>
      </c>
      <c r="C5" s="54" t="s">
        <v>549</v>
      </c>
      <c r="D5" s="125">
        <v>1361</v>
      </c>
      <c r="E5" s="125">
        <v>1377</v>
      </c>
      <c r="F5" s="125">
        <v>1377</v>
      </c>
      <c r="G5" s="125">
        <v>1384</v>
      </c>
      <c r="H5" s="125">
        <v>1384</v>
      </c>
      <c r="I5" s="125">
        <v>1399</v>
      </c>
      <c r="J5" s="125">
        <v>1399</v>
      </c>
      <c r="K5" s="125">
        <v>1383</v>
      </c>
      <c r="L5" s="125">
        <v>1383</v>
      </c>
      <c r="M5" s="125">
        <v>1413</v>
      </c>
      <c r="N5" s="125">
        <v>1413</v>
      </c>
      <c r="O5" s="125">
        <v>1533</v>
      </c>
      <c r="P5" s="125">
        <v>1530</v>
      </c>
    </row>
    <row r="6" spans="2:16" s="54" customFormat="1" ht="12.75" x14ac:dyDescent="0.2">
      <c r="C6" s="54" t="s">
        <v>533</v>
      </c>
      <c r="D6" s="125">
        <v>564</v>
      </c>
      <c r="E6" s="125">
        <v>544</v>
      </c>
      <c r="F6" s="125">
        <v>604</v>
      </c>
      <c r="G6" s="125">
        <v>604</v>
      </c>
      <c r="H6" s="125">
        <v>604</v>
      </c>
      <c r="I6" s="125">
        <v>604</v>
      </c>
      <c r="J6" s="125">
        <v>654</v>
      </c>
      <c r="K6" s="125">
        <v>654</v>
      </c>
      <c r="L6" s="125">
        <v>654</v>
      </c>
      <c r="M6" s="125">
        <v>654</v>
      </c>
      <c r="N6" s="125">
        <v>801</v>
      </c>
      <c r="O6" s="125">
        <v>801</v>
      </c>
      <c r="P6" s="125">
        <v>727</v>
      </c>
    </row>
    <row r="7" spans="2:16" s="54" customFormat="1" ht="12.75" x14ac:dyDescent="0.2">
      <c r="C7" s="54" t="s">
        <v>534</v>
      </c>
      <c r="D7" s="125">
        <v>300</v>
      </c>
      <c r="E7" s="125">
        <v>900</v>
      </c>
      <c r="F7" s="125">
        <v>900</v>
      </c>
      <c r="G7" s="125">
        <v>900</v>
      </c>
      <c r="H7" s="125">
        <v>900</v>
      </c>
      <c r="I7" s="125">
        <v>900</v>
      </c>
      <c r="J7" s="125">
        <v>900</v>
      </c>
      <c r="K7" s="125">
        <v>900</v>
      </c>
      <c r="L7" s="125">
        <v>900</v>
      </c>
      <c r="M7" s="125">
        <v>900</v>
      </c>
      <c r="N7" s="125">
        <v>900</v>
      </c>
      <c r="O7" s="125">
        <v>900</v>
      </c>
      <c r="P7" s="125">
        <v>900</v>
      </c>
    </row>
    <row r="8" spans="2:16" s="54" customFormat="1" ht="12.75" x14ac:dyDescent="0.2">
      <c r="C8" s="54" t="s">
        <v>808</v>
      </c>
      <c r="D8" s="125">
        <v>3</v>
      </c>
      <c r="E8" s="125">
        <v>3</v>
      </c>
      <c r="F8" s="125">
        <v>3</v>
      </c>
      <c r="G8" s="125">
        <v>3</v>
      </c>
      <c r="H8" s="125">
        <v>3</v>
      </c>
      <c r="I8" s="125" t="s">
        <v>1088</v>
      </c>
      <c r="J8" s="125" t="s">
        <v>1088</v>
      </c>
      <c r="K8" s="125">
        <v>31</v>
      </c>
      <c r="L8" s="125">
        <v>104</v>
      </c>
      <c r="M8" s="125">
        <v>104</v>
      </c>
      <c r="N8" s="125">
        <v>104</v>
      </c>
      <c r="O8" s="125">
        <v>104</v>
      </c>
      <c r="P8" s="125">
        <v>104</v>
      </c>
    </row>
    <row r="9" spans="2:16" s="54" customFormat="1" ht="12.75" x14ac:dyDescent="0.2">
      <c r="B9" s="106" t="s">
        <v>34</v>
      </c>
      <c r="C9" s="54" t="s">
        <v>717</v>
      </c>
      <c r="D9" s="125">
        <v>267</v>
      </c>
      <c r="E9" s="125">
        <v>288</v>
      </c>
      <c r="F9" s="125">
        <v>307</v>
      </c>
      <c r="G9" s="125">
        <v>342</v>
      </c>
      <c r="H9" s="125">
        <v>353</v>
      </c>
      <c r="I9" s="125">
        <v>394</v>
      </c>
      <c r="J9" s="125">
        <v>410</v>
      </c>
      <c r="K9" s="125">
        <v>410</v>
      </c>
      <c r="L9" s="125">
        <v>414</v>
      </c>
      <c r="M9" s="125">
        <v>414</v>
      </c>
      <c r="N9" s="125">
        <v>428</v>
      </c>
      <c r="O9" s="125">
        <v>432</v>
      </c>
      <c r="P9" s="125">
        <v>437</v>
      </c>
    </row>
    <row r="10" spans="2:16" s="54" customFormat="1" x14ac:dyDescent="0.2">
      <c r="C10" s="54" t="s">
        <v>967</v>
      </c>
      <c r="D10" s="125">
        <v>771</v>
      </c>
      <c r="E10" s="125">
        <v>671</v>
      </c>
      <c r="F10" s="125">
        <v>511</v>
      </c>
      <c r="G10" s="125">
        <v>611</v>
      </c>
      <c r="H10" s="125">
        <v>689</v>
      </c>
      <c r="I10" s="125">
        <v>533</v>
      </c>
      <c r="J10" s="125">
        <v>628</v>
      </c>
      <c r="K10" s="125">
        <v>614</v>
      </c>
      <c r="L10" s="125">
        <v>433</v>
      </c>
      <c r="M10" s="125">
        <v>270</v>
      </c>
      <c r="N10" s="125">
        <v>387</v>
      </c>
      <c r="O10" s="125">
        <v>482</v>
      </c>
      <c r="P10" s="125">
        <v>582</v>
      </c>
    </row>
    <row r="11" spans="2:16" s="54" customFormat="1" x14ac:dyDescent="0.2">
      <c r="C11" s="54" t="s">
        <v>968</v>
      </c>
      <c r="D11" s="125">
        <v>96</v>
      </c>
      <c r="E11" s="125">
        <v>150</v>
      </c>
      <c r="F11" s="125">
        <v>145</v>
      </c>
      <c r="G11" s="125">
        <v>174</v>
      </c>
      <c r="H11" s="125">
        <v>206</v>
      </c>
      <c r="I11" s="125">
        <v>217</v>
      </c>
      <c r="J11" s="125">
        <v>226</v>
      </c>
      <c r="K11" s="125">
        <v>274</v>
      </c>
      <c r="L11" s="125">
        <v>299</v>
      </c>
      <c r="M11" s="125">
        <v>329</v>
      </c>
      <c r="N11" s="125">
        <v>357</v>
      </c>
      <c r="O11" s="125">
        <v>396</v>
      </c>
      <c r="P11" s="125">
        <v>488</v>
      </c>
    </row>
    <row r="12" spans="2:16" s="54" customFormat="1" ht="12.75" x14ac:dyDescent="0.2">
      <c r="B12" s="58" t="s">
        <v>535</v>
      </c>
      <c r="C12" s="58"/>
      <c r="D12" s="120">
        <v>2164</v>
      </c>
      <c r="E12" s="120">
        <v>2152</v>
      </c>
      <c r="F12" s="120">
        <v>2283</v>
      </c>
      <c r="G12" s="120">
        <v>2453</v>
      </c>
      <c r="H12" s="120">
        <v>2523</v>
      </c>
      <c r="I12" s="120">
        <v>2616</v>
      </c>
      <c r="J12" s="120">
        <v>2669</v>
      </c>
      <c r="K12" s="120">
        <v>2717</v>
      </c>
      <c r="L12" s="120">
        <v>2802</v>
      </c>
      <c r="M12" s="120">
        <v>2708</v>
      </c>
      <c r="N12" s="120">
        <v>2415</v>
      </c>
      <c r="O12" s="120">
        <v>2673</v>
      </c>
      <c r="P12" s="120">
        <v>2896</v>
      </c>
    </row>
    <row r="13" spans="2:16" s="54" customFormat="1" ht="12.75" x14ac:dyDescent="0.2">
      <c r="B13" s="91" t="s">
        <v>536</v>
      </c>
      <c r="C13" s="261"/>
      <c r="D13" s="120">
        <v>11898</v>
      </c>
      <c r="E13" s="120">
        <v>12357</v>
      </c>
      <c r="F13" s="120">
        <v>13090</v>
      </c>
      <c r="G13" s="120">
        <v>14149</v>
      </c>
      <c r="H13" s="120">
        <v>14671</v>
      </c>
      <c r="I13" s="120">
        <v>15374</v>
      </c>
      <c r="J13" s="120">
        <v>15922</v>
      </c>
      <c r="K13" s="120">
        <v>15714</v>
      </c>
      <c r="L13" s="120">
        <v>16716</v>
      </c>
      <c r="M13" s="120">
        <v>15942</v>
      </c>
      <c r="N13" s="120">
        <v>15576</v>
      </c>
      <c r="O13" s="120">
        <v>16802</v>
      </c>
      <c r="P13" s="120">
        <v>17783</v>
      </c>
    </row>
    <row r="14" spans="2:16" s="54" customFormat="1" ht="12.75" x14ac:dyDescent="0.2">
      <c r="B14" s="106" t="s">
        <v>547</v>
      </c>
      <c r="C14" s="54" t="s">
        <v>549</v>
      </c>
      <c r="D14" s="125">
        <v>5990</v>
      </c>
      <c r="E14" s="125">
        <v>3632</v>
      </c>
      <c r="F14" s="125">
        <v>4904</v>
      </c>
      <c r="G14" s="125">
        <v>3481</v>
      </c>
      <c r="H14" s="125">
        <v>3059</v>
      </c>
      <c r="I14" s="125">
        <v>5149</v>
      </c>
      <c r="J14" s="125">
        <v>3783</v>
      </c>
      <c r="K14" s="125">
        <v>3911</v>
      </c>
      <c r="L14" s="125">
        <v>5640</v>
      </c>
      <c r="M14" s="125">
        <v>5364</v>
      </c>
      <c r="N14" s="125">
        <v>4573</v>
      </c>
      <c r="O14" s="125">
        <v>5426</v>
      </c>
      <c r="P14" s="125">
        <v>6306</v>
      </c>
    </row>
    <row r="15" spans="2:16" s="54" customFormat="1" ht="12.75" x14ac:dyDescent="0.2">
      <c r="C15" s="54" t="s">
        <v>533</v>
      </c>
      <c r="D15" s="125">
        <v>1283</v>
      </c>
      <c r="E15" s="125">
        <v>1696</v>
      </c>
      <c r="F15" s="125">
        <v>1050</v>
      </c>
      <c r="G15" s="125">
        <v>2297</v>
      </c>
      <c r="H15" s="125">
        <v>2529</v>
      </c>
      <c r="I15" s="125">
        <v>1889</v>
      </c>
      <c r="J15" s="125">
        <v>2141</v>
      </c>
      <c r="K15" s="125">
        <v>1465</v>
      </c>
      <c r="L15" s="125">
        <v>1234</v>
      </c>
      <c r="M15" s="125">
        <v>1339</v>
      </c>
      <c r="N15" s="125">
        <v>1975</v>
      </c>
      <c r="O15" s="125">
        <v>1571</v>
      </c>
      <c r="P15" s="125">
        <v>1418</v>
      </c>
    </row>
    <row r="16" spans="2:16" s="54" customFormat="1" ht="12.75" x14ac:dyDescent="0.2">
      <c r="C16" s="54" t="s">
        <v>534</v>
      </c>
      <c r="D16" s="125">
        <v>1469</v>
      </c>
      <c r="E16" s="125">
        <v>3202</v>
      </c>
      <c r="F16" s="125">
        <v>4443</v>
      </c>
      <c r="G16" s="125">
        <v>5047</v>
      </c>
      <c r="H16" s="125">
        <v>5103</v>
      </c>
      <c r="I16" s="125">
        <v>4764</v>
      </c>
      <c r="J16" s="125">
        <v>5361</v>
      </c>
      <c r="K16" s="125">
        <v>5754</v>
      </c>
      <c r="L16" s="125">
        <v>5519</v>
      </c>
      <c r="M16" s="125">
        <v>5174</v>
      </c>
      <c r="N16" s="125">
        <v>4646</v>
      </c>
      <c r="O16" s="125">
        <v>5482</v>
      </c>
      <c r="P16" s="125">
        <v>4870</v>
      </c>
    </row>
    <row r="17" spans="1:16" s="54" customFormat="1" ht="12.75" x14ac:dyDescent="0.2">
      <c r="C17" s="54" t="s">
        <v>808</v>
      </c>
      <c r="D17" s="125">
        <v>2</v>
      </c>
      <c r="E17" s="125">
        <v>2</v>
      </c>
      <c r="F17" s="125">
        <v>1</v>
      </c>
      <c r="G17" s="125">
        <v>2</v>
      </c>
      <c r="H17" s="125">
        <v>2</v>
      </c>
      <c r="I17" s="125">
        <v>1</v>
      </c>
      <c r="J17" s="125" t="s">
        <v>1088</v>
      </c>
      <c r="K17" s="125">
        <v>8</v>
      </c>
      <c r="L17" s="125">
        <v>318</v>
      </c>
      <c r="M17" s="125">
        <v>347</v>
      </c>
      <c r="N17" s="125">
        <v>391</v>
      </c>
      <c r="O17" s="125">
        <v>383</v>
      </c>
      <c r="P17" s="125">
        <v>373</v>
      </c>
    </row>
    <row r="18" spans="1:16" s="54" customFormat="1" ht="12.75" x14ac:dyDescent="0.2">
      <c r="B18" s="106" t="s">
        <v>34</v>
      </c>
      <c r="C18" s="54" t="s">
        <v>717</v>
      </c>
      <c r="D18" s="125">
        <v>916</v>
      </c>
      <c r="E18" s="125">
        <v>902</v>
      </c>
      <c r="F18" s="125">
        <v>1065</v>
      </c>
      <c r="G18" s="125">
        <v>739</v>
      </c>
      <c r="H18" s="125">
        <v>945</v>
      </c>
      <c r="I18" s="125">
        <v>1232</v>
      </c>
      <c r="J18" s="125">
        <v>1011</v>
      </c>
      <c r="K18" s="125">
        <v>1047</v>
      </c>
      <c r="L18" s="125">
        <v>1568</v>
      </c>
      <c r="M18" s="125">
        <v>1377</v>
      </c>
      <c r="N18" s="125">
        <v>1378</v>
      </c>
      <c r="O18" s="125">
        <v>1473</v>
      </c>
      <c r="P18" s="125">
        <v>1408</v>
      </c>
    </row>
    <row r="19" spans="1:16" s="54" customFormat="1" x14ac:dyDescent="0.2">
      <c r="C19" s="54" t="s">
        <v>967</v>
      </c>
      <c r="D19" s="125">
        <v>1977</v>
      </c>
      <c r="E19" s="125">
        <v>2610</v>
      </c>
      <c r="F19" s="125">
        <v>1225</v>
      </c>
      <c r="G19" s="125">
        <v>2164</v>
      </c>
      <c r="H19" s="125">
        <v>2516</v>
      </c>
      <c r="I19" s="125">
        <v>1740</v>
      </c>
      <c r="J19" s="125">
        <v>2875</v>
      </c>
      <c r="K19" s="125">
        <v>2717</v>
      </c>
      <c r="L19" s="125">
        <v>1400</v>
      </c>
      <c r="M19" s="125">
        <v>1128</v>
      </c>
      <c r="N19" s="125">
        <v>1160</v>
      </c>
      <c r="O19" s="125">
        <v>768</v>
      </c>
      <c r="P19" s="125">
        <v>798</v>
      </c>
    </row>
    <row r="20" spans="1:16" s="54" customFormat="1" x14ac:dyDescent="0.2">
      <c r="C20" s="54" t="s">
        <v>968</v>
      </c>
      <c r="D20" s="125">
        <v>260</v>
      </c>
      <c r="E20" s="125">
        <v>313</v>
      </c>
      <c r="F20" s="125">
        <v>401</v>
      </c>
      <c r="G20" s="125">
        <v>419</v>
      </c>
      <c r="H20" s="125">
        <v>517</v>
      </c>
      <c r="I20" s="125">
        <v>598</v>
      </c>
      <c r="J20" s="125">
        <v>750</v>
      </c>
      <c r="K20" s="125">
        <v>811</v>
      </c>
      <c r="L20" s="125">
        <v>1036</v>
      </c>
      <c r="M20" s="125">
        <v>1213</v>
      </c>
      <c r="N20" s="125">
        <v>1453</v>
      </c>
      <c r="O20" s="125">
        <v>1699</v>
      </c>
      <c r="P20" s="125">
        <v>2609</v>
      </c>
    </row>
    <row r="21" spans="1:16" s="54" customFormat="1" ht="12.75" x14ac:dyDescent="0.2">
      <c r="B21" s="91" t="s">
        <v>537</v>
      </c>
      <c r="C21" s="261"/>
      <c r="D21" s="120">
        <v>10621</v>
      </c>
      <c r="E21" s="120">
        <v>11063</v>
      </c>
      <c r="F21" s="120">
        <v>11786</v>
      </c>
      <c r="G21" s="120">
        <v>12785</v>
      </c>
      <c r="H21" s="120">
        <v>13430</v>
      </c>
      <c r="I21" s="120">
        <v>14091</v>
      </c>
      <c r="J21" s="120">
        <v>14611</v>
      </c>
      <c r="K21" s="120">
        <v>14286</v>
      </c>
      <c r="L21" s="120">
        <v>15214</v>
      </c>
      <c r="M21" s="120">
        <v>14520</v>
      </c>
      <c r="N21" s="120">
        <v>14153</v>
      </c>
      <c r="O21" s="120">
        <v>15191</v>
      </c>
      <c r="P21" s="120">
        <v>16069</v>
      </c>
    </row>
    <row r="22" spans="1:16" s="54" customFormat="1" ht="12.75" x14ac:dyDescent="0.2">
      <c r="B22" s="106" t="s">
        <v>538</v>
      </c>
      <c r="D22" s="125">
        <v>3546</v>
      </c>
      <c r="E22" s="125">
        <v>3585</v>
      </c>
      <c r="F22" s="125">
        <v>3943</v>
      </c>
      <c r="G22" s="125">
        <v>4272</v>
      </c>
      <c r="H22" s="125">
        <v>4463</v>
      </c>
      <c r="I22" s="125">
        <v>4641</v>
      </c>
      <c r="J22" s="125">
        <v>4863</v>
      </c>
      <c r="K22" s="125">
        <v>5172</v>
      </c>
      <c r="L22" s="125">
        <v>5320</v>
      </c>
      <c r="M22" s="125">
        <v>5124</v>
      </c>
      <c r="N22" s="125">
        <v>4567</v>
      </c>
      <c r="O22" s="125">
        <v>4777</v>
      </c>
      <c r="P22" s="125">
        <v>5153</v>
      </c>
    </row>
    <row r="23" spans="1:16" s="54" customFormat="1" ht="12.75" x14ac:dyDescent="0.2">
      <c r="B23" s="106" t="s">
        <v>129</v>
      </c>
      <c r="D23" s="125">
        <v>3344</v>
      </c>
      <c r="E23" s="125">
        <v>3498</v>
      </c>
      <c r="F23" s="125">
        <v>3608</v>
      </c>
      <c r="G23" s="125">
        <v>3864</v>
      </c>
      <c r="H23" s="125">
        <v>4041</v>
      </c>
      <c r="I23" s="125">
        <v>4290</v>
      </c>
      <c r="J23" s="125">
        <v>4392</v>
      </c>
      <c r="K23" s="125">
        <v>4164</v>
      </c>
      <c r="L23" s="125">
        <v>4822</v>
      </c>
      <c r="M23" s="125">
        <v>4334</v>
      </c>
      <c r="N23" s="125">
        <v>4281</v>
      </c>
      <c r="O23" s="125">
        <v>4626</v>
      </c>
      <c r="P23" s="125">
        <v>4753</v>
      </c>
    </row>
    <row r="24" spans="1:16" s="54" customFormat="1" ht="12.75" x14ac:dyDescent="0.2">
      <c r="B24" s="149" t="s">
        <v>539</v>
      </c>
      <c r="D24" s="125">
        <v>274</v>
      </c>
      <c r="E24" s="125">
        <v>275</v>
      </c>
      <c r="F24" s="125">
        <v>291</v>
      </c>
      <c r="G24" s="125">
        <v>330</v>
      </c>
      <c r="H24" s="125">
        <v>315</v>
      </c>
      <c r="I24" s="125">
        <v>327</v>
      </c>
      <c r="J24" s="125">
        <v>350</v>
      </c>
      <c r="K24" s="125">
        <v>350</v>
      </c>
      <c r="L24" s="125">
        <v>323</v>
      </c>
      <c r="M24" s="125">
        <v>304</v>
      </c>
      <c r="N24" s="125">
        <v>340</v>
      </c>
      <c r="O24" s="125">
        <v>341</v>
      </c>
      <c r="P24" s="125">
        <v>339</v>
      </c>
    </row>
    <row r="25" spans="1:16" s="54" customFormat="1" ht="12.75" x14ac:dyDescent="0.2">
      <c r="B25" s="149" t="s">
        <v>540</v>
      </c>
      <c r="D25" s="125">
        <v>1676</v>
      </c>
      <c r="E25" s="125">
        <v>1726</v>
      </c>
      <c r="F25" s="125">
        <v>1812</v>
      </c>
      <c r="G25" s="125">
        <v>1942</v>
      </c>
      <c r="H25" s="125">
        <v>1987</v>
      </c>
      <c r="I25" s="125">
        <v>2044</v>
      </c>
      <c r="J25" s="125">
        <v>2096</v>
      </c>
      <c r="K25" s="125">
        <v>1999</v>
      </c>
      <c r="L25" s="125">
        <v>2325</v>
      </c>
      <c r="M25" s="125">
        <v>2080</v>
      </c>
      <c r="N25" s="125">
        <v>2026</v>
      </c>
      <c r="O25" s="125">
        <v>2166</v>
      </c>
      <c r="P25" s="125">
        <v>2216</v>
      </c>
    </row>
    <row r="26" spans="1:16" s="54" customFormat="1" ht="12.75" x14ac:dyDescent="0.2">
      <c r="B26" s="149" t="s">
        <v>541</v>
      </c>
      <c r="D26" s="125">
        <v>1394</v>
      </c>
      <c r="E26" s="125">
        <v>1497</v>
      </c>
      <c r="F26" s="125">
        <v>1504</v>
      </c>
      <c r="G26" s="125">
        <v>1591</v>
      </c>
      <c r="H26" s="125">
        <v>1739</v>
      </c>
      <c r="I26" s="125">
        <v>1919</v>
      </c>
      <c r="J26" s="125">
        <v>1946</v>
      </c>
      <c r="K26" s="125">
        <v>1815</v>
      </c>
      <c r="L26" s="125">
        <v>2172</v>
      </c>
      <c r="M26" s="125">
        <v>1947</v>
      </c>
      <c r="N26" s="125">
        <v>1912</v>
      </c>
      <c r="O26" s="125">
        <v>2115</v>
      </c>
      <c r="P26" s="125">
        <v>2195</v>
      </c>
    </row>
    <row r="27" spans="1:16" s="54" customFormat="1" ht="12.75" x14ac:dyDescent="0.2">
      <c r="B27" s="106" t="s">
        <v>542</v>
      </c>
      <c r="D27" s="125">
        <v>2316</v>
      </c>
      <c r="E27" s="125">
        <v>2520</v>
      </c>
      <c r="F27" s="125">
        <v>2681</v>
      </c>
      <c r="G27" s="125">
        <v>2987</v>
      </c>
      <c r="H27" s="125">
        <v>3222</v>
      </c>
      <c r="I27" s="125">
        <v>3412</v>
      </c>
      <c r="J27" s="125">
        <v>3563</v>
      </c>
      <c r="K27" s="125">
        <v>3238</v>
      </c>
      <c r="L27" s="125">
        <v>3342</v>
      </c>
      <c r="M27" s="125">
        <v>3415</v>
      </c>
      <c r="N27" s="125">
        <v>3670</v>
      </c>
      <c r="O27" s="125">
        <v>4068</v>
      </c>
      <c r="P27" s="125">
        <v>4439</v>
      </c>
    </row>
    <row r="28" spans="1:16" s="54" customFormat="1" ht="12.75" x14ac:dyDescent="0.2">
      <c r="B28" s="106" t="s">
        <v>543</v>
      </c>
      <c r="D28" s="125">
        <v>1308</v>
      </c>
      <c r="E28" s="125">
        <v>1352</v>
      </c>
      <c r="F28" s="125">
        <v>1446</v>
      </c>
      <c r="G28" s="125">
        <v>1553</v>
      </c>
      <c r="H28" s="125">
        <v>1595</v>
      </c>
      <c r="I28" s="125">
        <v>1640</v>
      </c>
      <c r="J28" s="125">
        <v>1684</v>
      </c>
      <c r="K28" s="125">
        <v>1605</v>
      </c>
      <c r="L28" s="125">
        <v>1633</v>
      </c>
      <c r="M28" s="125">
        <v>1550</v>
      </c>
      <c r="N28" s="125">
        <v>1539</v>
      </c>
      <c r="O28" s="125">
        <v>1625</v>
      </c>
      <c r="P28" s="125">
        <v>1641</v>
      </c>
    </row>
    <row r="29" spans="1:16" s="54" customFormat="1" ht="12.75" x14ac:dyDescent="0.2">
      <c r="B29" s="133" t="s">
        <v>544</v>
      </c>
      <c r="C29" s="109"/>
      <c r="D29" s="155">
        <v>108</v>
      </c>
      <c r="E29" s="155">
        <v>108</v>
      </c>
      <c r="F29" s="155">
        <v>108</v>
      </c>
      <c r="G29" s="155">
        <v>109</v>
      </c>
      <c r="H29" s="155">
        <v>108</v>
      </c>
      <c r="I29" s="155">
        <v>108</v>
      </c>
      <c r="J29" s="155">
        <v>109</v>
      </c>
      <c r="K29" s="155">
        <v>108</v>
      </c>
      <c r="L29" s="155">
        <v>97</v>
      </c>
      <c r="M29" s="155">
        <v>97</v>
      </c>
      <c r="N29" s="155">
        <v>96</v>
      </c>
      <c r="O29" s="155">
        <v>96</v>
      </c>
      <c r="P29" s="155">
        <v>82</v>
      </c>
    </row>
    <row r="30" spans="1:16" s="54" customFormat="1" ht="12.75" x14ac:dyDescent="0.2"/>
    <row r="31" spans="1:16" s="54" customFormat="1" ht="12.75" x14ac:dyDescent="0.2">
      <c r="A31" s="54" t="s">
        <v>839</v>
      </c>
      <c r="B31" s="54" t="s">
        <v>842</v>
      </c>
    </row>
    <row r="32" spans="1:16" s="54" customFormat="1" ht="12.75" x14ac:dyDescent="0.2">
      <c r="A32" s="54" t="s">
        <v>841</v>
      </c>
      <c r="B32" s="54" t="s">
        <v>843</v>
      </c>
    </row>
    <row r="33" spans="1:2" s="54" customFormat="1" ht="12.75" x14ac:dyDescent="0.2">
      <c r="A33" s="54" t="s">
        <v>237</v>
      </c>
      <c r="B33" s="54" t="s">
        <v>876</v>
      </c>
    </row>
    <row r="34" spans="1:2" s="54" customFormat="1" ht="12.75" x14ac:dyDescent="0.2">
      <c r="A34" s="54" t="s">
        <v>238</v>
      </c>
      <c r="B34" s="54" t="s">
        <v>877</v>
      </c>
    </row>
    <row r="35" spans="1:2" s="54" customFormat="1" ht="12.75" x14ac:dyDescent="0.2">
      <c r="A35" s="86"/>
    </row>
    <row r="36" spans="1:2" s="54" customFormat="1" ht="12.75" x14ac:dyDescent="0.2">
      <c r="A36" s="37" t="s">
        <v>940</v>
      </c>
    </row>
    <row r="37" spans="1:2" s="54" customFormat="1" ht="12.75" x14ac:dyDescent="0.2">
      <c r="A37" s="54" t="s">
        <v>969</v>
      </c>
    </row>
    <row r="38" spans="1:2" s="54" customFormat="1" ht="12.75" x14ac:dyDescent="0.2">
      <c r="B38" s="86"/>
    </row>
    <row r="39" spans="1:2" x14ac:dyDescent="0.25">
      <c r="B39" s="5"/>
    </row>
  </sheetData>
  <mergeCells count="2">
    <mergeCell ref="B3:C3"/>
    <mergeCell ref="B2:P2"/>
  </mergeCells>
  <pageMargins left="0.7" right="0.7" top="0.75" bottom="0.75" header="0.3" footer="0.3"/>
  <pageSetup paperSize="8" orientation="landscape" r:id="rId1"/>
  <headerFooter>
    <oddHeader>&amp;L&amp;"Calibri"&amp;10&amp;K000000 [Limited Sharing]&amp;1#_x000D_</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4">
    <tabColor rgb="FF4F6228"/>
  </sheetPr>
  <dimension ref="A1:P278"/>
  <sheetViews>
    <sheetView zoomScale="85" zoomScaleNormal="85" workbookViewId="0">
      <pane ySplit="3" topLeftCell="A253" activePane="bottomLeft" state="frozen"/>
      <selection activeCell="K47" sqref="K47"/>
      <selection pane="bottomLeft" activeCell="K47" sqref="K47"/>
    </sheetView>
  </sheetViews>
  <sheetFormatPr defaultRowHeight="15" outlineLevelRow="1" x14ac:dyDescent="0.25"/>
  <cols>
    <col min="1" max="1" width="3.42578125" customWidth="1"/>
    <col min="2" max="2" width="33.5703125" customWidth="1"/>
    <col min="3" max="16" width="12.7109375" customWidth="1"/>
  </cols>
  <sheetData>
    <row r="1" spans="2:16" s="51" customFormat="1" ht="40.5" customHeight="1" x14ac:dyDescent="0.25">
      <c r="B1" s="52" t="s">
        <v>894</v>
      </c>
      <c r="C1" s="53"/>
      <c r="D1" s="53"/>
      <c r="E1" s="53"/>
      <c r="F1" s="53"/>
      <c r="G1" s="53"/>
      <c r="H1" s="53"/>
      <c r="I1" s="53"/>
      <c r="J1" s="53"/>
      <c r="K1" s="53"/>
      <c r="L1" s="53"/>
      <c r="M1" s="53"/>
      <c r="N1" s="53"/>
      <c r="O1" s="53"/>
      <c r="P1" s="52" t="s">
        <v>931</v>
      </c>
    </row>
    <row r="2" spans="2:16" x14ac:dyDescent="0.25">
      <c r="B2" s="296" t="s">
        <v>1002</v>
      </c>
      <c r="C2" s="296"/>
      <c r="D2" s="296"/>
      <c r="E2" s="296"/>
      <c r="F2" s="296"/>
      <c r="G2" s="296"/>
      <c r="H2" s="296"/>
      <c r="I2" s="296"/>
      <c r="J2" s="296"/>
      <c r="K2" s="296"/>
      <c r="L2" s="296"/>
      <c r="M2" s="296"/>
      <c r="N2" s="296"/>
      <c r="O2" s="296"/>
      <c r="P2" s="296"/>
    </row>
    <row r="3" spans="2:16" x14ac:dyDescent="0.25">
      <c r="B3" s="19" t="s">
        <v>545</v>
      </c>
      <c r="C3" s="19" t="s">
        <v>546</v>
      </c>
      <c r="D3" s="19" t="s">
        <v>469</v>
      </c>
      <c r="E3" s="19" t="s">
        <v>470</v>
      </c>
      <c r="F3" s="19" t="s">
        <v>471</v>
      </c>
      <c r="G3" s="19" t="s">
        <v>472</v>
      </c>
      <c r="H3" s="19" t="s">
        <v>473</v>
      </c>
      <c r="I3" s="19" t="s">
        <v>474</v>
      </c>
      <c r="J3" s="19" t="s">
        <v>475</v>
      </c>
      <c r="K3" s="19" t="s">
        <v>476</v>
      </c>
      <c r="L3" s="19" t="s">
        <v>477</v>
      </c>
      <c r="M3" s="19" t="s">
        <v>478</v>
      </c>
      <c r="N3" s="19" t="s">
        <v>479</v>
      </c>
      <c r="O3" s="19" t="s">
        <v>480</v>
      </c>
      <c r="P3" s="19" t="s">
        <v>183</v>
      </c>
    </row>
    <row r="4" spans="2:16" s="54" customFormat="1" ht="12.75" x14ac:dyDescent="0.2">
      <c r="B4" s="330" t="s">
        <v>548</v>
      </c>
      <c r="C4" s="330"/>
      <c r="D4" s="330"/>
      <c r="E4" s="330"/>
      <c r="F4" s="330"/>
      <c r="G4" s="330"/>
      <c r="H4" s="330"/>
      <c r="I4" s="330"/>
      <c r="J4" s="330"/>
      <c r="K4" s="330"/>
      <c r="L4" s="330"/>
      <c r="M4" s="330"/>
      <c r="N4" s="330"/>
      <c r="O4" s="330"/>
      <c r="P4" s="330"/>
    </row>
    <row r="5" spans="2:16" s="54" customFormat="1" ht="12.75" hidden="1" outlineLevel="1" x14ac:dyDescent="0.2">
      <c r="B5" s="275" t="s">
        <v>547</v>
      </c>
    </row>
    <row r="6" spans="2:16" s="54" customFormat="1" ht="12.75" hidden="1" outlineLevel="1" x14ac:dyDescent="0.2">
      <c r="B6" s="111" t="s">
        <v>549</v>
      </c>
    </row>
    <row r="7" spans="2:16" s="54" customFormat="1" ht="12.75" hidden="1" outlineLevel="1" x14ac:dyDescent="0.2">
      <c r="B7" s="162" t="s">
        <v>550</v>
      </c>
    </row>
    <row r="8" spans="2:16" s="54" customFormat="1" ht="12.75" hidden="1" outlineLevel="1" x14ac:dyDescent="0.2">
      <c r="B8" s="163" t="s">
        <v>460</v>
      </c>
      <c r="C8" s="164">
        <v>60</v>
      </c>
      <c r="D8" s="164">
        <v>4.92</v>
      </c>
      <c r="E8" s="164">
        <v>6.82</v>
      </c>
      <c r="F8" s="164">
        <v>11.1</v>
      </c>
      <c r="G8" s="164">
        <v>15.08</v>
      </c>
      <c r="H8" s="164">
        <v>10.67</v>
      </c>
      <c r="I8" s="164">
        <v>20.2</v>
      </c>
      <c r="J8" s="164">
        <v>21.25</v>
      </c>
      <c r="K8" s="164">
        <v>4.22</v>
      </c>
      <c r="L8" s="164">
        <v>18.510000000000002</v>
      </c>
      <c r="M8" s="164">
        <v>24.19</v>
      </c>
      <c r="N8" s="164">
        <v>23.58</v>
      </c>
      <c r="O8" s="164">
        <v>17.87</v>
      </c>
      <c r="P8" s="164">
        <v>178.42</v>
      </c>
    </row>
    <row r="9" spans="2:16" s="54" customFormat="1" ht="12.75" hidden="1" outlineLevel="1" x14ac:dyDescent="0.2">
      <c r="B9" s="163" t="s">
        <v>591</v>
      </c>
      <c r="C9" s="164">
        <v>50</v>
      </c>
      <c r="D9" s="164">
        <v>8.2200000000000006</v>
      </c>
      <c r="E9" s="164">
        <v>8.26</v>
      </c>
      <c r="F9" s="164">
        <v>7.61</v>
      </c>
      <c r="G9" s="164">
        <v>7.97</v>
      </c>
      <c r="H9" s="164">
        <v>8.8800000000000008</v>
      </c>
      <c r="I9" s="164">
        <v>17.350000000000001</v>
      </c>
      <c r="J9" s="164">
        <v>13.6</v>
      </c>
      <c r="K9" s="164">
        <v>12.54</v>
      </c>
      <c r="L9" s="164">
        <v>10.6</v>
      </c>
      <c r="M9" s="164">
        <v>13.95</v>
      </c>
      <c r="N9" s="164">
        <v>19.88</v>
      </c>
      <c r="O9" s="164">
        <v>13.65</v>
      </c>
      <c r="P9" s="164">
        <v>142.51</v>
      </c>
    </row>
    <row r="10" spans="2:16" s="54" customFormat="1" ht="12.75" hidden="1" outlineLevel="1" x14ac:dyDescent="0.2">
      <c r="B10" s="163" t="s">
        <v>592</v>
      </c>
      <c r="C10" s="164">
        <v>53.8</v>
      </c>
      <c r="D10" s="164">
        <v>19.96</v>
      </c>
      <c r="E10" s="164">
        <v>19.16</v>
      </c>
      <c r="F10" s="164">
        <v>18.59</v>
      </c>
      <c r="G10" s="164">
        <v>19.47</v>
      </c>
      <c r="H10" s="164">
        <v>31.26</v>
      </c>
      <c r="I10" s="164">
        <v>36.58</v>
      </c>
      <c r="J10" s="164">
        <v>36.08</v>
      </c>
      <c r="K10" s="164">
        <v>38.380000000000003</v>
      </c>
      <c r="L10" s="164">
        <v>34.380000000000003</v>
      </c>
      <c r="M10" s="164">
        <v>36.479999999999997</v>
      </c>
      <c r="N10" s="164">
        <v>29.81</v>
      </c>
      <c r="O10" s="164">
        <v>31.77</v>
      </c>
      <c r="P10" s="164">
        <v>351.93</v>
      </c>
    </row>
    <row r="11" spans="2:16" s="64" customFormat="1" ht="12.75" hidden="1" outlineLevel="1" x14ac:dyDescent="0.2">
      <c r="B11" s="165" t="s">
        <v>551</v>
      </c>
      <c r="C11" s="166">
        <v>100</v>
      </c>
      <c r="D11" s="166">
        <v>16.989999999999998</v>
      </c>
      <c r="E11" s="166">
        <v>21.44</v>
      </c>
      <c r="F11" s="166">
        <v>34.47</v>
      </c>
      <c r="G11" s="166">
        <v>46.32</v>
      </c>
      <c r="H11" s="166">
        <v>44.78</v>
      </c>
      <c r="I11" s="166">
        <v>66.290000000000006</v>
      </c>
      <c r="J11" s="166">
        <v>69.39</v>
      </c>
      <c r="K11" s="166">
        <v>63.44</v>
      </c>
      <c r="L11" s="166">
        <v>64.13</v>
      </c>
      <c r="M11" s="166">
        <v>72.209999999999994</v>
      </c>
      <c r="N11" s="166">
        <v>54.73</v>
      </c>
      <c r="O11" s="166">
        <v>56</v>
      </c>
      <c r="P11" s="166">
        <v>610.19000000000005</v>
      </c>
    </row>
    <row r="12" spans="2:16" s="54" customFormat="1" ht="12.75" hidden="1" outlineLevel="1" x14ac:dyDescent="0.2">
      <c r="B12" s="163" t="s">
        <v>552</v>
      </c>
      <c r="C12" s="164">
        <v>90</v>
      </c>
      <c r="D12" s="164">
        <v>19.350000000000001</v>
      </c>
      <c r="E12" s="164">
        <v>20.63</v>
      </c>
      <c r="F12" s="164">
        <v>26.58</v>
      </c>
      <c r="G12" s="164">
        <v>33.56</v>
      </c>
      <c r="H12" s="164">
        <v>45.19</v>
      </c>
      <c r="I12" s="164">
        <v>57.18</v>
      </c>
      <c r="J12" s="164">
        <v>57.83</v>
      </c>
      <c r="K12" s="164">
        <v>56.25</v>
      </c>
      <c r="L12" s="164">
        <v>54.45</v>
      </c>
      <c r="M12" s="164">
        <v>61.08</v>
      </c>
      <c r="N12" s="164">
        <v>52.05</v>
      </c>
      <c r="O12" s="164">
        <v>45.93</v>
      </c>
      <c r="P12" s="164">
        <v>530.08000000000004</v>
      </c>
    </row>
    <row r="13" spans="2:16" s="54" customFormat="1" ht="12.75" hidden="1" outlineLevel="1" x14ac:dyDescent="0.2">
      <c r="B13" s="167" t="s">
        <v>553</v>
      </c>
      <c r="C13" s="168">
        <v>353.8</v>
      </c>
      <c r="D13" s="168">
        <v>69.44</v>
      </c>
      <c r="E13" s="168">
        <v>76.31</v>
      </c>
      <c r="F13" s="168">
        <v>98.35</v>
      </c>
      <c r="G13" s="168">
        <v>122.4</v>
      </c>
      <c r="H13" s="168">
        <v>140.78</v>
      </c>
      <c r="I13" s="168">
        <v>197.59</v>
      </c>
      <c r="J13" s="168">
        <v>198.15</v>
      </c>
      <c r="K13" s="168">
        <v>174.83</v>
      </c>
      <c r="L13" s="168">
        <v>182.08</v>
      </c>
      <c r="M13" s="168">
        <v>207.92</v>
      </c>
      <c r="N13" s="168">
        <v>180.05</v>
      </c>
      <c r="O13" s="168">
        <v>165.22</v>
      </c>
      <c r="P13" s="168">
        <v>1813.12</v>
      </c>
    </row>
    <row r="14" spans="2:16" s="54" customFormat="1" ht="12.75" hidden="1" outlineLevel="1" x14ac:dyDescent="0.2">
      <c r="B14" s="162" t="s">
        <v>554</v>
      </c>
      <c r="C14" s="164"/>
      <c r="D14" s="164"/>
      <c r="E14" s="164"/>
      <c r="F14" s="164"/>
      <c r="G14" s="164"/>
      <c r="H14" s="164"/>
      <c r="I14" s="164"/>
      <c r="J14" s="164"/>
      <c r="K14" s="164"/>
      <c r="L14" s="164"/>
      <c r="M14" s="164"/>
      <c r="N14" s="164"/>
      <c r="O14" s="164"/>
      <c r="P14" s="164"/>
    </row>
    <row r="15" spans="2:16" s="54" customFormat="1" ht="12.75" hidden="1" outlineLevel="1" x14ac:dyDescent="0.2">
      <c r="B15" s="163" t="s">
        <v>555</v>
      </c>
      <c r="C15" s="164">
        <v>40</v>
      </c>
      <c r="D15" s="164">
        <v>18.190000000000001</v>
      </c>
      <c r="E15" s="164">
        <v>10.01</v>
      </c>
      <c r="F15" s="164">
        <v>10.130000000000001</v>
      </c>
      <c r="G15" s="164">
        <v>11.19</v>
      </c>
      <c r="H15" s="164">
        <v>9.42</v>
      </c>
      <c r="I15" s="164">
        <v>22.02</v>
      </c>
      <c r="J15" s="164">
        <v>18.21</v>
      </c>
      <c r="K15" s="164">
        <v>22.8</v>
      </c>
      <c r="L15" s="164">
        <v>24.55</v>
      </c>
      <c r="M15" s="164">
        <v>23.49</v>
      </c>
      <c r="N15" s="164">
        <v>21.51</v>
      </c>
      <c r="O15" s="164">
        <v>21.09</v>
      </c>
      <c r="P15" s="164">
        <v>212.6</v>
      </c>
    </row>
    <row r="16" spans="2:16" s="54" customFormat="1" ht="12.75" hidden="1" outlineLevel="1" x14ac:dyDescent="0.2">
      <c r="B16" s="163" t="s">
        <v>556</v>
      </c>
      <c r="C16" s="164">
        <v>40</v>
      </c>
      <c r="D16" s="164">
        <v>16.510000000000002</v>
      </c>
      <c r="E16" s="164">
        <v>2.0099999999999998</v>
      </c>
      <c r="F16" s="164">
        <v>0.64</v>
      </c>
      <c r="G16" s="164">
        <v>1.22</v>
      </c>
      <c r="H16" s="164">
        <v>6.62</v>
      </c>
      <c r="I16" s="164">
        <v>7.34</v>
      </c>
      <c r="J16" s="164">
        <v>3.69</v>
      </c>
      <c r="K16" s="164">
        <v>10.29</v>
      </c>
      <c r="L16" s="164">
        <v>9.74</v>
      </c>
      <c r="M16" s="164">
        <v>12.78</v>
      </c>
      <c r="N16" s="164">
        <v>13.99</v>
      </c>
      <c r="O16" s="164">
        <v>9.3000000000000007</v>
      </c>
      <c r="P16" s="164">
        <v>94.13</v>
      </c>
    </row>
    <row r="17" spans="2:16" s="54" customFormat="1" ht="12.75" hidden="1" outlineLevel="1" x14ac:dyDescent="0.2">
      <c r="B17" s="163" t="s">
        <v>557</v>
      </c>
      <c r="C17" s="164">
        <v>210</v>
      </c>
      <c r="D17" s="164">
        <v>24.35</v>
      </c>
      <c r="E17" s="164">
        <v>26.83</v>
      </c>
      <c r="F17" s="164">
        <v>38.590000000000003</v>
      </c>
      <c r="G17" s="164">
        <v>42.45</v>
      </c>
      <c r="H17" s="164">
        <v>67.19</v>
      </c>
      <c r="I17" s="164">
        <v>137.46</v>
      </c>
      <c r="J17" s="164">
        <v>90.22</v>
      </c>
      <c r="K17" s="164">
        <v>99.08</v>
      </c>
      <c r="L17" s="164">
        <v>57.45</v>
      </c>
      <c r="M17" s="164">
        <v>85.11</v>
      </c>
      <c r="N17" s="164">
        <v>166.19</v>
      </c>
      <c r="O17" s="164">
        <v>138.07</v>
      </c>
      <c r="P17" s="164">
        <v>973</v>
      </c>
    </row>
    <row r="18" spans="2:16" s="54" customFormat="1" ht="12.75" hidden="1" outlineLevel="1" x14ac:dyDescent="0.2">
      <c r="B18" s="163" t="s">
        <v>558</v>
      </c>
      <c r="C18" s="164">
        <v>150</v>
      </c>
      <c r="D18" s="164">
        <v>26.33</v>
      </c>
      <c r="E18" s="164">
        <v>13.92</v>
      </c>
      <c r="F18" s="164">
        <v>13.22</v>
      </c>
      <c r="G18" s="164">
        <v>19.23</v>
      </c>
      <c r="H18" s="164">
        <v>52.44</v>
      </c>
      <c r="I18" s="164">
        <v>54.71</v>
      </c>
      <c r="J18" s="164">
        <v>50.2</v>
      </c>
      <c r="K18" s="164">
        <v>44.14</v>
      </c>
      <c r="L18" s="164">
        <v>44.45</v>
      </c>
      <c r="M18" s="164">
        <v>75.44</v>
      </c>
      <c r="N18" s="164">
        <v>73.92</v>
      </c>
      <c r="O18" s="164">
        <v>39.950000000000003</v>
      </c>
      <c r="P18" s="164">
        <v>507.95</v>
      </c>
    </row>
    <row r="19" spans="2:16" s="54" customFormat="1" ht="12.75" hidden="1" outlineLevel="1" x14ac:dyDescent="0.2">
      <c r="B19" s="163" t="s">
        <v>559</v>
      </c>
      <c r="C19" s="164">
        <v>201</v>
      </c>
      <c r="D19" s="164">
        <v>31.82</v>
      </c>
      <c r="E19" s="164">
        <v>17.920000000000002</v>
      </c>
      <c r="F19" s="164">
        <v>17.38</v>
      </c>
      <c r="G19" s="164">
        <v>14.9</v>
      </c>
      <c r="H19" s="164">
        <v>43.26</v>
      </c>
      <c r="I19" s="164">
        <v>69.709999999999994</v>
      </c>
      <c r="J19" s="164">
        <v>60.82</v>
      </c>
      <c r="K19" s="164">
        <v>48.75</v>
      </c>
      <c r="L19" s="164">
        <v>47.7</v>
      </c>
      <c r="M19" s="164">
        <v>73.47</v>
      </c>
      <c r="N19" s="164">
        <v>90.91</v>
      </c>
      <c r="O19" s="164">
        <v>48.49</v>
      </c>
      <c r="P19" s="164">
        <v>565.14</v>
      </c>
    </row>
    <row r="20" spans="2:16" s="54" customFormat="1" ht="12.75" hidden="1" outlineLevel="1" x14ac:dyDescent="0.2">
      <c r="B20" s="163" t="s">
        <v>560</v>
      </c>
      <c r="C20" s="164">
        <v>122.6</v>
      </c>
      <c r="D20" s="164">
        <v>9.43</v>
      </c>
      <c r="E20" s="164">
        <v>14.37</v>
      </c>
      <c r="F20" s="164">
        <v>13.89</v>
      </c>
      <c r="G20" s="164">
        <v>23.18</v>
      </c>
      <c r="H20" s="164">
        <v>21.27</v>
      </c>
      <c r="I20" s="164">
        <v>49.92</v>
      </c>
      <c r="J20" s="164">
        <v>53.96</v>
      </c>
      <c r="K20" s="164">
        <v>18.57</v>
      </c>
      <c r="L20" s="164">
        <v>26.59</v>
      </c>
      <c r="M20" s="164">
        <v>36.67</v>
      </c>
      <c r="N20" s="164">
        <v>73.77</v>
      </c>
      <c r="O20" s="164">
        <v>82.97</v>
      </c>
      <c r="P20" s="164">
        <v>424.58</v>
      </c>
    </row>
    <row r="21" spans="2:16" s="54" customFormat="1" ht="12.75" hidden="1" outlineLevel="1" x14ac:dyDescent="0.2">
      <c r="B21" s="163" t="s">
        <v>561</v>
      </c>
      <c r="C21" s="164">
        <v>50</v>
      </c>
      <c r="D21" s="164">
        <v>8.0500000000000007</v>
      </c>
      <c r="E21" s="164">
        <v>8.6999999999999993</v>
      </c>
      <c r="F21" s="164">
        <v>7.05</v>
      </c>
      <c r="G21" s="164">
        <v>10.6</v>
      </c>
      <c r="H21" s="164">
        <v>10.48</v>
      </c>
      <c r="I21" s="164">
        <v>21.17</v>
      </c>
      <c r="J21" s="164">
        <v>23.71</v>
      </c>
      <c r="K21" s="164">
        <v>7.61</v>
      </c>
      <c r="L21" s="164">
        <v>11.02</v>
      </c>
      <c r="M21" s="164">
        <v>17.34</v>
      </c>
      <c r="N21" s="164">
        <v>31.01</v>
      </c>
      <c r="O21" s="164">
        <v>37.090000000000003</v>
      </c>
      <c r="P21" s="164">
        <v>193.81</v>
      </c>
    </row>
    <row r="22" spans="2:16" s="54" customFormat="1" ht="12.75" hidden="1" outlineLevel="1" x14ac:dyDescent="0.2">
      <c r="B22" s="163" t="s">
        <v>562</v>
      </c>
      <c r="C22" s="164">
        <v>3.2</v>
      </c>
      <c r="D22" s="164">
        <v>0.92</v>
      </c>
      <c r="E22" s="164">
        <v>0.25</v>
      </c>
      <c r="F22" s="164">
        <v>0.13</v>
      </c>
      <c r="G22" s="164">
        <v>0.24</v>
      </c>
      <c r="H22" s="164">
        <v>1.77</v>
      </c>
      <c r="I22" s="164">
        <v>1.61</v>
      </c>
      <c r="J22" s="164">
        <v>1.29</v>
      </c>
      <c r="K22" s="164">
        <v>1.6</v>
      </c>
      <c r="L22" s="164">
        <v>1.19</v>
      </c>
      <c r="M22" s="164">
        <v>2.02</v>
      </c>
      <c r="N22" s="164">
        <v>2.0699999999999998</v>
      </c>
      <c r="O22" s="164">
        <v>1.55</v>
      </c>
      <c r="P22" s="164">
        <v>14.64</v>
      </c>
    </row>
    <row r="23" spans="2:16" s="54" customFormat="1" ht="12.75" hidden="1" outlineLevel="1" x14ac:dyDescent="0.2">
      <c r="B23" s="167" t="s">
        <v>553</v>
      </c>
      <c r="C23" s="168">
        <v>816.8</v>
      </c>
      <c r="D23" s="168">
        <v>134.66999999999999</v>
      </c>
      <c r="E23" s="168">
        <v>93.75</v>
      </c>
      <c r="F23" s="168">
        <v>100.89</v>
      </c>
      <c r="G23" s="168">
        <v>122.78</v>
      </c>
      <c r="H23" s="168">
        <v>210.68</v>
      </c>
      <c r="I23" s="168">
        <v>362.33</v>
      </c>
      <c r="J23" s="168">
        <v>300.82</v>
      </c>
      <c r="K23" s="168">
        <v>251.24</v>
      </c>
      <c r="L23" s="168">
        <v>221.5</v>
      </c>
      <c r="M23" s="168">
        <v>324.3</v>
      </c>
      <c r="N23" s="168">
        <v>471.29</v>
      </c>
      <c r="O23" s="168">
        <v>376.97</v>
      </c>
      <c r="P23" s="168">
        <v>2985.85</v>
      </c>
    </row>
    <row r="24" spans="2:16" s="54" customFormat="1" ht="12.75" hidden="1" outlineLevel="1" x14ac:dyDescent="0.2">
      <c r="B24" s="162" t="s">
        <v>563</v>
      </c>
      <c r="C24" s="164"/>
      <c r="D24" s="164"/>
      <c r="E24" s="164"/>
      <c r="F24" s="164"/>
      <c r="G24" s="164"/>
      <c r="H24" s="164"/>
      <c r="I24" s="164"/>
      <c r="J24" s="164"/>
      <c r="K24" s="164"/>
      <c r="L24" s="164"/>
      <c r="M24" s="164"/>
      <c r="N24" s="164"/>
      <c r="O24" s="164"/>
      <c r="P24" s="164"/>
    </row>
    <row r="25" spans="2:16" s="54" customFormat="1" ht="12.75" hidden="1" outlineLevel="1" x14ac:dyDescent="0.2">
      <c r="B25" s="163" t="s">
        <v>564</v>
      </c>
      <c r="C25" s="164">
        <v>120</v>
      </c>
      <c r="D25" s="164">
        <v>8.9600000000000009</v>
      </c>
      <c r="E25" s="164">
        <v>30.08</v>
      </c>
      <c r="F25" s="164">
        <v>26.79</v>
      </c>
      <c r="G25" s="164">
        <v>44.06</v>
      </c>
      <c r="H25" s="164">
        <v>71.12</v>
      </c>
      <c r="I25" s="164">
        <v>55.06</v>
      </c>
      <c r="J25" s="164">
        <v>35.65</v>
      </c>
      <c r="K25" s="164">
        <v>25.93</v>
      </c>
      <c r="L25" s="164">
        <v>17.350000000000001</v>
      </c>
      <c r="M25" s="164">
        <v>20.95</v>
      </c>
      <c r="N25" s="164">
        <v>27.08</v>
      </c>
      <c r="O25" s="164">
        <v>42.15</v>
      </c>
      <c r="P25" s="164">
        <v>405.19</v>
      </c>
    </row>
    <row r="26" spans="2:16" s="54" customFormat="1" ht="12.75" hidden="1" outlineLevel="1" x14ac:dyDescent="0.2">
      <c r="B26" s="163" t="s">
        <v>565</v>
      </c>
      <c r="C26" s="164">
        <v>75</v>
      </c>
      <c r="D26" s="164">
        <v>22.97</v>
      </c>
      <c r="E26" s="164">
        <v>10.79</v>
      </c>
      <c r="F26" s="164">
        <v>13.12</v>
      </c>
      <c r="G26" s="164">
        <v>21.29</v>
      </c>
      <c r="H26" s="164">
        <v>49.98</v>
      </c>
      <c r="I26" s="164">
        <v>40.75</v>
      </c>
      <c r="J26" s="164">
        <v>36.32</v>
      </c>
      <c r="K26" s="164">
        <v>33.26</v>
      </c>
      <c r="L26" s="164">
        <v>39.299999999999997</v>
      </c>
      <c r="M26" s="164">
        <v>47.29</v>
      </c>
      <c r="N26" s="164">
        <v>48.59</v>
      </c>
      <c r="O26" s="164">
        <v>36.04</v>
      </c>
      <c r="P26" s="164">
        <v>399.69</v>
      </c>
    </row>
    <row r="27" spans="2:16" s="54" customFormat="1" ht="12.75" hidden="1" outlineLevel="1" x14ac:dyDescent="0.2">
      <c r="B27" s="163" t="s">
        <v>566</v>
      </c>
      <c r="C27" s="164">
        <v>11.25</v>
      </c>
      <c r="D27" s="164">
        <v>0.59</v>
      </c>
      <c r="E27" s="164">
        <v>-0.02</v>
      </c>
      <c r="F27" s="164">
        <v>2.14</v>
      </c>
      <c r="G27" s="164">
        <v>4.1500000000000004</v>
      </c>
      <c r="H27" s="164">
        <v>4.0199999999999996</v>
      </c>
      <c r="I27" s="164">
        <v>3.66</v>
      </c>
      <c r="J27" s="164">
        <v>1.32</v>
      </c>
      <c r="K27" s="164">
        <v>1.06</v>
      </c>
      <c r="L27" s="164">
        <v>1.0900000000000001</v>
      </c>
      <c r="M27" s="164">
        <v>1.55</v>
      </c>
      <c r="N27" s="164">
        <v>1.48</v>
      </c>
      <c r="O27" s="164">
        <v>1.43</v>
      </c>
      <c r="P27" s="164">
        <v>22.46</v>
      </c>
    </row>
    <row r="28" spans="2:16" s="54" customFormat="1" ht="12.75" hidden="1" outlineLevel="1" x14ac:dyDescent="0.2">
      <c r="B28" s="163" t="s">
        <v>567</v>
      </c>
      <c r="C28" s="164">
        <v>6</v>
      </c>
      <c r="D28" s="164">
        <v>0.41</v>
      </c>
      <c r="E28" s="164">
        <v>1.1299999999999999</v>
      </c>
      <c r="F28" s="164">
        <v>0.16</v>
      </c>
      <c r="G28" s="164">
        <v>1.67</v>
      </c>
      <c r="H28" s="164">
        <v>1.57</v>
      </c>
      <c r="I28" s="164">
        <v>1.58</v>
      </c>
      <c r="J28" s="164">
        <v>1.86</v>
      </c>
      <c r="K28" s="164">
        <v>0.85</v>
      </c>
      <c r="L28" s="164">
        <v>0.53</v>
      </c>
      <c r="M28" s="164">
        <v>0.2</v>
      </c>
      <c r="N28" s="164">
        <v>1.74</v>
      </c>
      <c r="O28" s="164">
        <v>1.97</v>
      </c>
      <c r="P28" s="164">
        <v>13.67</v>
      </c>
    </row>
    <row r="29" spans="2:16" s="54" customFormat="1" ht="12.75" hidden="1" outlineLevel="1" x14ac:dyDescent="0.2">
      <c r="B29" s="167" t="s">
        <v>553</v>
      </c>
      <c r="C29" s="168">
        <v>212.25</v>
      </c>
      <c r="D29" s="168">
        <v>32.92</v>
      </c>
      <c r="E29" s="168">
        <v>41.97</v>
      </c>
      <c r="F29" s="168">
        <v>42.22</v>
      </c>
      <c r="G29" s="168">
        <v>71.17</v>
      </c>
      <c r="H29" s="168">
        <v>126.7</v>
      </c>
      <c r="I29" s="168">
        <v>101.04</v>
      </c>
      <c r="J29" s="168">
        <v>75.14</v>
      </c>
      <c r="K29" s="168">
        <v>61.1</v>
      </c>
      <c r="L29" s="168">
        <v>58.27</v>
      </c>
      <c r="M29" s="168">
        <v>69.989999999999995</v>
      </c>
      <c r="N29" s="168">
        <v>78.89</v>
      </c>
      <c r="O29" s="168">
        <v>81.599999999999994</v>
      </c>
      <c r="P29" s="168">
        <v>841.02</v>
      </c>
    </row>
    <row r="30" spans="2:16" s="54" customFormat="1" ht="12.75" hidden="1" outlineLevel="1" x14ac:dyDescent="0.2">
      <c r="B30" s="111" t="s">
        <v>568</v>
      </c>
      <c r="C30" s="168">
        <v>1382.85</v>
      </c>
      <c r="D30" s="168">
        <v>237.04</v>
      </c>
      <c r="E30" s="168">
        <v>212.04</v>
      </c>
      <c r="F30" s="168">
        <v>241.45</v>
      </c>
      <c r="G30" s="168">
        <v>316.36</v>
      </c>
      <c r="H30" s="168">
        <v>478.16</v>
      </c>
      <c r="I30" s="168">
        <v>660.96</v>
      </c>
      <c r="J30" s="168">
        <v>574.11</v>
      </c>
      <c r="K30" s="168">
        <v>487.17</v>
      </c>
      <c r="L30" s="168">
        <v>461.85</v>
      </c>
      <c r="M30" s="168">
        <v>602.20000000000005</v>
      </c>
      <c r="N30" s="168">
        <v>730.23</v>
      </c>
      <c r="O30" s="168">
        <v>623.79</v>
      </c>
      <c r="P30" s="168">
        <v>5639.99</v>
      </c>
    </row>
    <row r="31" spans="2:16" s="54" customFormat="1" ht="12.75" hidden="1" outlineLevel="1" x14ac:dyDescent="0.2">
      <c r="B31" s="111" t="s">
        <v>569</v>
      </c>
      <c r="C31" s="168">
        <v>103.5</v>
      </c>
      <c r="D31" s="168">
        <v>3.58</v>
      </c>
      <c r="E31" s="168">
        <v>4.5999999999999996</v>
      </c>
      <c r="F31" s="168">
        <v>1.65</v>
      </c>
      <c r="G31" s="168">
        <v>0.7</v>
      </c>
      <c r="H31" s="168">
        <v>32.979999999999997</v>
      </c>
      <c r="I31" s="168">
        <v>50.55</v>
      </c>
      <c r="J31" s="168">
        <v>50.04</v>
      </c>
      <c r="K31" s="168">
        <v>53.53</v>
      </c>
      <c r="L31" s="168">
        <v>48.35</v>
      </c>
      <c r="M31" s="168">
        <v>31.24</v>
      </c>
      <c r="N31" s="168">
        <v>22.99</v>
      </c>
      <c r="O31" s="168">
        <v>18</v>
      </c>
      <c r="P31" s="168">
        <v>318.20999999999998</v>
      </c>
    </row>
    <row r="32" spans="2:16" s="54" customFormat="1" ht="12.75" hidden="1" outlineLevel="1" x14ac:dyDescent="0.2">
      <c r="B32" s="111" t="s">
        <v>570</v>
      </c>
      <c r="C32" s="164"/>
      <c r="D32" s="164"/>
      <c r="E32" s="164"/>
      <c r="F32" s="164"/>
      <c r="G32" s="164"/>
      <c r="H32" s="164"/>
      <c r="I32" s="164"/>
      <c r="J32" s="164"/>
      <c r="K32" s="164"/>
      <c r="L32" s="164"/>
      <c r="M32" s="164"/>
      <c r="N32" s="164"/>
      <c r="O32" s="164"/>
      <c r="P32" s="164"/>
    </row>
    <row r="33" spans="2:16" s="54" customFormat="1" ht="12.75" hidden="1" outlineLevel="1" x14ac:dyDescent="0.2">
      <c r="B33" s="149" t="s">
        <v>571</v>
      </c>
      <c r="C33" s="164"/>
      <c r="D33" s="164"/>
      <c r="E33" s="164"/>
      <c r="F33" s="164"/>
      <c r="G33" s="164"/>
      <c r="H33" s="164"/>
      <c r="I33" s="164"/>
      <c r="J33" s="164"/>
      <c r="K33" s="164"/>
      <c r="L33" s="164"/>
      <c r="M33" s="164"/>
      <c r="N33" s="164"/>
      <c r="O33" s="164"/>
      <c r="P33" s="164"/>
    </row>
    <row r="34" spans="2:16" s="54" customFormat="1" ht="12.75" hidden="1" outlineLevel="1" x14ac:dyDescent="0.2">
      <c r="B34" s="163" t="s">
        <v>572</v>
      </c>
      <c r="C34" s="164">
        <v>80</v>
      </c>
      <c r="D34" s="164">
        <v>0.25</v>
      </c>
      <c r="E34" s="164">
        <v>-0.04</v>
      </c>
      <c r="F34" s="164">
        <v>6.58</v>
      </c>
      <c r="G34" s="164">
        <v>0.78</v>
      </c>
      <c r="H34" s="164">
        <v>-0.04</v>
      </c>
      <c r="I34" s="164">
        <v>0.09</v>
      </c>
      <c r="J34" s="164">
        <v>-0.03</v>
      </c>
      <c r="K34" s="164">
        <v>-0.02</v>
      </c>
      <c r="L34" s="164">
        <v>7.0000000000000007E-2</v>
      </c>
      <c r="M34" s="164">
        <v>0.17</v>
      </c>
      <c r="N34" s="164">
        <v>0.01</v>
      </c>
      <c r="O34" s="164">
        <v>3.14</v>
      </c>
      <c r="P34" s="164">
        <v>10.96</v>
      </c>
    </row>
    <row r="35" spans="2:16" s="54" customFormat="1" ht="12.75" hidden="1" outlineLevel="1" x14ac:dyDescent="0.2">
      <c r="B35" s="163" t="s">
        <v>573</v>
      </c>
      <c r="C35" s="164">
        <v>115</v>
      </c>
      <c r="D35" s="164">
        <v>2.86</v>
      </c>
      <c r="E35" s="164">
        <v>-0.01</v>
      </c>
      <c r="F35" s="164">
        <v>45.22</v>
      </c>
      <c r="G35" s="164">
        <v>20.09</v>
      </c>
      <c r="H35" s="164">
        <v>-0.01</v>
      </c>
      <c r="I35" s="164">
        <v>0</v>
      </c>
      <c r="J35" s="164">
        <v>0</v>
      </c>
      <c r="K35" s="164">
        <v>0</v>
      </c>
      <c r="L35" s="164">
        <v>0.37</v>
      </c>
      <c r="M35" s="164">
        <v>1.61</v>
      </c>
      <c r="N35" s="164">
        <v>0.36</v>
      </c>
      <c r="O35" s="164">
        <v>8.26</v>
      </c>
      <c r="P35" s="164">
        <v>78.75</v>
      </c>
    </row>
    <row r="36" spans="2:16" s="54" customFormat="1" ht="12.75" hidden="1" outlineLevel="1" x14ac:dyDescent="0.2">
      <c r="B36" s="149" t="s">
        <v>574</v>
      </c>
      <c r="C36" s="164">
        <v>165</v>
      </c>
      <c r="D36" s="164">
        <v>-0.09</v>
      </c>
      <c r="E36" s="164">
        <v>-0.08</v>
      </c>
      <c r="F36" s="164">
        <v>-0.09</v>
      </c>
      <c r="G36" s="164">
        <v>28.95</v>
      </c>
      <c r="H36" s="164">
        <v>11.25</v>
      </c>
      <c r="I36" s="164">
        <v>-0.01</v>
      </c>
      <c r="J36" s="164">
        <v>8.92</v>
      </c>
      <c r="K36" s="164">
        <v>-0.01</v>
      </c>
      <c r="L36" s="164">
        <v>7.5</v>
      </c>
      <c r="M36" s="164">
        <v>7.33</v>
      </c>
      <c r="N36" s="164">
        <v>2.2000000000000002</v>
      </c>
      <c r="O36" s="164">
        <v>67.39</v>
      </c>
      <c r="P36" s="164">
        <v>133.25</v>
      </c>
    </row>
    <row r="37" spans="2:16" s="54" customFormat="1" ht="12.75" hidden="1" outlineLevel="1" x14ac:dyDescent="0.2">
      <c r="B37" s="149" t="s">
        <v>575</v>
      </c>
      <c r="C37" s="164">
        <v>80</v>
      </c>
      <c r="D37" s="164">
        <v>38.619999999999997</v>
      </c>
      <c r="E37" s="164">
        <v>34.44</v>
      </c>
      <c r="F37" s="164">
        <v>31.5</v>
      </c>
      <c r="G37" s="164">
        <v>36.36</v>
      </c>
      <c r="H37" s="164">
        <v>18.920000000000002</v>
      </c>
      <c r="I37" s="164">
        <v>1.49</v>
      </c>
      <c r="J37" s="164">
        <v>25.05</v>
      </c>
      <c r="K37" s="164">
        <v>15.95</v>
      </c>
      <c r="L37" s="164">
        <v>0.96</v>
      </c>
      <c r="M37" s="164">
        <v>9.5299999999999994</v>
      </c>
      <c r="N37" s="164">
        <v>0.77</v>
      </c>
      <c r="O37" s="164">
        <v>25.26</v>
      </c>
      <c r="P37" s="164">
        <v>238.87</v>
      </c>
    </row>
    <row r="38" spans="2:16" s="54" customFormat="1" ht="12.75" hidden="1" outlineLevel="1" x14ac:dyDescent="0.2">
      <c r="B38" s="149" t="s">
        <v>576</v>
      </c>
      <c r="C38" s="164">
        <v>80</v>
      </c>
      <c r="D38" s="164">
        <v>36.950000000000003</v>
      </c>
      <c r="E38" s="164">
        <v>36.46</v>
      </c>
      <c r="F38" s="164">
        <v>46.56</v>
      </c>
      <c r="G38" s="164">
        <v>40.5</v>
      </c>
      <c r="H38" s="164">
        <v>24.02</v>
      </c>
      <c r="I38" s="164">
        <v>7.19</v>
      </c>
      <c r="J38" s="164">
        <v>33.659999999999997</v>
      </c>
      <c r="K38" s="164">
        <v>24.06</v>
      </c>
      <c r="L38" s="164">
        <v>27.21</v>
      </c>
      <c r="M38" s="164">
        <v>18.61</v>
      </c>
      <c r="N38" s="164">
        <v>6.3</v>
      </c>
      <c r="O38" s="164">
        <v>31.47</v>
      </c>
      <c r="P38" s="164">
        <v>333.01</v>
      </c>
    </row>
    <row r="39" spans="2:16" s="54" customFormat="1" ht="12.75" hidden="1" outlineLevel="1" x14ac:dyDescent="0.2">
      <c r="B39" s="149" t="s">
        <v>577</v>
      </c>
      <c r="C39" s="164">
        <v>60</v>
      </c>
      <c r="D39" s="164">
        <v>28.9</v>
      </c>
      <c r="E39" s="164">
        <v>33.64</v>
      </c>
      <c r="F39" s="164">
        <v>30.85</v>
      </c>
      <c r="G39" s="164">
        <v>30.51</v>
      </c>
      <c r="H39" s="164">
        <v>18.59</v>
      </c>
      <c r="I39" s="164">
        <v>11.51</v>
      </c>
      <c r="J39" s="164">
        <v>34.36</v>
      </c>
      <c r="K39" s="164">
        <v>21.52</v>
      </c>
      <c r="L39" s="164">
        <v>32.18</v>
      </c>
      <c r="M39" s="164">
        <v>22.51</v>
      </c>
      <c r="N39" s="164">
        <v>13.54</v>
      </c>
      <c r="O39" s="164">
        <v>28.46</v>
      </c>
      <c r="P39" s="164">
        <v>306.57</v>
      </c>
    </row>
    <row r="40" spans="2:16" s="54" customFormat="1" ht="12.75" hidden="1" outlineLevel="1" x14ac:dyDescent="0.2">
      <c r="B40" s="149" t="s">
        <v>578</v>
      </c>
      <c r="C40" s="164">
        <v>24</v>
      </c>
      <c r="D40" s="164">
        <v>11.24</v>
      </c>
      <c r="E40" s="164">
        <v>7.9</v>
      </c>
      <c r="F40" s="164">
        <v>8.42</v>
      </c>
      <c r="G40" s="164">
        <v>8.56</v>
      </c>
      <c r="H40" s="164">
        <v>6.12</v>
      </c>
      <c r="I40" s="164">
        <v>2.94</v>
      </c>
      <c r="J40" s="164">
        <v>10.01</v>
      </c>
      <c r="K40" s="164">
        <v>3.93</v>
      </c>
      <c r="L40" s="164">
        <v>7.96</v>
      </c>
      <c r="M40" s="164">
        <v>6.46</v>
      </c>
      <c r="N40" s="164">
        <v>1.85</v>
      </c>
      <c r="O40" s="164">
        <v>13.2</v>
      </c>
      <c r="P40" s="164">
        <v>88.59</v>
      </c>
    </row>
    <row r="41" spans="2:16" s="54" customFormat="1" ht="12.75" hidden="1" outlineLevel="1" x14ac:dyDescent="0.2">
      <c r="B41" s="162" t="s">
        <v>579</v>
      </c>
      <c r="C41" s="168">
        <v>900</v>
      </c>
      <c r="D41" s="168">
        <v>584.45000000000005</v>
      </c>
      <c r="E41" s="168">
        <v>541.96</v>
      </c>
      <c r="F41" s="168">
        <v>594.25</v>
      </c>
      <c r="G41" s="168">
        <v>543.38</v>
      </c>
      <c r="H41" s="168">
        <v>504.85</v>
      </c>
      <c r="I41" s="168">
        <v>322.14999999999998</v>
      </c>
      <c r="J41" s="168">
        <v>371.43</v>
      </c>
      <c r="K41" s="168">
        <v>557.07000000000005</v>
      </c>
      <c r="L41" s="168">
        <v>479.22</v>
      </c>
      <c r="M41" s="168">
        <v>427.75</v>
      </c>
      <c r="N41" s="168">
        <v>302.42</v>
      </c>
      <c r="O41" s="168">
        <v>290.11</v>
      </c>
      <c r="P41" s="168">
        <v>5519.04</v>
      </c>
    </row>
    <row r="42" spans="2:16" s="54" customFormat="1" ht="12.75" hidden="1" outlineLevel="1" x14ac:dyDescent="0.2">
      <c r="B42" s="115" t="s">
        <v>580</v>
      </c>
      <c r="C42" s="164"/>
      <c r="D42" s="164"/>
      <c r="E42" s="164"/>
      <c r="F42" s="164"/>
      <c r="G42" s="164"/>
      <c r="H42" s="164"/>
      <c r="I42" s="164"/>
      <c r="J42" s="164"/>
      <c r="K42" s="164"/>
      <c r="L42" s="164"/>
      <c r="M42" s="164"/>
      <c r="N42" s="164"/>
      <c r="O42" s="164"/>
      <c r="P42" s="164"/>
    </row>
    <row r="43" spans="2:16" s="54" customFormat="1" ht="12.75" hidden="1" outlineLevel="1" x14ac:dyDescent="0.2">
      <c r="B43" s="149" t="s">
        <v>581</v>
      </c>
      <c r="C43" s="164">
        <v>10</v>
      </c>
      <c r="D43" s="164">
        <v>1.53</v>
      </c>
      <c r="E43" s="164">
        <v>0.84</v>
      </c>
      <c r="F43" s="164">
        <v>2.69</v>
      </c>
      <c r="G43" s="164">
        <v>1.45</v>
      </c>
      <c r="H43" s="164">
        <v>7.0000000000000007E-2</v>
      </c>
      <c r="I43" s="164">
        <v>0.1</v>
      </c>
      <c r="J43" s="164">
        <v>0.14000000000000001</v>
      </c>
      <c r="K43" s="164">
        <v>0.05</v>
      </c>
      <c r="L43" s="164">
        <v>7.0000000000000007E-2</v>
      </c>
      <c r="M43" s="164">
        <v>0.15</v>
      </c>
      <c r="N43" s="164">
        <v>0.1</v>
      </c>
      <c r="O43" s="164">
        <v>1.58</v>
      </c>
      <c r="P43" s="164">
        <v>8.77</v>
      </c>
    </row>
    <row r="44" spans="2:16" s="54" customFormat="1" ht="12.75" hidden="1" outlineLevel="1" x14ac:dyDescent="0.2">
      <c r="B44" s="149" t="s">
        <v>582</v>
      </c>
      <c r="C44" s="164">
        <v>20</v>
      </c>
      <c r="D44" s="164">
        <v>2.63</v>
      </c>
      <c r="E44" s="164">
        <v>1.81</v>
      </c>
      <c r="F44" s="164">
        <v>4.51</v>
      </c>
      <c r="G44" s="164">
        <v>2.4900000000000002</v>
      </c>
      <c r="H44" s="164">
        <v>0.15</v>
      </c>
      <c r="I44" s="164">
        <v>0.19</v>
      </c>
      <c r="J44" s="164">
        <v>0.24</v>
      </c>
      <c r="K44" s="164">
        <v>0.08</v>
      </c>
      <c r="L44" s="164">
        <v>0.13</v>
      </c>
      <c r="M44" s="164">
        <v>0.28000000000000003</v>
      </c>
      <c r="N44" s="164">
        <v>0.17</v>
      </c>
      <c r="O44" s="164">
        <v>2.87</v>
      </c>
      <c r="P44" s="164">
        <v>15.56</v>
      </c>
    </row>
    <row r="45" spans="2:16" s="54" customFormat="1" ht="12.75" hidden="1" outlineLevel="1" x14ac:dyDescent="0.2">
      <c r="B45" s="149" t="s">
        <v>583</v>
      </c>
      <c r="C45" s="164">
        <v>20</v>
      </c>
      <c r="D45" s="164">
        <v>2.77</v>
      </c>
      <c r="E45" s="164">
        <v>2.11</v>
      </c>
      <c r="F45" s="164">
        <v>4.76</v>
      </c>
      <c r="G45" s="164">
        <v>2.76</v>
      </c>
      <c r="H45" s="164">
        <v>0.18</v>
      </c>
      <c r="I45" s="164">
        <v>0.27</v>
      </c>
      <c r="J45" s="164">
        <v>0.25</v>
      </c>
      <c r="K45" s="164">
        <v>0.09</v>
      </c>
      <c r="L45" s="164">
        <v>0.14000000000000001</v>
      </c>
      <c r="M45" s="164">
        <v>0.47</v>
      </c>
      <c r="N45" s="164">
        <v>0.13</v>
      </c>
      <c r="O45" s="164">
        <v>3.09</v>
      </c>
      <c r="P45" s="164">
        <v>17.03</v>
      </c>
    </row>
    <row r="46" spans="2:16" s="54" customFormat="1" ht="12.75" hidden="1" outlineLevel="1" x14ac:dyDescent="0.2">
      <c r="B46" s="149" t="s">
        <v>584</v>
      </c>
      <c r="C46" s="164"/>
      <c r="D46" s="164">
        <v>0.21</v>
      </c>
      <c r="E46" s="164">
        <v>0.18</v>
      </c>
      <c r="F46" s="164">
        <v>0.23</v>
      </c>
      <c r="G46" s="164">
        <v>0.25</v>
      </c>
      <c r="H46" s="164">
        <v>0.24</v>
      </c>
      <c r="I46" s="164">
        <v>0.23</v>
      </c>
      <c r="J46" s="164">
        <v>0.24</v>
      </c>
      <c r="K46" s="164">
        <v>0.23</v>
      </c>
      <c r="L46" s="164">
        <v>0.22</v>
      </c>
      <c r="M46" s="164">
        <v>0.23</v>
      </c>
      <c r="N46" s="164">
        <v>0.22</v>
      </c>
      <c r="O46" s="164">
        <v>0.23</v>
      </c>
      <c r="P46" s="164">
        <v>2.7</v>
      </c>
    </row>
    <row r="47" spans="2:16" s="54" customFormat="1" ht="12.75" hidden="1" outlineLevel="1" x14ac:dyDescent="0.2">
      <c r="B47" s="111" t="s">
        <v>585</v>
      </c>
      <c r="C47" s="168">
        <v>1554</v>
      </c>
      <c r="D47" s="168">
        <v>703.18</v>
      </c>
      <c r="E47" s="168">
        <v>654.28</v>
      </c>
      <c r="F47" s="168">
        <v>763.29</v>
      </c>
      <c r="G47" s="168">
        <v>709.14</v>
      </c>
      <c r="H47" s="168">
        <v>583.69000000000005</v>
      </c>
      <c r="I47" s="168">
        <v>345.37</v>
      </c>
      <c r="J47" s="168">
        <v>483.42</v>
      </c>
      <c r="K47" s="168">
        <v>622.49</v>
      </c>
      <c r="L47" s="168">
        <v>555.46</v>
      </c>
      <c r="M47" s="168">
        <v>493.98</v>
      </c>
      <c r="N47" s="168">
        <v>327.45</v>
      </c>
      <c r="O47" s="168">
        <v>467.28</v>
      </c>
      <c r="P47" s="168">
        <v>6753.08</v>
      </c>
    </row>
    <row r="48" spans="2:16" s="54" customFormat="1" ht="12.75" hidden="1" outlineLevel="1" x14ac:dyDescent="0.2">
      <c r="B48" s="115" t="s">
        <v>586</v>
      </c>
      <c r="C48" s="168">
        <v>3040.35</v>
      </c>
      <c r="D48" s="168">
        <v>943.8</v>
      </c>
      <c r="E48" s="168">
        <v>870.92</v>
      </c>
      <c r="F48" s="168">
        <v>1006.39</v>
      </c>
      <c r="G48" s="168">
        <v>1026.19</v>
      </c>
      <c r="H48" s="168">
        <v>1094.8399999999999</v>
      </c>
      <c r="I48" s="168">
        <v>1056.8800000000001</v>
      </c>
      <c r="J48" s="168">
        <v>1107.57</v>
      </c>
      <c r="K48" s="168">
        <v>1163.19</v>
      </c>
      <c r="L48" s="168">
        <v>1065.6500000000001</v>
      </c>
      <c r="M48" s="168">
        <v>1127.42</v>
      </c>
      <c r="N48" s="168">
        <v>1080.67</v>
      </c>
      <c r="O48" s="168">
        <v>1109.07</v>
      </c>
      <c r="P48" s="168">
        <v>12711.28</v>
      </c>
    </row>
    <row r="49" spans="2:16" s="54" customFormat="1" ht="12.75" hidden="1" outlineLevel="1" x14ac:dyDescent="0.2">
      <c r="B49" s="91" t="s">
        <v>34</v>
      </c>
      <c r="C49" s="164"/>
      <c r="D49" s="164"/>
      <c r="E49" s="164"/>
      <c r="F49" s="164"/>
      <c r="G49" s="164"/>
      <c r="H49" s="164"/>
      <c r="I49" s="164"/>
      <c r="J49" s="164"/>
      <c r="K49" s="164"/>
      <c r="L49" s="164"/>
      <c r="M49" s="164"/>
      <c r="N49" s="164"/>
      <c r="O49" s="164"/>
      <c r="P49" s="164"/>
    </row>
    <row r="50" spans="2:16" s="54" customFormat="1" ht="12.75" hidden="1" outlineLevel="1" x14ac:dyDescent="0.2">
      <c r="B50" s="149" t="s">
        <v>587</v>
      </c>
      <c r="C50" s="164">
        <v>414.15</v>
      </c>
      <c r="D50" s="164">
        <v>118.13</v>
      </c>
      <c r="E50" s="164">
        <v>64.64</v>
      </c>
      <c r="F50" s="164">
        <v>62.38</v>
      </c>
      <c r="G50" s="164">
        <v>97.35</v>
      </c>
      <c r="H50" s="164">
        <v>164.16</v>
      </c>
      <c r="I50" s="164">
        <v>153.72999999999999</v>
      </c>
      <c r="J50" s="164">
        <v>148.47999999999999</v>
      </c>
      <c r="K50" s="164">
        <v>131.74</v>
      </c>
      <c r="L50" s="164">
        <v>132.62</v>
      </c>
      <c r="M50" s="164">
        <v>161.75</v>
      </c>
      <c r="N50" s="164">
        <v>193.54</v>
      </c>
      <c r="O50" s="164">
        <v>139.61000000000001</v>
      </c>
      <c r="P50" s="164">
        <v>1568.15</v>
      </c>
    </row>
    <row r="51" spans="2:16" s="54" customFormat="1" hidden="1" outlineLevel="1" x14ac:dyDescent="0.2">
      <c r="B51" s="149" t="s">
        <v>970</v>
      </c>
      <c r="C51" s="164">
        <v>296.89999999999998</v>
      </c>
      <c r="D51" s="164">
        <v>58.14</v>
      </c>
      <c r="E51" s="164">
        <v>67.73</v>
      </c>
      <c r="F51" s="164">
        <v>68.72</v>
      </c>
      <c r="G51" s="164">
        <v>74.11</v>
      </c>
      <c r="H51" s="164">
        <v>81</v>
      </c>
      <c r="I51" s="164">
        <v>106.99</v>
      </c>
      <c r="J51" s="164">
        <v>108.05</v>
      </c>
      <c r="K51" s="164">
        <v>106.63</v>
      </c>
      <c r="L51" s="164">
        <v>112.22</v>
      </c>
      <c r="M51" s="164">
        <v>94.95</v>
      </c>
      <c r="N51" s="164">
        <v>77.39</v>
      </c>
      <c r="O51" s="164">
        <v>79.91</v>
      </c>
      <c r="P51" s="164">
        <v>1035.82</v>
      </c>
    </row>
    <row r="52" spans="2:16" s="54" customFormat="1" ht="12.75" hidden="1" outlineLevel="1" x14ac:dyDescent="0.2">
      <c r="B52" s="162" t="s">
        <v>570</v>
      </c>
      <c r="C52" s="164">
        <v>433</v>
      </c>
      <c r="D52" s="164">
        <v>216.79</v>
      </c>
      <c r="E52" s="164">
        <v>262.22000000000003</v>
      </c>
      <c r="F52" s="164">
        <v>324.12</v>
      </c>
      <c r="G52" s="164">
        <v>195.34</v>
      </c>
      <c r="H52" s="164">
        <v>34.96</v>
      </c>
      <c r="I52" s="164">
        <v>22.67</v>
      </c>
      <c r="J52" s="164">
        <v>104.66</v>
      </c>
      <c r="K52" s="164">
        <v>23.2</v>
      </c>
      <c r="L52" s="164">
        <v>45.73</v>
      </c>
      <c r="M52" s="164">
        <v>48.22</v>
      </c>
      <c r="N52" s="164">
        <v>20.29</v>
      </c>
      <c r="O52" s="164">
        <v>102.13</v>
      </c>
      <c r="P52" s="164">
        <v>1400.32</v>
      </c>
    </row>
    <row r="53" spans="2:16" s="54" customFormat="1" ht="12.75" hidden="1" outlineLevel="1" x14ac:dyDescent="0.2">
      <c r="B53" s="111" t="s">
        <v>588</v>
      </c>
      <c r="C53" s="168">
        <v>1144.05</v>
      </c>
      <c r="D53" s="168">
        <v>393.07</v>
      </c>
      <c r="E53" s="168">
        <v>394.59</v>
      </c>
      <c r="F53" s="168">
        <v>455.22</v>
      </c>
      <c r="G53" s="168">
        <v>366.8</v>
      </c>
      <c r="H53" s="168">
        <v>280.13</v>
      </c>
      <c r="I53" s="168">
        <v>283.39</v>
      </c>
      <c r="J53" s="168">
        <v>361.19</v>
      </c>
      <c r="K53" s="168">
        <v>261.57</v>
      </c>
      <c r="L53" s="168">
        <v>290.56</v>
      </c>
      <c r="M53" s="168">
        <v>304.92</v>
      </c>
      <c r="N53" s="168">
        <v>291.23</v>
      </c>
      <c r="O53" s="168">
        <v>321.64999999999998</v>
      </c>
      <c r="P53" s="168">
        <v>4004.3</v>
      </c>
    </row>
    <row r="54" spans="2:16" s="54" customFormat="1" ht="12.75" hidden="1" outlineLevel="1" x14ac:dyDescent="0.2">
      <c r="B54" s="91" t="s">
        <v>589</v>
      </c>
      <c r="C54" s="169">
        <v>4184.3999999999996</v>
      </c>
      <c r="D54" s="169">
        <v>1336.87</v>
      </c>
      <c r="E54" s="169">
        <v>1265.51</v>
      </c>
      <c r="F54" s="169">
        <v>1461.6</v>
      </c>
      <c r="G54" s="169">
        <v>1392.99</v>
      </c>
      <c r="H54" s="169">
        <v>1374.96</v>
      </c>
      <c r="I54" s="169">
        <v>1340.27</v>
      </c>
      <c r="J54" s="169">
        <v>1468.75</v>
      </c>
      <c r="K54" s="169">
        <v>1424.76</v>
      </c>
      <c r="L54" s="169">
        <v>1356.21</v>
      </c>
      <c r="M54" s="169">
        <v>1432.34</v>
      </c>
      <c r="N54" s="169">
        <v>1371.9</v>
      </c>
      <c r="O54" s="169">
        <v>1430.72</v>
      </c>
      <c r="P54" s="169">
        <v>16715.580000000002</v>
      </c>
    </row>
    <row r="55" spans="2:16" s="54" customFormat="1" ht="12.75" collapsed="1" x14ac:dyDescent="0.2">
      <c r="B55" s="371"/>
      <c r="C55" s="371"/>
      <c r="D55" s="371"/>
      <c r="E55" s="371"/>
      <c r="F55" s="371"/>
      <c r="G55" s="371"/>
      <c r="H55" s="371"/>
      <c r="I55" s="371"/>
      <c r="J55" s="371"/>
      <c r="K55" s="371"/>
      <c r="L55" s="371"/>
      <c r="M55" s="371"/>
      <c r="N55" s="371"/>
      <c r="O55" s="371"/>
      <c r="P55" s="371"/>
    </row>
    <row r="56" spans="2:16" s="54" customFormat="1" ht="12.75" x14ac:dyDescent="0.2">
      <c r="B56" s="302" t="s">
        <v>590</v>
      </c>
      <c r="C56" s="302"/>
      <c r="D56" s="302"/>
      <c r="E56" s="302"/>
      <c r="F56" s="302"/>
      <c r="G56" s="302"/>
      <c r="H56" s="302"/>
      <c r="I56" s="302"/>
      <c r="J56" s="302"/>
      <c r="K56" s="302"/>
      <c r="L56" s="302"/>
      <c r="M56" s="302"/>
      <c r="N56" s="302"/>
      <c r="O56" s="302"/>
      <c r="P56" s="302"/>
    </row>
    <row r="57" spans="2:16" s="54" customFormat="1" ht="12.75" hidden="1" outlineLevel="1" x14ac:dyDescent="0.2">
      <c r="B57" s="91" t="s">
        <v>547</v>
      </c>
    </row>
    <row r="58" spans="2:16" s="54" customFormat="1" ht="12.75" hidden="1" outlineLevel="1" x14ac:dyDescent="0.2">
      <c r="B58" s="111" t="s">
        <v>549</v>
      </c>
    </row>
    <row r="59" spans="2:16" s="54" customFormat="1" ht="12.75" hidden="1" outlineLevel="1" x14ac:dyDescent="0.2">
      <c r="B59" s="162" t="s">
        <v>550</v>
      </c>
    </row>
    <row r="60" spans="2:16" s="54" customFormat="1" ht="12.75" hidden="1" outlineLevel="1" x14ac:dyDescent="0.2">
      <c r="B60" s="163" t="s">
        <v>460</v>
      </c>
      <c r="C60" s="164">
        <v>60</v>
      </c>
      <c r="D60" s="164">
        <v>0.42193800000000004</v>
      </c>
      <c r="E60" s="164">
        <v>-3.0814999999999999E-2</v>
      </c>
      <c r="F60" s="164">
        <v>0.19623499999999999</v>
      </c>
      <c r="G60" s="164">
        <v>10.107723</v>
      </c>
      <c r="H60" s="164">
        <v>9.4326319999999999</v>
      </c>
      <c r="I60" s="164">
        <v>18.559858000000002</v>
      </c>
      <c r="J60" s="164">
        <v>14.236518999999999</v>
      </c>
      <c r="K60" s="164">
        <v>20.309517999999997</v>
      </c>
      <c r="L60" s="164">
        <v>23.148274999999998</v>
      </c>
      <c r="M60" s="164">
        <v>22.883414999999999</v>
      </c>
      <c r="N60" s="164">
        <v>19.345517999999998</v>
      </c>
      <c r="O60" s="164">
        <v>8.7341939999999987</v>
      </c>
      <c r="P60" s="164">
        <v>147.34501</v>
      </c>
    </row>
    <row r="61" spans="2:16" s="54" customFormat="1" ht="12.75" hidden="1" outlineLevel="1" x14ac:dyDescent="0.2">
      <c r="B61" s="163" t="s">
        <v>591</v>
      </c>
      <c r="C61" s="164">
        <v>53.8</v>
      </c>
      <c r="D61" s="164">
        <v>29.270429999999998</v>
      </c>
      <c r="E61" s="164">
        <v>19.832319200000001</v>
      </c>
      <c r="F61" s="164">
        <v>15.849369999999999</v>
      </c>
      <c r="G61" s="164">
        <v>12.357296699999999</v>
      </c>
      <c r="H61" s="164">
        <v>33.972255199999999</v>
      </c>
      <c r="I61" s="164">
        <v>30.7204215</v>
      </c>
      <c r="J61" s="164">
        <v>33.032260900000004</v>
      </c>
      <c r="K61" s="164">
        <v>36.912374700000001</v>
      </c>
      <c r="L61" s="164">
        <v>26.217369699999999</v>
      </c>
      <c r="M61" s="164">
        <v>35.860090100000001</v>
      </c>
      <c r="N61" s="164">
        <v>32.644942399999998</v>
      </c>
      <c r="O61" s="164">
        <v>23.597452999999998</v>
      </c>
      <c r="P61" s="164">
        <v>330.2665834</v>
      </c>
    </row>
    <row r="62" spans="2:16" s="54" customFormat="1" ht="12.75" hidden="1" outlineLevel="1" x14ac:dyDescent="0.2">
      <c r="B62" s="163" t="s">
        <v>592</v>
      </c>
      <c r="C62" s="164">
        <v>100</v>
      </c>
      <c r="D62" s="164">
        <v>47.710500799999998</v>
      </c>
      <c r="E62" s="164">
        <v>31.615624400000002</v>
      </c>
      <c r="F62" s="164">
        <v>35.6798012</v>
      </c>
      <c r="G62" s="164">
        <v>33.7948965</v>
      </c>
      <c r="H62" s="164">
        <v>49.461372400000002</v>
      </c>
      <c r="I62" s="164">
        <v>62.520143699999998</v>
      </c>
      <c r="J62" s="164">
        <v>53.402165500000002</v>
      </c>
      <c r="K62" s="164">
        <v>68.533158499999999</v>
      </c>
      <c r="L62" s="164">
        <v>65.100051500000006</v>
      </c>
      <c r="M62" s="164">
        <v>70.534155799999994</v>
      </c>
      <c r="N62" s="164">
        <v>60.361985400000002</v>
      </c>
      <c r="O62" s="164">
        <v>29.9594399</v>
      </c>
      <c r="P62" s="164">
        <v>608.67329560000007</v>
      </c>
    </row>
    <row r="63" spans="2:16" s="54" customFormat="1" ht="12.75" hidden="1" outlineLevel="1" x14ac:dyDescent="0.2">
      <c r="B63" s="163" t="s">
        <v>551</v>
      </c>
      <c r="C63" s="164">
        <v>50</v>
      </c>
      <c r="D63" s="164">
        <v>12.705500000000001</v>
      </c>
      <c r="E63" s="164">
        <v>8.3520000000000003</v>
      </c>
      <c r="F63" s="164">
        <v>6.3409630000000003</v>
      </c>
      <c r="G63" s="164">
        <v>4.2309000000000001</v>
      </c>
      <c r="H63" s="164">
        <v>10.257200000000001</v>
      </c>
      <c r="I63" s="164">
        <v>10.978400000000001</v>
      </c>
      <c r="J63" s="164">
        <v>10.741800000000001</v>
      </c>
      <c r="K63" s="164">
        <v>14.8559</v>
      </c>
      <c r="L63" s="164">
        <v>12.094099999999999</v>
      </c>
      <c r="M63" s="164">
        <v>21.953600000000002</v>
      </c>
      <c r="N63" s="164">
        <v>15.722300000000001</v>
      </c>
      <c r="O63" s="164">
        <v>9.7245000000000008</v>
      </c>
      <c r="P63" s="164">
        <v>137.95716300000001</v>
      </c>
    </row>
    <row r="64" spans="2:16" s="54" customFormat="1" ht="12.75" hidden="1" outlineLevel="1" x14ac:dyDescent="0.2">
      <c r="B64" s="163" t="s">
        <v>552</v>
      </c>
      <c r="C64" s="164">
        <v>90</v>
      </c>
      <c r="D64" s="164">
        <v>39.043218000000003</v>
      </c>
      <c r="E64" s="164">
        <v>25.586402</v>
      </c>
      <c r="F64" s="164">
        <v>25.180851000000001</v>
      </c>
      <c r="G64" s="164">
        <v>23.329550999999999</v>
      </c>
      <c r="H64" s="164">
        <v>50.315477999999999</v>
      </c>
      <c r="I64" s="164">
        <v>50.801158999999998</v>
      </c>
      <c r="J64" s="164">
        <v>48.783439999999999</v>
      </c>
      <c r="K64" s="164">
        <v>58.902200999999998</v>
      </c>
      <c r="L64" s="164">
        <v>49.294743000000004</v>
      </c>
      <c r="M64" s="164">
        <v>61.832691000000004</v>
      </c>
      <c r="N64" s="164">
        <v>51.048097999999996</v>
      </c>
      <c r="O64" s="164">
        <v>29.214219</v>
      </c>
      <c r="P64" s="164">
        <v>513.33205099999998</v>
      </c>
    </row>
    <row r="65" spans="2:16" s="54" customFormat="1" ht="12.75" hidden="1" outlineLevel="1" x14ac:dyDescent="0.2">
      <c r="B65" s="163" t="s">
        <v>593</v>
      </c>
      <c r="C65" s="164">
        <v>35</v>
      </c>
      <c r="D65" s="164">
        <v>0.59009999999999996</v>
      </c>
      <c r="E65" s="164">
        <v>1.4750000000000001</v>
      </c>
      <c r="F65" s="164">
        <v>1.1565000000000001</v>
      </c>
      <c r="G65" s="164">
        <v>1.319</v>
      </c>
      <c r="H65" s="164">
        <v>12.547000000000001</v>
      </c>
      <c r="I65" s="164">
        <v>12.9331</v>
      </c>
      <c r="J65" s="164">
        <v>11.056000000000001</v>
      </c>
      <c r="K65" s="164">
        <v>14.623000000000001</v>
      </c>
      <c r="L65" s="164">
        <v>10.7721</v>
      </c>
      <c r="M65" s="164">
        <v>16.355999999999998</v>
      </c>
      <c r="N65" s="164">
        <v>11.814399999999999</v>
      </c>
      <c r="O65" s="164">
        <v>3.8300999999999998</v>
      </c>
      <c r="P65" s="164">
        <v>98.472300000000004</v>
      </c>
    </row>
    <row r="66" spans="2:16" s="54" customFormat="1" ht="12.75" hidden="1" outlineLevel="1" x14ac:dyDescent="0.2">
      <c r="B66" s="167" t="s">
        <v>553</v>
      </c>
      <c r="C66" s="168">
        <v>388.8</v>
      </c>
      <c r="D66" s="168">
        <v>129.7416868</v>
      </c>
      <c r="E66" s="168">
        <v>86.830530600000003</v>
      </c>
      <c r="F66" s="168">
        <v>84.403720199999995</v>
      </c>
      <c r="G66" s="168">
        <v>85.139367199999995</v>
      </c>
      <c r="H66" s="168">
        <v>165.9859376</v>
      </c>
      <c r="I66" s="168">
        <v>186.51308220000001</v>
      </c>
      <c r="J66" s="168">
        <v>171.2521854</v>
      </c>
      <c r="K66" s="168">
        <v>214.13615219999997</v>
      </c>
      <c r="L66" s="168">
        <v>186.6266392</v>
      </c>
      <c r="M66" s="168">
        <v>229.4199519</v>
      </c>
      <c r="N66" s="168">
        <v>190.9372438</v>
      </c>
      <c r="O66" s="168">
        <v>105.0599059</v>
      </c>
      <c r="P66" s="168">
        <v>1836.0464029999998</v>
      </c>
    </row>
    <row r="67" spans="2:16" s="54" customFormat="1" ht="12.75" hidden="1" outlineLevel="1" x14ac:dyDescent="0.2">
      <c r="B67" s="162" t="s">
        <v>554</v>
      </c>
      <c r="C67" s="164"/>
      <c r="D67" s="164"/>
      <c r="E67" s="164"/>
      <c r="F67" s="164"/>
      <c r="G67" s="164"/>
      <c r="H67" s="164"/>
      <c r="I67" s="164"/>
      <c r="J67" s="164"/>
      <c r="K67" s="164"/>
      <c r="L67" s="164"/>
      <c r="M67" s="164"/>
      <c r="N67" s="164"/>
      <c r="O67" s="164"/>
      <c r="P67" s="164"/>
    </row>
    <row r="68" spans="2:16" s="54" customFormat="1" ht="12.75" hidden="1" outlineLevel="1" x14ac:dyDescent="0.2">
      <c r="B68" s="163" t="s">
        <v>555</v>
      </c>
      <c r="C68" s="164">
        <v>40</v>
      </c>
      <c r="D68" s="164">
        <v>12.266</v>
      </c>
      <c r="E68" s="164">
        <v>13.9983</v>
      </c>
      <c r="F68" s="164">
        <v>10.262699999999999</v>
      </c>
      <c r="G68" s="164">
        <v>5.699999</v>
      </c>
      <c r="H68" s="164">
        <v>15.6127</v>
      </c>
      <c r="I68" s="164">
        <v>17.793599999999998</v>
      </c>
      <c r="J68" s="164">
        <v>14.685</v>
      </c>
      <c r="K68" s="164">
        <v>14.1937</v>
      </c>
      <c r="L68" s="164">
        <v>21.085699999999999</v>
      </c>
      <c r="M68" s="164">
        <v>15.2652</v>
      </c>
      <c r="N68" s="164">
        <v>15.2964</v>
      </c>
      <c r="O68" s="164">
        <v>13.7211</v>
      </c>
      <c r="P68" s="164">
        <v>169.88039900000001</v>
      </c>
    </row>
    <row r="69" spans="2:16" s="54" customFormat="1" ht="12.75" hidden="1" outlineLevel="1" x14ac:dyDescent="0.2">
      <c r="B69" s="163" t="s">
        <v>556</v>
      </c>
      <c r="C69" s="164">
        <v>40</v>
      </c>
      <c r="D69" s="164">
        <v>5.3157050000000003</v>
      </c>
      <c r="E69" s="164">
        <v>1.0001849999999999</v>
      </c>
      <c r="F69" s="164">
        <v>1.2258159999999998</v>
      </c>
      <c r="G69" s="164">
        <v>3.4682930000000001</v>
      </c>
      <c r="H69" s="164">
        <v>2.3721320000000001</v>
      </c>
      <c r="I69" s="164">
        <v>1.692726</v>
      </c>
      <c r="J69" s="164">
        <v>2.1490266</v>
      </c>
      <c r="K69" s="164">
        <v>5.3870960000000006</v>
      </c>
      <c r="L69" s="164">
        <v>14.026427</v>
      </c>
      <c r="M69" s="164">
        <v>4.0139860000000001</v>
      </c>
      <c r="N69" s="164">
        <v>8.0240629999999999</v>
      </c>
      <c r="O69" s="164">
        <v>10.523208</v>
      </c>
      <c r="P69" s="164">
        <v>59.198663600000003</v>
      </c>
    </row>
    <row r="70" spans="2:16" s="54" customFormat="1" ht="12.75" hidden="1" outlineLevel="1" x14ac:dyDescent="0.2">
      <c r="B70" s="163" t="s">
        <v>557</v>
      </c>
      <c r="C70" s="164">
        <v>210</v>
      </c>
      <c r="D70" s="164">
        <v>92.357920000000007</v>
      </c>
      <c r="E70" s="164">
        <v>27.229539999999997</v>
      </c>
      <c r="F70" s="164">
        <v>47.171709999999997</v>
      </c>
      <c r="G70" s="164">
        <v>31.863880000000002</v>
      </c>
      <c r="H70" s="164">
        <v>35.483630000000005</v>
      </c>
      <c r="I70" s="164">
        <v>42.61674</v>
      </c>
      <c r="J70" s="164">
        <v>61.153359999999999</v>
      </c>
      <c r="K70" s="164">
        <v>109.83506999999999</v>
      </c>
      <c r="L70" s="164">
        <v>118.5975</v>
      </c>
      <c r="M70" s="164">
        <v>108.99011</v>
      </c>
      <c r="N70" s="164">
        <v>152.95066</v>
      </c>
      <c r="O70" s="164">
        <v>79.29449000000001</v>
      </c>
      <c r="P70" s="164">
        <v>907.54460999999992</v>
      </c>
    </row>
    <row r="71" spans="2:16" s="54" customFormat="1" ht="12.75" hidden="1" outlineLevel="1" x14ac:dyDescent="0.2">
      <c r="B71" s="163" t="s">
        <v>558</v>
      </c>
      <c r="C71" s="164">
        <v>150</v>
      </c>
      <c r="D71" s="164">
        <v>18.463000000000001</v>
      </c>
      <c r="E71" s="164">
        <v>10.68</v>
      </c>
      <c r="F71" s="164">
        <v>8.6292999999999989</v>
      </c>
      <c r="G71" s="164">
        <v>33.494100000000003</v>
      </c>
      <c r="H71" s="164">
        <v>50.885199999999998</v>
      </c>
      <c r="I71" s="164">
        <v>32.710099999999997</v>
      </c>
      <c r="J71" s="164">
        <v>51.203200000000002</v>
      </c>
      <c r="K71" s="164">
        <v>75.773499999999999</v>
      </c>
      <c r="L71" s="164">
        <v>54.085199999999993</v>
      </c>
      <c r="M71" s="164">
        <v>82.907899999999998</v>
      </c>
      <c r="N71" s="164">
        <v>57.4467</v>
      </c>
      <c r="O71" s="164">
        <v>28.975200000000001</v>
      </c>
      <c r="P71" s="164">
        <v>505.25339999999994</v>
      </c>
    </row>
    <row r="72" spans="2:16" s="54" customFormat="1" ht="12.75" hidden="1" outlineLevel="1" x14ac:dyDescent="0.2">
      <c r="B72" s="163" t="s">
        <v>559</v>
      </c>
      <c r="C72" s="164">
        <v>201</v>
      </c>
      <c r="D72" s="164">
        <v>19.917400000000001</v>
      </c>
      <c r="E72" s="164">
        <v>31.142799999999998</v>
      </c>
      <c r="F72" s="164">
        <v>19.877500000000001</v>
      </c>
      <c r="G72" s="164">
        <v>6.0147999999999993</v>
      </c>
      <c r="H72" s="164">
        <v>45.407499999999999</v>
      </c>
      <c r="I72" s="164">
        <v>26.527200000000001</v>
      </c>
      <c r="J72" s="164">
        <v>42.380499999999998</v>
      </c>
      <c r="K72" s="164">
        <v>102.8352</v>
      </c>
      <c r="L72" s="164">
        <v>67.150599999999997</v>
      </c>
      <c r="M72" s="164">
        <v>69.644099999999995</v>
      </c>
      <c r="N72" s="164">
        <v>65.184600000000003</v>
      </c>
      <c r="O72" s="164">
        <v>30.441794000000002</v>
      </c>
      <c r="P72" s="164">
        <v>526.5239939999999</v>
      </c>
    </row>
    <row r="73" spans="2:16" s="54" customFormat="1" ht="12.75" hidden="1" outlineLevel="1" x14ac:dyDescent="0.2">
      <c r="B73" s="163" t="s">
        <v>560</v>
      </c>
      <c r="C73" s="164">
        <v>122.6</v>
      </c>
      <c r="D73" s="164">
        <v>41.620559999999998</v>
      </c>
      <c r="E73" s="164">
        <v>31.25216</v>
      </c>
      <c r="F73" s="164">
        <v>22.328869999999998</v>
      </c>
      <c r="G73" s="164">
        <v>4.1768200000000002</v>
      </c>
      <c r="H73" s="164">
        <v>30.621930000000003</v>
      </c>
      <c r="I73" s="164">
        <v>32.469239999999999</v>
      </c>
      <c r="J73" s="164">
        <v>30.39555</v>
      </c>
      <c r="K73" s="164">
        <v>29.930789999999998</v>
      </c>
      <c r="L73" s="164">
        <v>31.991689999999998</v>
      </c>
      <c r="M73" s="164">
        <v>44.811009999999996</v>
      </c>
      <c r="N73" s="164">
        <v>71.651340000000005</v>
      </c>
      <c r="O73" s="164">
        <v>48.531869999999998</v>
      </c>
      <c r="P73" s="164">
        <v>419.78183000000001</v>
      </c>
    </row>
    <row r="74" spans="2:16" s="54" customFormat="1" ht="12.75" hidden="1" outlineLevel="1" x14ac:dyDescent="0.2">
      <c r="B74" s="163" t="s">
        <v>561</v>
      </c>
      <c r="C74" s="164">
        <v>50</v>
      </c>
      <c r="D74" s="164">
        <v>19.659839999999999</v>
      </c>
      <c r="E74" s="164">
        <v>13.690669999999999</v>
      </c>
      <c r="F74" s="164">
        <v>10.31911</v>
      </c>
      <c r="G74" s="164">
        <v>5.41622</v>
      </c>
      <c r="H74" s="164">
        <v>14.160580000000001</v>
      </c>
      <c r="I74" s="164">
        <v>14.692400000000001</v>
      </c>
      <c r="J74" s="164">
        <v>14.912500000000001</v>
      </c>
      <c r="K74" s="164">
        <v>14.48583</v>
      </c>
      <c r="L74" s="164">
        <v>14.151120000000001</v>
      </c>
      <c r="M74" s="164">
        <v>19.770969999999998</v>
      </c>
      <c r="N74" s="164">
        <v>31.639279999999999</v>
      </c>
      <c r="O74" s="164">
        <v>24.327360000000002</v>
      </c>
      <c r="P74" s="164">
        <v>197.22588000000002</v>
      </c>
    </row>
    <row r="75" spans="2:16" s="54" customFormat="1" ht="12.75" hidden="1" outlineLevel="1" x14ac:dyDescent="0.2">
      <c r="B75" s="163" t="s">
        <v>562</v>
      </c>
      <c r="C75" s="164">
        <v>3.2</v>
      </c>
      <c r="D75" s="164">
        <v>0.53484762299999999</v>
      </c>
      <c r="E75" s="164">
        <v>0.15035954399999998</v>
      </c>
      <c r="F75" s="164">
        <v>0.14050409799999999</v>
      </c>
      <c r="G75" s="164">
        <v>1.0230635270000001</v>
      </c>
      <c r="H75" s="164">
        <v>1.051876279</v>
      </c>
      <c r="I75" s="164">
        <v>0.60515408299999995</v>
      </c>
      <c r="J75" s="164">
        <v>0.90825453300000003</v>
      </c>
      <c r="K75" s="164">
        <v>1.6852769589999999</v>
      </c>
      <c r="L75" s="164">
        <v>1.437389834</v>
      </c>
      <c r="M75" s="164">
        <v>1.896067835</v>
      </c>
      <c r="N75" s="164">
        <v>1.84859324</v>
      </c>
      <c r="O75" s="164">
        <v>1.03618875</v>
      </c>
      <c r="P75" s="164">
        <v>12.317576304999999</v>
      </c>
    </row>
    <row r="76" spans="2:16" s="54" customFormat="1" ht="12.75" hidden="1" outlineLevel="1" x14ac:dyDescent="0.2">
      <c r="B76" s="167" t="s">
        <v>553</v>
      </c>
      <c r="C76" s="168">
        <v>816.80000000000007</v>
      </c>
      <c r="D76" s="168">
        <v>210.13527262299999</v>
      </c>
      <c r="E76" s="168">
        <v>129.14401454399999</v>
      </c>
      <c r="F76" s="168">
        <v>119.95551009799998</v>
      </c>
      <c r="G76" s="168">
        <v>91.157175527000007</v>
      </c>
      <c r="H76" s="168">
        <v>195.59554827900001</v>
      </c>
      <c r="I76" s="168">
        <v>169.10716008299997</v>
      </c>
      <c r="J76" s="168">
        <v>217.787391133</v>
      </c>
      <c r="K76" s="168">
        <v>354.12646295900004</v>
      </c>
      <c r="L76" s="168">
        <v>322.52562683399998</v>
      </c>
      <c r="M76" s="168">
        <v>347.29934383499995</v>
      </c>
      <c r="N76" s="168">
        <v>404.04163624</v>
      </c>
      <c r="O76" s="168">
        <v>236.85121075000004</v>
      </c>
      <c r="P76" s="168">
        <v>2797.7263529049992</v>
      </c>
    </row>
    <row r="77" spans="2:16" s="54" customFormat="1" ht="12.75" hidden="1" outlineLevel="1" x14ac:dyDescent="0.2">
      <c r="B77" s="162" t="s">
        <v>563</v>
      </c>
      <c r="C77" s="164"/>
      <c r="D77" s="164"/>
      <c r="E77" s="164"/>
      <c r="F77" s="164"/>
      <c r="G77" s="164"/>
      <c r="H77" s="164"/>
      <c r="I77" s="164"/>
      <c r="J77" s="164"/>
      <c r="K77" s="164"/>
      <c r="L77" s="164"/>
      <c r="M77" s="164"/>
      <c r="N77" s="164"/>
      <c r="O77" s="164"/>
      <c r="P77" s="164"/>
    </row>
    <row r="78" spans="2:16" s="54" customFormat="1" ht="12.75" hidden="1" outlineLevel="1" x14ac:dyDescent="0.2">
      <c r="B78" s="163" t="s">
        <v>564</v>
      </c>
      <c r="C78" s="164">
        <v>120</v>
      </c>
      <c r="D78" s="164">
        <v>42.807269999999995</v>
      </c>
      <c r="E78" s="164">
        <v>38.753240000000005</v>
      </c>
      <c r="F78" s="164">
        <v>31.781100000000002</v>
      </c>
      <c r="G78" s="164">
        <v>3.6123500000000002</v>
      </c>
      <c r="H78" s="164">
        <v>42.971800000000002</v>
      </c>
      <c r="I78" s="164">
        <v>41.046499999999995</v>
      </c>
      <c r="J78" s="164">
        <v>23.419029999999999</v>
      </c>
      <c r="K78" s="164">
        <v>29.405339999999999</v>
      </c>
      <c r="L78" s="164">
        <v>25.067870000000003</v>
      </c>
      <c r="M78" s="164">
        <v>11.211030000000001</v>
      </c>
      <c r="N78" s="164">
        <v>18.29599</v>
      </c>
      <c r="O78" s="164">
        <v>16.742079999999998</v>
      </c>
      <c r="P78" s="164">
        <v>325.11360000000002</v>
      </c>
    </row>
    <row r="79" spans="2:16" s="54" customFormat="1" ht="12.75" hidden="1" outlineLevel="1" x14ac:dyDescent="0.2">
      <c r="B79" s="163" t="s">
        <v>565</v>
      </c>
      <c r="C79" s="164">
        <v>75</v>
      </c>
      <c r="D79" s="164">
        <v>20.087910000000001</v>
      </c>
      <c r="E79" s="164">
        <v>12.31944</v>
      </c>
      <c r="F79" s="164">
        <v>12.662380000000001</v>
      </c>
      <c r="G79" s="164">
        <v>33.210209999999996</v>
      </c>
      <c r="H79" s="164">
        <v>49.865030000000004</v>
      </c>
      <c r="I79" s="164">
        <v>39.262060000000005</v>
      </c>
      <c r="J79" s="164">
        <v>29.199839999999998</v>
      </c>
      <c r="K79" s="164">
        <v>34.508020000000002</v>
      </c>
      <c r="L79" s="164">
        <v>29.78614</v>
      </c>
      <c r="M79" s="164">
        <v>45.708239999999996</v>
      </c>
      <c r="N79" s="164">
        <v>37.893532</v>
      </c>
      <c r="O79" s="164">
        <v>27.573398000000001</v>
      </c>
      <c r="P79" s="164">
        <v>372.07619999999997</v>
      </c>
    </row>
    <row r="80" spans="2:16" s="54" customFormat="1" ht="12.75" hidden="1" outlineLevel="1" x14ac:dyDescent="0.2">
      <c r="B80" s="163" t="s">
        <v>566</v>
      </c>
      <c r="C80" s="164">
        <v>8.7750000000000004</v>
      </c>
      <c r="D80" s="164">
        <v>2.0538499999999997</v>
      </c>
      <c r="E80" s="164">
        <v>0.72593000000000008</v>
      </c>
      <c r="F80" s="164">
        <v>1.00746</v>
      </c>
      <c r="G80" s="164">
        <v>2.41283</v>
      </c>
      <c r="H80" s="164">
        <v>2.5530900000000001</v>
      </c>
      <c r="I80" s="164">
        <v>2.8381500000000002</v>
      </c>
      <c r="J80" s="164">
        <v>1.6827100000000002</v>
      </c>
      <c r="K80" s="164">
        <v>0.2782</v>
      </c>
      <c r="L80" s="164">
        <v>0.52415</v>
      </c>
      <c r="M80" s="164">
        <v>0.24115000000000003</v>
      </c>
      <c r="N80" s="164">
        <v>1.4744499999999998</v>
      </c>
      <c r="O80" s="164">
        <v>1.61032</v>
      </c>
      <c r="P80" s="164">
        <v>17.402290000000001</v>
      </c>
    </row>
    <row r="81" spans="2:16" s="54" customFormat="1" ht="12.75" hidden="1" outlineLevel="1" x14ac:dyDescent="0.2">
      <c r="B81" s="163" t="s">
        <v>567</v>
      </c>
      <c r="C81" s="164">
        <v>4</v>
      </c>
      <c r="D81" s="164">
        <v>1.4590829999999999</v>
      </c>
      <c r="E81" s="164">
        <v>1.5136690000000002</v>
      </c>
      <c r="F81" s="164">
        <v>0.58851400000000009</v>
      </c>
      <c r="G81" s="164">
        <v>1.7536370000000001</v>
      </c>
      <c r="H81" s="164">
        <v>2.1568160000000001</v>
      </c>
      <c r="I81" s="164">
        <v>2.0149439999999998</v>
      </c>
      <c r="J81" s="164">
        <v>1.937967</v>
      </c>
      <c r="K81" s="164">
        <v>1.3958439999999999</v>
      </c>
      <c r="L81" s="164">
        <v>0.40441900000000003</v>
      </c>
      <c r="M81" s="164">
        <v>-1.8588E-2</v>
      </c>
      <c r="N81" s="164">
        <v>1.0380400000000001</v>
      </c>
      <c r="O81" s="164">
        <v>1.6809730000000001</v>
      </c>
      <c r="P81" s="164">
        <v>15.925318000000003</v>
      </c>
    </row>
    <row r="82" spans="2:16" s="54" customFormat="1" ht="12.75" hidden="1" outlineLevel="1" x14ac:dyDescent="0.2">
      <c r="B82" s="167" t="s">
        <v>553</v>
      </c>
      <c r="C82" s="168">
        <v>207.77500000000001</v>
      </c>
      <c r="D82" s="168">
        <v>66.408113</v>
      </c>
      <c r="E82" s="168">
        <v>53.312279000000004</v>
      </c>
      <c r="F82" s="168">
        <v>46.039454000000006</v>
      </c>
      <c r="G82" s="168">
        <v>40.989026999999993</v>
      </c>
      <c r="H82" s="168">
        <v>97.54673600000001</v>
      </c>
      <c r="I82" s="168">
        <v>85.161653999999999</v>
      </c>
      <c r="J82" s="168">
        <v>56.239547000000002</v>
      </c>
      <c r="K82" s="168">
        <v>65.587403999999992</v>
      </c>
      <c r="L82" s="168">
        <v>55.782578999999998</v>
      </c>
      <c r="M82" s="168">
        <v>57.141831999999994</v>
      </c>
      <c r="N82" s="168">
        <v>58.702011999999996</v>
      </c>
      <c r="O82" s="168">
        <v>47.606771000000002</v>
      </c>
      <c r="P82" s="168">
        <v>730.51740799999993</v>
      </c>
    </row>
    <row r="83" spans="2:16" s="54" customFormat="1" ht="12.75" hidden="1" outlineLevel="1" x14ac:dyDescent="0.2">
      <c r="B83" s="111" t="s">
        <v>568</v>
      </c>
      <c r="C83" s="168">
        <v>1413.3750000000002</v>
      </c>
      <c r="D83" s="168">
        <v>406.28507242300003</v>
      </c>
      <c r="E83" s="168">
        <v>269.28682414399998</v>
      </c>
      <c r="F83" s="168">
        <v>250.39868429799998</v>
      </c>
      <c r="G83" s="168">
        <v>217.285569727</v>
      </c>
      <c r="H83" s="168">
        <v>459.12822187900002</v>
      </c>
      <c r="I83" s="168">
        <v>440.78189628299998</v>
      </c>
      <c r="J83" s="168">
        <v>445.27912353300002</v>
      </c>
      <c r="K83" s="168">
        <v>633.850019159</v>
      </c>
      <c r="L83" s="168">
        <v>564.93484503399998</v>
      </c>
      <c r="M83" s="168">
        <v>633.86112773499997</v>
      </c>
      <c r="N83" s="168">
        <v>653.68089204</v>
      </c>
      <c r="O83" s="168">
        <v>389.51788765000003</v>
      </c>
      <c r="P83" s="168">
        <v>5364.2901639049987</v>
      </c>
    </row>
    <row r="84" spans="2:16" s="54" customFormat="1" ht="12.75" hidden="1" outlineLevel="1" x14ac:dyDescent="0.2">
      <c r="B84" s="111" t="s">
        <v>569</v>
      </c>
      <c r="C84" s="168">
        <v>103.5</v>
      </c>
      <c r="D84" s="168">
        <v>18.008139999999997</v>
      </c>
      <c r="E84" s="168">
        <v>16.083749999999998</v>
      </c>
      <c r="F84" s="168">
        <v>19.551539999999999</v>
      </c>
      <c r="G84" s="168">
        <v>11.72889</v>
      </c>
      <c r="H84" s="168">
        <v>47.409230000000001</v>
      </c>
      <c r="I84" s="168">
        <v>43.09084</v>
      </c>
      <c r="J84" s="168">
        <v>35.285679999999999</v>
      </c>
      <c r="K84" s="168">
        <v>44.786859999999997</v>
      </c>
      <c r="L84" s="168">
        <v>55.827740000000006</v>
      </c>
      <c r="M84" s="168">
        <v>22.16319</v>
      </c>
      <c r="N84" s="168">
        <v>10.659989999999999</v>
      </c>
      <c r="O84" s="168">
        <v>22.62124</v>
      </c>
      <c r="P84" s="168">
        <v>347.21708999999998</v>
      </c>
    </row>
    <row r="85" spans="2:16" s="54" customFormat="1" ht="12.75" hidden="1" outlineLevel="1" x14ac:dyDescent="0.2">
      <c r="B85" s="111" t="s">
        <v>570</v>
      </c>
      <c r="C85" s="164"/>
      <c r="D85" s="164"/>
      <c r="E85" s="164"/>
      <c r="F85" s="164"/>
      <c r="G85" s="164"/>
      <c r="H85" s="164"/>
      <c r="I85" s="164"/>
      <c r="J85" s="164"/>
      <c r="K85" s="164"/>
      <c r="L85" s="164"/>
      <c r="M85" s="164"/>
      <c r="N85" s="164"/>
      <c r="O85" s="164"/>
      <c r="P85" s="164"/>
    </row>
    <row r="86" spans="2:16" s="54" customFormat="1" ht="12.75" hidden="1" outlineLevel="1" x14ac:dyDescent="0.2">
      <c r="B86" s="149" t="s">
        <v>571</v>
      </c>
      <c r="C86" s="164"/>
      <c r="D86" s="164"/>
      <c r="E86" s="164"/>
      <c r="F86" s="164"/>
      <c r="G86" s="164"/>
      <c r="H86" s="164"/>
      <c r="I86" s="164"/>
      <c r="J86" s="164"/>
      <c r="K86" s="164"/>
      <c r="L86" s="164"/>
      <c r="M86" s="164"/>
      <c r="N86" s="164"/>
      <c r="O86" s="164"/>
      <c r="P86" s="164"/>
    </row>
    <row r="87" spans="2:16" s="54" customFormat="1" ht="12.75" hidden="1" outlineLevel="1" x14ac:dyDescent="0.2">
      <c r="B87" s="163" t="s">
        <v>572</v>
      </c>
      <c r="C87" s="164">
        <v>80</v>
      </c>
      <c r="D87" s="164">
        <v>5.4917100000000003</v>
      </c>
      <c r="E87" s="164">
        <v>0.63334000000000001</v>
      </c>
      <c r="F87" s="164">
        <v>4.2259799999999998</v>
      </c>
      <c r="G87" s="164">
        <v>0.34661999999999998</v>
      </c>
      <c r="H87" s="164">
        <v>-2.785E-2</v>
      </c>
      <c r="I87" s="164">
        <v>-3.252E-2</v>
      </c>
      <c r="J87" s="164">
        <v>-5.8860000000000003E-2</v>
      </c>
      <c r="K87" s="164">
        <v>-5.9490000000000001E-2</v>
      </c>
      <c r="L87" s="164">
        <v>-4.1599999999999998E-2</v>
      </c>
      <c r="M87" s="164">
        <v>-6.0049999999999999E-2</v>
      </c>
      <c r="N87" s="164">
        <v>-2.955E-2</v>
      </c>
      <c r="O87" s="164">
        <v>-5.7029999999999997E-2</v>
      </c>
      <c r="P87" s="164">
        <v>10.330699999999998</v>
      </c>
    </row>
    <row r="88" spans="2:16" s="54" customFormat="1" ht="12.75" hidden="1" outlineLevel="1" x14ac:dyDescent="0.2">
      <c r="B88" s="163" t="s">
        <v>573</v>
      </c>
      <c r="C88" s="164">
        <v>115</v>
      </c>
      <c r="D88" s="164">
        <v>42.791879999999999</v>
      </c>
      <c r="E88" s="164">
        <v>4.7233500000000008</v>
      </c>
      <c r="F88" s="164">
        <v>20.779249999999998</v>
      </c>
      <c r="G88" s="164">
        <v>4.13443</v>
      </c>
      <c r="H88" s="164">
        <v>4.62174</v>
      </c>
      <c r="I88" s="164">
        <v>-8.09E-3</v>
      </c>
      <c r="J88" s="164">
        <v>-8.8000000000000005E-3</v>
      </c>
      <c r="K88" s="164">
        <v>-5.0400000000000002E-3</v>
      </c>
      <c r="L88" s="164">
        <v>-1.1900000000000001E-2</v>
      </c>
      <c r="M88" s="164">
        <v>-8.8400000000000006E-3</v>
      </c>
      <c r="N88" s="164">
        <v>-5.96E-3</v>
      </c>
      <c r="O88" s="164">
        <v>-3.5799999999999998E-3</v>
      </c>
      <c r="P88" s="164">
        <v>76.998440000000002</v>
      </c>
    </row>
    <row r="89" spans="2:16" s="54" customFormat="1" ht="12.75" hidden="1" outlineLevel="1" x14ac:dyDescent="0.2">
      <c r="B89" s="149" t="s">
        <v>574</v>
      </c>
      <c r="C89" s="164">
        <v>165</v>
      </c>
      <c r="D89" s="164">
        <v>93.502300000000005</v>
      </c>
      <c r="E89" s="164">
        <v>53.741099999999996</v>
      </c>
      <c r="F89" s="164">
        <v>75.410200000000003</v>
      </c>
      <c r="G89" s="164">
        <v>89.072400000000002</v>
      </c>
      <c r="H89" s="164">
        <v>31.357400000000002</v>
      </c>
      <c r="I89" s="164">
        <v>21.029299999999999</v>
      </c>
      <c r="J89" s="164">
        <v>13.0319</v>
      </c>
      <c r="K89" s="164">
        <v>-7.4999999999999997E-2</v>
      </c>
      <c r="L89" s="164">
        <v>5.7079999999999993</v>
      </c>
      <c r="M89" s="164">
        <v>17.359199999999998</v>
      </c>
      <c r="N89" s="164">
        <v>11.4414</v>
      </c>
      <c r="O89" s="164">
        <v>10.353499999999999</v>
      </c>
      <c r="P89" s="164">
        <v>421.93169999999998</v>
      </c>
    </row>
    <row r="90" spans="2:16" s="54" customFormat="1" ht="12.75" hidden="1" outlineLevel="1" x14ac:dyDescent="0.2">
      <c r="B90" s="149" t="s">
        <v>575</v>
      </c>
      <c r="C90" s="164">
        <v>80</v>
      </c>
      <c r="D90" s="164">
        <v>15.575900000000001</v>
      </c>
      <c r="E90" s="164">
        <v>24.333299999999998</v>
      </c>
      <c r="F90" s="164">
        <v>39.525599999999997</v>
      </c>
      <c r="G90" s="164">
        <v>9.0305999999999997</v>
      </c>
      <c r="H90" s="164">
        <v>6.7163000000000004</v>
      </c>
      <c r="I90" s="164">
        <v>10.988199999999999</v>
      </c>
      <c r="J90" s="164">
        <v>22.111000000000001</v>
      </c>
      <c r="K90" s="164">
        <v>8.6876999999999995</v>
      </c>
      <c r="L90" s="164">
        <v>6.7226999999999997</v>
      </c>
      <c r="M90" s="164">
        <v>3.8960000000000004</v>
      </c>
      <c r="N90" s="164">
        <v>5.3452000000000011</v>
      </c>
      <c r="O90" s="164">
        <v>15.380100000000001</v>
      </c>
      <c r="P90" s="164">
        <v>168.31259999999997</v>
      </c>
    </row>
    <row r="91" spans="2:16" s="54" customFormat="1" ht="12.75" hidden="1" outlineLevel="1" x14ac:dyDescent="0.2">
      <c r="B91" s="149" t="s">
        <v>576</v>
      </c>
      <c r="C91" s="164">
        <v>80</v>
      </c>
      <c r="D91" s="164">
        <v>27.938636000000002</v>
      </c>
      <c r="E91" s="164">
        <v>35.862846999999995</v>
      </c>
      <c r="F91" s="164">
        <v>39.667041000000005</v>
      </c>
      <c r="G91" s="164">
        <v>12.608822</v>
      </c>
      <c r="H91" s="164">
        <v>8.714440999999999</v>
      </c>
      <c r="I91" s="164">
        <v>21.236176999999998</v>
      </c>
      <c r="J91" s="164">
        <v>39.585554999999999</v>
      </c>
      <c r="K91" s="164">
        <v>21.686263</v>
      </c>
      <c r="L91" s="164">
        <v>25.109126</v>
      </c>
      <c r="M91" s="164">
        <v>10.354660000000001</v>
      </c>
      <c r="N91" s="164">
        <v>11.889835</v>
      </c>
      <c r="O91" s="164">
        <v>40.498626000000002</v>
      </c>
      <c r="P91" s="164">
        <v>295.15202899999997</v>
      </c>
    </row>
    <row r="92" spans="2:16" s="54" customFormat="1" ht="12.75" hidden="1" outlineLevel="1" x14ac:dyDescent="0.2">
      <c r="B92" s="149" t="s">
        <v>577</v>
      </c>
      <c r="C92" s="164">
        <v>60</v>
      </c>
      <c r="D92" s="164">
        <v>24.711299999999998</v>
      </c>
      <c r="E92" s="164">
        <v>29.004799999999999</v>
      </c>
      <c r="F92" s="164">
        <v>31.871300000000002</v>
      </c>
      <c r="G92" s="164">
        <v>16.654399999999999</v>
      </c>
      <c r="H92" s="164">
        <v>11.231999999999999</v>
      </c>
      <c r="I92" s="164">
        <v>19.005800000000001</v>
      </c>
      <c r="J92" s="164">
        <v>33.955299999999994</v>
      </c>
      <c r="K92" s="164">
        <v>18.520299999999999</v>
      </c>
      <c r="L92" s="164">
        <v>20.529299999999999</v>
      </c>
      <c r="M92" s="164">
        <v>3.0369000000000002</v>
      </c>
      <c r="N92" s="164">
        <v>-0.19289999999999999</v>
      </c>
      <c r="O92" s="164">
        <v>29.0413</v>
      </c>
      <c r="P92" s="164">
        <v>237.3698</v>
      </c>
    </row>
    <row r="93" spans="2:16" s="54" customFormat="1" ht="12.75" hidden="1" outlineLevel="1" x14ac:dyDescent="0.2">
      <c r="B93" s="149" t="s">
        <v>578</v>
      </c>
      <c r="C93" s="164">
        <v>24</v>
      </c>
      <c r="D93" s="164">
        <v>14.571982</v>
      </c>
      <c r="E93" s="164">
        <v>11.020987</v>
      </c>
      <c r="F93" s="164">
        <v>5.5507299999999997</v>
      </c>
      <c r="G93" s="164">
        <v>4.1479099999999995</v>
      </c>
      <c r="H93" s="164">
        <v>6.3652899999999999</v>
      </c>
      <c r="I93" s="164">
        <v>6.7574100000000001</v>
      </c>
      <c r="J93" s="164">
        <v>3.9955099999999999</v>
      </c>
      <c r="K93" s="164">
        <v>6.3883300000000007</v>
      </c>
      <c r="L93" s="164">
        <v>6.1854099999999992</v>
      </c>
      <c r="M93" s="164">
        <v>3.3214999999999999</v>
      </c>
      <c r="N93" s="164">
        <v>6.6456400000000002</v>
      </c>
      <c r="O93" s="164">
        <v>7.6839700000000004</v>
      </c>
      <c r="P93" s="164">
        <v>82.634669000000002</v>
      </c>
    </row>
    <row r="94" spans="2:16" s="54" customFormat="1" ht="12.75" hidden="1" outlineLevel="1" x14ac:dyDescent="0.2">
      <c r="B94" s="162" t="s">
        <v>594</v>
      </c>
      <c r="C94" s="168">
        <v>900</v>
      </c>
      <c r="D94" s="168">
        <v>405.98003</v>
      </c>
      <c r="E94" s="168">
        <v>536.03222999999991</v>
      </c>
      <c r="F94" s="168">
        <v>606.75979999999993</v>
      </c>
      <c r="G94" s="168">
        <v>569.81217000000004</v>
      </c>
      <c r="H94" s="168">
        <v>445.05639999999994</v>
      </c>
      <c r="I94" s="168">
        <v>460.76</v>
      </c>
      <c r="J94" s="168">
        <v>390.76315999999997</v>
      </c>
      <c r="K94" s="168">
        <v>291.97704999999996</v>
      </c>
      <c r="L94" s="168">
        <v>326.29804000000001</v>
      </c>
      <c r="M94" s="168">
        <v>343.49827999999997</v>
      </c>
      <c r="N94" s="168">
        <v>314.91539</v>
      </c>
      <c r="O94" s="168">
        <v>481.92385999999999</v>
      </c>
      <c r="P94" s="168">
        <v>5173.7764100000004</v>
      </c>
    </row>
    <row r="95" spans="2:16" s="54" customFormat="1" ht="12.75" hidden="1" outlineLevel="1" x14ac:dyDescent="0.2">
      <c r="B95" s="106" t="s">
        <v>580</v>
      </c>
      <c r="C95" s="164"/>
      <c r="D95" s="164"/>
      <c r="E95" s="164"/>
      <c r="F95" s="164"/>
      <c r="G95" s="164"/>
      <c r="H95" s="164"/>
      <c r="I95" s="164"/>
      <c r="J95" s="164"/>
      <c r="K95" s="164"/>
      <c r="L95" s="164"/>
      <c r="M95" s="164"/>
      <c r="N95" s="164"/>
      <c r="O95" s="164"/>
      <c r="P95" s="164"/>
    </row>
    <row r="96" spans="2:16" s="54" customFormat="1" ht="12.75" hidden="1" outlineLevel="1" x14ac:dyDescent="0.2">
      <c r="B96" s="149" t="s">
        <v>581</v>
      </c>
      <c r="C96" s="164">
        <v>10</v>
      </c>
      <c r="D96" s="164">
        <v>3.8597600000000001</v>
      </c>
      <c r="E96" s="164">
        <v>1.6295599999999999</v>
      </c>
      <c r="F96" s="164">
        <v>2.2902499999999999</v>
      </c>
      <c r="G96" s="164">
        <v>1.6037700000000001</v>
      </c>
      <c r="H96" s="164">
        <v>0.88593999999999995</v>
      </c>
      <c r="I96" s="164">
        <v>0.20458999999999999</v>
      </c>
      <c r="J96" s="164">
        <v>5.8970000000000002E-2</v>
      </c>
      <c r="K96" s="164">
        <v>2.5389999999999999E-2</v>
      </c>
      <c r="L96" s="145" t="s">
        <v>114</v>
      </c>
      <c r="M96" s="145" t="s">
        <v>114</v>
      </c>
      <c r="N96" s="145" t="s">
        <v>114</v>
      </c>
      <c r="O96" s="145" t="s">
        <v>114</v>
      </c>
      <c r="P96" s="164">
        <v>10.55823</v>
      </c>
    </row>
    <row r="97" spans="2:16" s="54" customFormat="1" ht="12.75" hidden="1" outlineLevel="1" x14ac:dyDescent="0.2">
      <c r="B97" s="149" t="s">
        <v>582</v>
      </c>
      <c r="C97" s="164">
        <v>20</v>
      </c>
      <c r="D97" s="164">
        <v>7.2442099999999998</v>
      </c>
      <c r="E97" s="164">
        <v>2.6276300000000004</v>
      </c>
      <c r="F97" s="164">
        <v>3.9083700000000006</v>
      </c>
      <c r="G97" s="164">
        <v>3.8635700000000002</v>
      </c>
      <c r="H97" s="164">
        <v>1.56359</v>
      </c>
      <c r="I97" s="164">
        <v>0.31843000000000005</v>
      </c>
      <c r="J97" s="164">
        <v>8.5440000000000002E-2</v>
      </c>
      <c r="K97" s="164">
        <v>9.3159999999999993E-2</v>
      </c>
      <c r="L97" s="164">
        <v>0.22678999999999999</v>
      </c>
      <c r="M97" s="164">
        <v>5.7700000000000008E-3</v>
      </c>
      <c r="N97" s="145" t="s">
        <v>114</v>
      </c>
      <c r="O97" s="145" t="s">
        <v>114</v>
      </c>
      <c r="P97" s="164">
        <v>19.936959999999999</v>
      </c>
    </row>
    <row r="98" spans="2:16" s="54" customFormat="1" ht="12.75" hidden="1" outlineLevel="1" x14ac:dyDescent="0.2">
      <c r="B98" s="149" t="s">
        <v>583</v>
      </c>
      <c r="C98" s="164">
        <v>20</v>
      </c>
      <c r="D98" s="164">
        <v>6.2161600000000004</v>
      </c>
      <c r="E98" s="164">
        <v>2.0196299999999998</v>
      </c>
      <c r="F98" s="164">
        <v>2.6132</v>
      </c>
      <c r="G98" s="164">
        <v>1.1385999999999998</v>
      </c>
      <c r="H98" s="164">
        <v>0.72280000000000011</v>
      </c>
      <c r="I98" s="164">
        <v>0.3906</v>
      </c>
      <c r="J98" s="164">
        <v>7.039999999999999E-2</v>
      </c>
      <c r="K98" s="164">
        <v>7.3399999999999993E-2</v>
      </c>
      <c r="L98" s="164">
        <v>0.30779999999999996</v>
      </c>
      <c r="M98" s="164">
        <v>3.6200000000000003E-2</v>
      </c>
      <c r="N98" s="164">
        <v>5.2400000000000002E-2</v>
      </c>
      <c r="O98" s="145" t="s">
        <v>114</v>
      </c>
      <c r="P98" s="164">
        <v>13.641189999999998</v>
      </c>
    </row>
    <row r="99" spans="2:16" s="54" customFormat="1" ht="12.75" hidden="1" outlineLevel="1" x14ac:dyDescent="0.2">
      <c r="B99" s="149" t="s">
        <v>584</v>
      </c>
      <c r="C99" s="164"/>
      <c r="D99" s="164">
        <v>0.21940899999999999</v>
      </c>
      <c r="E99" s="164">
        <v>0.19809399999999999</v>
      </c>
      <c r="F99" s="164">
        <v>0.23336999999999999</v>
      </c>
      <c r="G99" s="164">
        <v>0.202182</v>
      </c>
      <c r="H99" s="164">
        <v>0.22811600000000001</v>
      </c>
      <c r="I99" s="164">
        <v>0.215339</v>
      </c>
      <c r="J99" s="164">
        <v>0.23139199999999999</v>
      </c>
      <c r="K99" s="164">
        <v>0.223994</v>
      </c>
      <c r="L99" s="164">
        <v>0.21068500000000001</v>
      </c>
      <c r="M99" s="164">
        <v>0.21655099999999999</v>
      </c>
      <c r="N99" s="164">
        <v>0.19273999999999999</v>
      </c>
      <c r="O99" s="164">
        <v>0.20319899999999999</v>
      </c>
      <c r="P99" s="164">
        <v>2.5750710000000003</v>
      </c>
    </row>
    <row r="100" spans="2:16" s="54" customFormat="1" ht="12.75" hidden="1" outlineLevel="1" x14ac:dyDescent="0.2">
      <c r="B100" s="111" t="s">
        <v>585</v>
      </c>
      <c r="C100" s="168">
        <v>1554</v>
      </c>
      <c r="D100" s="168">
        <v>630.56373799999994</v>
      </c>
      <c r="E100" s="168">
        <v>695.35195399999986</v>
      </c>
      <c r="F100" s="168">
        <v>823.78990099999987</v>
      </c>
      <c r="G100" s="168">
        <v>705.80735200000004</v>
      </c>
      <c r="H100" s="168">
        <v>514.03572099999997</v>
      </c>
      <c r="I100" s="168">
        <v>539.73627699999997</v>
      </c>
      <c r="J100" s="168">
        <v>503.37476499999997</v>
      </c>
      <c r="K100" s="168">
        <v>347.12011299999995</v>
      </c>
      <c r="L100" s="168">
        <v>390.499076</v>
      </c>
      <c r="M100" s="168">
        <v>381.39765</v>
      </c>
      <c r="N100" s="168">
        <v>350.00905499999999</v>
      </c>
      <c r="O100" s="168">
        <v>584.82074599999999</v>
      </c>
      <c r="P100" s="168">
        <v>6513.2177990000009</v>
      </c>
    </row>
    <row r="101" spans="2:16" s="54" customFormat="1" ht="12.75" hidden="1" outlineLevel="1" x14ac:dyDescent="0.2">
      <c r="B101" s="58" t="s">
        <v>586</v>
      </c>
      <c r="C101" s="168">
        <v>3070.875</v>
      </c>
      <c r="D101" s="168">
        <v>1054.8569504229999</v>
      </c>
      <c r="E101" s="168">
        <v>980.72252814399985</v>
      </c>
      <c r="F101" s="168">
        <v>1093.7401252979998</v>
      </c>
      <c r="G101" s="168">
        <v>934.82181172700007</v>
      </c>
      <c r="H101" s="168">
        <v>1020.5731728789999</v>
      </c>
      <c r="I101" s="168">
        <v>1023.609013283</v>
      </c>
      <c r="J101" s="168">
        <v>983.93956853300006</v>
      </c>
      <c r="K101" s="168">
        <v>1025.756992159</v>
      </c>
      <c r="L101" s="168">
        <v>1011.2616610340001</v>
      </c>
      <c r="M101" s="168">
        <v>1037.421967735</v>
      </c>
      <c r="N101" s="168">
        <v>1014.34993704</v>
      </c>
      <c r="O101" s="168">
        <v>996.95987364999996</v>
      </c>
      <c r="P101" s="168">
        <v>12224.725052905</v>
      </c>
    </row>
    <row r="102" spans="2:16" s="54" customFormat="1" ht="12.75" hidden="1" outlineLevel="1" x14ac:dyDescent="0.2">
      <c r="B102" s="91" t="s">
        <v>34</v>
      </c>
      <c r="C102" s="164"/>
      <c r="D102" s="164"/>
      <c r="E102" s="164"/>
      <c r="F102" s="164"/>
      <c r="G102" s="164"/>
      <c r="H102" s="164"/>
      <c r="I102" s="164"/>
      <c r="J102" s="164"/>
      <c r="K102" s="164"/>
      <c r="L102" s="164"/>
      <c r="M102" s="164"/>
      <c r="N102" s="164"/>
      <c r="O102" s="164"/>
      <c r="P102" s="164"/>
    </row>
    <row r="103" spans="2:16" s="54" customFormat="1" ht="12.75" hidden="1" outlineLevel="1" x14ac:dyDescent="0.2">
      <c r="B103" s="149" t="s">
        <v>587</v>
      </c>
      <c r="C103" s="164">
        <v>414.15400000000011</v>
      </c>
      <c r="D103" s="164">
        <v>85.693552999999937</v>
      </c>
      <c r="E103" s="164">
        <v>54.525413000000007</v>
      </c>
      <c r="F103" s="164">
        <v>43.978683000000018</v>
      </c>
      <c r="G103" s="164">
        <v>101.48816100000002</v>
      </c>
      <c r="H103" s="164">
        <v>154.80384000000001</v>
      </c>
      <c r="I103" s="164">
        <v>126.83604800000006</v>
      </c>
      <c r="J103" s="164">
        <v>123.35233100000004</v>
      </c>
      <c r="K103" s="164">
        <v>133.15254099999999</v>
      </c>
      <c r="L103" s="164">
        <v>115.43917500000002</v>
      </c>
      <c r="M103" s="164">
        <v>167.94576599999988</v>
      </c>
      <c r="N103" s="164">
        <v>158.28801500000003</v>
      </c>
      <c r="O103" s="164">
        <v>111.24400500000002</v>
      </c>
      <c r="P103" s="164">
        <v>1376.747531</v>
      </c>
    </row>
    <row r="104" spans="2:16" s="54" customFormat="1" hidden="1" outlineLevel="1" x14ac:dyDescent="0.2">
      <c r="B104" s="149" t="s">
        <v>970</v>
      </c>
      <c r="C104" s="164">
        <v>328.9</v>
      </c>
      <c r="D104" s="164">
        <v>93.925030000000007</v>
      </c>
      <c r="E104" s="164">
        <v>82.088279000000014</v>
      </c>
      <c r="F104" s="164">
        <v>85.949307999999974</v>
      </c>
      <c r="G104" s="164">
        <v>76.761321999999993</v>
      </c>
      <c r="H104" s="164">
        <v>122.18231299999998</v>
      </c>
      <c r="I104" s="164">
        <v>123.953616</v>
      </c>
      <c r="J104" s="164">
        <v>108.022561</v>
      </c>
      <c r="K104" s="164">
        <v>124.754124</v>
      </c>
      <c r="L104" s="164">
        <v>139.796063</v>
      </c>
      <c r="M104" s="164">
        <v>96.136911999999995</v>
      </c>
      <c r="N104" s="164">
        <v>76.585345999999987</v>
      </c>
      <c r="O104" s="164">
        <v>82.858762000000013</v>
      </c>
      <c r="P104" s="164">
        <v>1213.0136360000001</v>
      </c>
    </row>
    <row r="105" spans="2:16" s="54" customFormat="1" ht="12.75" hidden="1" outlineLevel="1" x14ac:dyDescent="0.2">
      <c r="B105" s="149" t="s">
        <v>570</v>
      </c>
      <c r="C105" s="164">
        <v>270</v>
      </c>
      <c r="D105" s="164">
        <v>204.07987499999999</v>
      </c>
      <c r="E105" s="164">
        <v>189.29935999999998</v>
      </c>
      <c r="F105" s="164">
        <v>200.67707500000003</v>
      </c>
      <c r="G105" s="164">
        <v>135.165403</v>
      </c>
      <c r="H105" s="164">
        <v>80.063262999999992</v>
      </c>
      <c r="I105" s="164">
        <v>62.252459999999999</v>
      </c>
      <c r="J105" s="164">
        <v>101.57122500000001</v>
      </c>
      <c r="K105" s="164">
        <v>54.632365999999998</v>
      </c>
      <c r="L105" s="164">
        <v>48.792296</v>
      </c>
      <c r="M105" s="164">
        <v>7.6374680000000001</v>
      </c>
      <c r="N105" s="145" t="s">
        <v>114</v>
      </c>
      <c r="O105" s="164">
        <v>43.578699999999998</v>
      </c>
      <c r="P105" s="164">
        <v>1127.749491</v>
      </c>
    </row>
    <row r="106" spans="2:16" s="54" customFormat="1" ht="12.75" hidden="1" outlineLevel="1" x14ac:dyDescent="0.2">
      <c r="B106" s="111" t="s">
        <v>588</v>
      </c>
      <c r="C106" s="168">
        <v>1013.0540000000001</v>
      </c>
      <c r="D106" s="168">
        <v>383.69845799999996</v>
      </c>
      <c r="E106" s="168">
        <v>325.91305199999999</v>
      </c>
      <c r="F106" s="168">
        <v>330.60506600000002</v>
      </c>
      <c r="G106" s="168">
        <v>313.41488600000002</v>
      </c>
      <c r="H106" s="168">
        <v>357.04941600000001</v>
      </c>
      <c r="I106" s="168">
        <v>313.04212400000006</v>
      </c>
      <c r="J106" s="168">
        <v>332.94611700000007</v>
      </c>
      <c r="K106" s="168">
        <v>312.53903099999997</v>
      </c>
      <c r="L106" s="168">
        <v>304.02753400000006</v>
      </c>
      <c r="M106" s="168">
        <v>271.72014599999989</v>
      </c>
      <c r="N106" s="168">
        <v>234.87336100000002</v>
      </c>
      <c r="O106" s="168">
        <v>237.68146700000003</v>
      </c>
      <c r="P106" s="168">
        <v>3717.5106580000001</v>
      </c>
    </row>
    <row r="107" spans="2:16" s="54" customFormat="1" ht="12.75" hidden="1" outlineLevel="1" x14ac:dyDescent="0.2">
      <c r="B107" s="91" t="s">
        <v>589</v>
      </c>
      <c r="C107" s="169">
        <v>4083.9290000000001</v>
      </c>
      <c r="D107" s="169">
        <v>1438.5554084229998</v>
      </c>
      <c r="E107" s="169">
        <v>1306.635580144</v>
      </c>
      <c r="F107" s="169">
        <v>1424.3451912979999</v>
      </c>
      <c r="G107" s="169">
        <v>1248.2366977270001</v>
      </c>
      <c r="H107" s="169">
        <v>1377.622588879</v>
      </c>
      <c r="I107" s="169">
        <v>1336.651137283</v>
      </c>
      <c r="J107" s="169">
        <v>1316.885685533</v>
      </c>
      <c r="K107" s="169">
        <v>1338.296023159</v>
      </c>
      <c r="L107" s="169">
        <v>1315.2891950340002</v>
      </c>
      <c r="M107" s="169">
        <v>1309.1421137349998</v>
      </c>
      <c r="N107" s="169">
        <v>1249.2232980399999</v>
      </c>
      <c r="O107" s="169">
        <v>1234.6413406500001</v>
      </c>
      <c r="P107" s="169">
        <v>15942.235710904999</v>
      </c>
    </row>
    <row r="108" spans="2:16" s="54" customFormat="1" ht="12.75" collapsed="1" x14ac:dyDescent="0.2">
      <c r="B108" s="371"/>
      <c r="C108" s="371"/>
      <c r="D108" s="371"/>
      <c r="E108" s="371"/>
      <c r="F108" s="371"/>
      <c r="G108" s="371"/>
      <c r="H108" s="371"/>
      <c r="I108" s="371"/>
      <c r="J108" s="371"/>
      <c r="K108" s="371"/>
      <c r="L108" s="371"/>
      <c r="M108" s="371"/>
      <c r="N108" s="371"/>
      <c r="O108" s="371"/>
      <c r="P108" s="371"/>
    </row>
    <row r="109" spans="2:16" s="54" customFormat="1" ht="12.75" x14ac:dyDescent="0.2">
      <c r="B109" s="302" t="s">
        <v>801</v>
      </c>
      <c r="C109" s="302"/>
      <c r="D109" s="302"/>
      <c r="E109" s="302"/>
      <c r="F109" s="302"/>
      <c r="G109" s="302"/>
      <c r="H109" s="302"/>
      <c r="I109" s="302"/>
      <c r="J109" s="302"/>
      <c r="K109" s="302"/>
      <c r="L109" s="302"/>
      <c r="M109" s="302"/>
      <c r="N109" s="302"/>
      <c r="O109" s="302"/>
      <c r="P109" s="302"/>
    </row>
    <row r="110" spans="2:16" s="54" customFormat="1" ht="12.75" hidden="1" outlineLevel="1" x14ac:dyDescent="0.2">
      <c r="B110" s="91" t="s">
        <v>547</v>
      </c>
    </row>
    <row r="111" spans="2:16" s="54" customFormat="1" ht="12.75" hidden="1" outlineLevel="1" x14ac:dyDescent="0.2">
      <c r="B111" s="111" t="s">
        <v>549</v>
      </c>
    </row>
    <row r="112" spans="2:16" s="54" customFormat="1" ht="12.75" hidden="1" outlineLevel="1" x14ac:dyDescent="0.2">
      <c r="B112" s="162" t="s">
        <v>550</v>
      </c>
    </row>
    <row r="113" spans="2:16" s="54" customFormat="1" ht="12.75" hidden="1" outlineLevel="1" x14ac:dyDescent="0.2">
      <c r="B113" s="163" t="s">
        <v>460</v>
      </c>
      <c r="C113" s="164">
        <v>60</v>
      </c>
      <c r="D113" s="164">
        <v>10.297956999999998</v>
      </c>
      <c r="E113" s="164">
        <v>12.411726999999999</v>
      </c>
      <c r="F113" s="164">
        <v>15.605847000000001</v>
      </c>
      <c r="G113" s="164">
        <v>12.16211</v>
      </c>
      <c r="H113" s="164">
        <v>7.9333999999999998</v>
      </c>
      <c r="I113" s="164">
        <v>6.5740729999999994</v>
      </c>
      <c r="J113" s="164">
        <v>6.3470519999999997</v>
      </c>
      <c r="K113" s="164">
        <v>11.999797000000001</v>
      </c>
      <c r="L113" s="164">
        <v>9.9628009999999989</v>
      </c>
      <c r="M113" s="164">
        <v>20.713965999999999</v>
      </c>
      <c r="N113" s="164">
        <v>23.972807999999997</v>
      </c>
      <c r="O113" s="164">
        <v>15.000413</v>
      </c>
      <c r="P113" s="164">
        <v>152.98195100000001</v>
      </c>
    </row>
    <row r="114" spans="2:16" s="54" customFormat="1" ht="12.75" hidden="1" outlineLevel="1" x14ac:dyDescent="0.2">
      <c r="B114" s="163" t="s">
        <v>551</v>
      </c>
      <c r="C114" s="164">
        <v>50</v>
      </c>
      <c r="D114" s="164">
        <v>8.6662999999999997</v>
      </c>
      <c r="E114" s="164">
        <v>6.1385999999999994</v>
      </c>
      <c r="F114" s="164">
        <v>9.6620546000000012</v>
      </c>
      <c r="G114" s="164">
        <v>9.7216000000000005</v>
      </c>
      <c r="H114" s="164">
        <v>8.7639999999999993</v>
      </c>
      <c r="I114" s="164">
        <v>4.0066999999999995</v>
      </c>
      <c r="J114" s="164">
        <v>6.5801000000000007</v>
      </c>
      <c r="K114" s="164">
        <v>6.9286000000000003</v>
      </c>
      <c r="L114" s="164">
        <v>3.8179400000000001</v>
      </c>
      <c r="M114" s="164">
        <v>11.675509999999999</v>
      </c>
      <c r="N114" s="164">
        <v>33.651200000000003</v>
      </c>
      <c r="O114" s="164">
        <v>17.1173</v>
      </c>
      <c r="P114" s="164">
        <v>126.72990460000001</v>
      </c>
    </row>
    <row r="115" spans="2:16" s="54" customFormat="1" ht="12.75" hidden="1" outlineLevel="1" x14ac:dyDescent="0.2">
      <c r="B115" s="163" t="s">
        <v>591</v>
      </c>
      <c r="C115" s="164">
        <v>53.8</v>
      </c>
      <c r="D115" s="164">
        <v>20.8326314</v>
      </c>
      <c r="E115" s="164">
        <v>14.454101099999999</v>
      </c>
      <c r="F115" s="164">
        <v>22.373065699999998</v>
      </c>
      <c r="G115" s="164">
        <v>23.6555377</v>
      </c>
      <c r="H115" s="164">
        <v>22.6538772</v>
      </c>
      <c r="I115" s="164">
        <v>15.4637774</v>
      </c>
      <c r="J115" s="164">
        <v>25.0223546</v>
      </c>
      <c r="K115" s="164">
        <v>18.285350999999999</v>
      </c>
      <c r="L115" s="164">
        <v>16.177327899999998</v>
      </c>
      <c r="M115" s="164">
        <v>31.859023000000001</v>
      </c>
      <c r="N115" s="164">
        <v>33.673187200000001</v>
      </c>
      <c r="O115" s="164">
        <v>29.454371500000001</v>
      </c>
      <c r="P115" s="164">
        <v>273.90460569999999</v>
      </c>
    </row>
    <row r="116" spans="2:16" s="54" customFormat="1" ht="12.75" hidden="1" outlineLevel="1" x14ac:dyDescent="0.2">
      <c r="B116" s="163" t="s">
        <v>592</v>
      </c>
      <c r="C116" s="164">
        <v>100</v>
      </c>
      <c r="D116" s="164">
        <v>32.672665400000007</v>
      </c>
      <c r="E116" s="164">
        <v>38.245594400000002</v>
      </c>
      <c r="F116" s="164">
        <v>48.385660800000004</v>
      </c>
      <c r="G116" s="164">
        <v>39.448893600000005</v>
      </c>
      <c r="H116" s="164">
        <v>28.451484000000001</v>
      </c>
      <c r="I116" s="164">
        <v>28.3804996</v>
      </c>
      <c r="J116" s="164">
        <v>33.240856600000001</v>
      </c>
      <c r="K116" s="164">
        <v>39.148901599999995</v>
      </c>
      <c r="L116" s="164">
        <v>44.392980000000001</v>
      </c>
      <c r="M116" s="164">
        <v>64.028824</v>
      </c>
      <c r="N116" s="164">
        <v>59.765722800000006</v>
      </c>
      <c r="O116" s="164">
        <v>46.359525000000005</v>
      </c>
      <c r="P116" s="164">
        <v>502.52160780000008</v>
      </c>
    </row>
    <row r="117" spans="2:16" s="54" customFormat="1" ht="12.75" hidden="1" outlineLevel="1" x14ac:dyDescent="0.2">
      <c r="B117" s="163" t="s">
        <v>552</v>
      </c>
      <c r="C117" s="164">
        <v>90</v>
      </c>
      <c r="D117" s="164">
        <v>28.409794000000002</v>
      </c>
      <c r="E117" s="164">
        <v>25.983467000000001</v>
      </c>
      <c r="F117" s="164">
        <v>35.711517000000001</v>
      </c>
      <c r="G117" s="164">
        <v>32.468560000000004</v>
      </c>
      <c r="H117" s="164">
        <v>27.669678999999999</v>
      </c>
      <c r="I117" s="164">
        <v>24.981165999999998</v>
      </c>
      <c r="J117" s="164">
        <v>34.665268000000005</v>
      </c>
      <c r="K117" s="164">
        <v>28.726271000000001</v>
      </c>
      <c r="L117" s="164">
        <v>35.302157999999999</v>
      </c>
      <c r="M117" s="164">
        <v>56.214477000000002</v>
      </c>
      <c r="N117" s="164">
        <v>55.783611999999998</v>
      </c>
      <c r="O117" s="164">
        <v>44.185611999999999</v>
      </c>
      <c r="P117" s="164">
        <v>430.10158100000001</v>
      </c>
    </row>
    <row r="118" spans="2:16" s="54" customFormat="1" ht="12.75" hidden="1" outlineLevel="1" x14ac:dyDescent="0.2">
      <c r="B118" s="163" t="s">
        <v>593</v>
      </c>
      <c r="C118" s="164">
        <v>35</v>
      </c>
      <c r="D118" s="164">
        <v>2.3031832000000003</v>
      </c>
      <c r="E118" s="164">
        <v>2.9948000000000001</v>
      </c>
      <c r="F118" s="164">
        <v>5.8709000000000007</v>
      </c>
      <c r="G118" s="164">
        <v>6.2792000000000003</v>
      </c>
      <c r="H118" s="164">
        <v>6.6522999999999994</v>
      </c>
      <c r="I118" s="164">
        <v>7.6772</v>
      </c>
      <c r="J118" s="164">
        <v>10.311300000000001</v>
      </c>
      <c r="K118" s="164">
        <v>6.1921999999999997</v>
      </c>
      <c r="L118" s="164">
        <v>11.154300000000001</v>
      </c>
      <c r="M118" s="164">
        <v>16.704000000000001</v>
      </c>
      <c r="N118" s="164">
        <v>15.9459</v>
      </c>
      <c r="O118" s="164">
        <v>12.2233</v>
      </c>
      <c r="P118" s="164">
        <v>104.30858319999999</v>
      </c>
    </row>
    <row r="119" spans="2:16" s="54" customFormat="1" ht="12.75" hidden="1" outlineLevel="1" x14ac:dyDescent="0.2">
      <c r="B119" s="167" t="s">
        <v>553</v>
      </c>
      <c r="C119" s="168">
        <v>388.8</v>
      </c>
      <c r="D119" s="168">
        <v>103.18253100000001</v>
      </c>
      <c r="E119" s="168">
        <v>100.2282895</v>
      </c>
      <c r="F119" s="168">
        <v>137.6090451</v>
      </c>
      <c r="G119" s="168">
        <v>123.73590130000002</v>
      </c>
      <c r="H119" s="168">
        <v>102.12474019999999</v>
      </c>
      <c r="I119" s="168">
        <v>87.083416</v>
      </c>
      <c r="J119" s="168">
        <v>116.16693120000001</v>
      </c>
      <c r="K119" s="168">
        <v>111.28112059999999</v>
      </c>
      <c r="L119" s="168">
        <v>120.80750689999999</v>
      </c>
      <c r="M119" s="168">
        <v>201.19580000000002</v>
      </c>
      <c r="N119" s="168">
        <v>222.79243000000002</v>
      </c>
      <c r="O119" s="168">
        <v>164.34052149999999</v>
      </c>
      <c r="P119" s="168">
        <v>1590.5482333000002</v>
      </c>
    </row>
    <row r="120" spans="2:16" s="54" customFormat="1" ht="12.75" hidden="1" outlineLevel="1" x14ac:dyDescent="0.2">
      <c r="B120" s="162" t="s">
        <v>554</v>
      </c>
      <c r="C120" s="164"/>
      <c r="D120" s="164"/>
      <c r="E120" s="164"/>
      <c r="F120" s="164"/>
      <c r="G120" s="164"/>
      <c r="H120" s="164"/>
      <c r="I120" s="164"/>
      <c r="J120" s="164"/>
      <c r="K120" s="164"/>
      <c r="L120" s="164"/>
      <c r="M120" s="164"/>
      <c r="N120" s="164"/>
      <c r="O120" s="164"/>
      <c r="P120" s="164"/>
    </row>
    <row r="121" spans="2:16" s="54" customFormat="1" ht="12.75" hidden="1" outlineLevel="1" x14ac:dyDescent="0.2">
      <c r="B121" s="163" t="s">
        <v>555</v>
      </c>
      <c r="C121" s="164">
        <v>40</v>
      </c>
      <c r="D121" s="164">
        <v>14.9781</v>
      </c>
      <c r="E121" s="164">
        <v>13.0289</v>
      </c>
      <c r="F121" s="164">
        <v>13.989899999999999</v>
      </c>
      <c r="G121" s="164">
        <v>10.2378</v>
      </c>
      <c r="H121" s="164">
        <v>13.359</v>
      </c>
      <c r="I121" s="164">
        <v>15.727600000000001</v>
      </c>
      <c r="J121" s="164">
        <v>18.369599999999998</v>
      </c>
      <c r="K121" s="164">
        <v>16.066099999999999</v>
      </c>
      <c r="L121" s="164">
        <v>16.360499999999998</v>
      </c>
      <c r="M121" s="164">
        <v>20.2224</v>
      </c>
      <c r="N121" s="164">
        <v>16.788800000000002</v>
      </c>
      <c r="O121" s="164">
        <v>24.3109</v>
      </c>
      <c r="P121" s="164">
        <v>193.43960000000001</v>
      </c>
    </row>
    <row r="122" spans="2:16" s="54" customFormat="1" ht="12.75" hidden="1" outlineLevel="1" x14ac:dyDescent="0.2">
      <c r="B122" s="163" t="s">
        <v>556</v>
      </c>
      <c r="C122" s="164">
        <v>40</v>
      </c>
      <c r="D122" s="164">
        <v>6.9853670000000001</v>
      </c>
      <c r="E122" s="164">
        <v>2.9342139999999999</v>
      </c>
      <c r="F122" s="164">
        <v>5.9420520000000003</v>
      </c>
      <c r="G122" s="164">
        <v>3.4484620000000001</v>
      </c>
      <c r="H122" s="164">
        <v>4.5385090000000003</v>
      </c>
      <c r="I122" s="164">
        <v>1.012893</v>
      </c>
      <c r="J122" s="164">
        <v>3.2279659999999999</v>
      </c>
      <c r="K122" s="164">
        <v>-1.0036000000000002E-2</v>
      </c>
      <c r="L122" s="164">
        <v>2.6235490000000001</v>
      </c>
      <c r="M122" s="164">
        <v>18.792345999999998</v>
      </c>
      <c r="N122" s="164">
        <v>19.003195999999999</v>
      </c>
      <c r="O122" s="164">
        <v>24.294118000000001</v>
      </c>
      <c r="P122" s="164">
        <v>92.792636000000002</v>
      </c>
    </row>
    <row r="123" spans="2:16" s="54" customFormat="1" ht="12.75" hidden="1" outlineLevel="1" x14ac:dyDescent="0.2">
      <c r="B123" s="163" t="s">
        <v>557</v>
      </c>
      <c r="C123" s="164">
        <v>210</v>
      </c>
      <c r="D123" s="164">
        <v>71.375810000000001</v>
      </c>
      <c r="E123" s="164">
        <v>43.365639999999999</v>
      </c>
      <c r="F123" s="164">
        <v>65.836340000000007</v>
      </c>
      <c r="G123" s="164">
        <v>40.84845</v>
      </c>
      <c r="H123" s="164">
        <v>30.34789</v>
      </c>
      <c r="I123" s="164">
        <v>14.03734</v>
      </c>
      <c r="J123" s="164">
        <v>9.9678699999999996</v>
      </c>
      <c r="K123" s="164">
        <v>26.048689999999997</v>
      </c>
      <c r="L123" s="164">
        <v>19.23629</v>
      </c>
      <c r="M123" s="164">
        <v>43.246390000000005</v>
      </c>
      <c r="N123" s="164">
        <v>124.45209999999999</v>
      </c>
      <c r="O123" s="164">
        <v>138.73934</v>
      </c>
      <c r="P123" s="164">
        <v>627.50215000000003</v>
      </c>
    </row>
    <row r="124" spans="2:16" s="54" customFormat="1" ht="12.75" hidden="1" outlineLevel="1" x14ac:dyDescent="0.2">
      <c r="B124" s="163" t="s">
        <v>558</v>
      </c>
      <c r="C124" s="164">
        <v>150</v>
      </c>
      <c r="D124" s="164">
        <v>14.909999999999998</v>
      </c>
      <c r="E124" s="164">
        <v>9.0607000000000006</v>
      </c>
      <c r="F124" s="164">
        <v>11.238799999999999</v>
      </c>
      <c r="G124" s="164">
        <v>14.955500000000001</v>
      </c>
      <c r="H124" s="164">
        <v>17.289400000000001</v>
      </c>
      <c r="I124" s="164">
        <v>13.582699999999999</v>
      </c>
      <c r="J124" s="164">
        <v>40.137999999999998</v>
      </c>
      <c r="K124" s="164">
        <v>12.417899999999999</v>
      </c>
      <c r="L124" s="164">
        <v>34.160199999999996</v>
      </c>
      <c r="M124" s="164">
        <v>81.264700000000005</v>
      </c>
      <c r="N124" s="164">
        <v>95.992999999999995</v>
      </c>
      <c r="O124" s="164">
        <v>76.002099999999999</v>
      </c>
      <c r="P124" s="164">
        <v>421.01299999999998</v>
      </c>
    </row>
    <row r="125" spans="2:16" s="54" customFormat="1" ht="12.75" hidden="1" outlineLevel="1" x14ac:dyDescent="0.2">
      <c r="B125" s="163" t="s">
        <v>559</v>
      </c>
      <c r="C125" s="164">
        <v>201</v>
      </c>
      <c r="D125" s="164">
        <v>29.783799999999999</v>
      </c>
      <c r="E125" s="164">
        <v>25.944410000000001</v>
      </c>
      <c r="F125" s="164">
        <v>24.034716</v>
      </c>
      <c r="G125" s="164">
        <v>8.7461900000000004</v>
      </c>
      <c r="H125" s="164">
        <v>3.9488000000000003</v>
      </c>
      <c r="I125" s="164">
        <v>14.4321</v>
      </c>
      <c r="J125" s="164">
        <v>27.265600000000003</v>
      </c>
      <c r="K125" s="164">
        <v>35.469528000000004</v>
      </c>
      <c r="L125" s="164">
        <v>16.053384000000001</v>
      </c>
      <c r="M125" s="164">
        <v>78.295269000000005</v>
      </c>
      <c r="N125" s="164">
        <v>76.33936700000001</v>
      </c>
      <c r="O125" s="164">
        <v>75.016660000000002</v>
      </c>
      <c r="P125" s="164">
        <v>415.32982400000003</v>
      </c>
    </row>
    <row r="126" spans="2:16" s="54" customFormat="1" ht="12.75" hidden="1" outlineLevel="1" x14ac:dyDescent="0.2">
      <c r="B126" s="163" t="s">
        <v>560</v>
      </c>
      <c r="C126" s="164">
        <v>122.6</v>
      </c>
      <c r="D126" s="164">
        <v>35.721469999999997</v>
      </c>
      <c r="E126" s="164">
        <v>32.210999999999999</v>
      </c>
      <c r="F126" s="164">
        <v>21.19003</v>
      </c>
      <c r="G126" s="164">
        <v>19.491850000000003</v>
      </c>
      <c r="H126" s="164">
        <v>25.72007</v>
      </c>
      <c r="I126" s="164">
        <v>30.782689999999999</v>
      </c>
      <c r="J126" s="164">
        <v>28.01474</v>
      </c>
      <c r="K126" s="164">
        <v>15.66947</v>
      </c>
      <c r="L126" s="164">
        <v>0.77645000000000008</v>
      </c>
      <c r="M126" s="164">
        <v>7.3732499999999996</v>
      </c>
      <c r="N126" s="164">
        <v>21.0318</v>
      </c>
      <c r="O126" s="164">
        <v>83.719160000000002</v>
      </c>
      <c r="P126" s="164">
        <v>321.70197999999999</v>
      </c>
    </row>
    <row r="127" spans="2:16" s="54" customFormat="1" ht="12.75" hidden="1" outlineLevel="1" x14ac:dyDescent="0.2">
      <c r="B127" s="163" t="s">
        <v>561</v>
      </c>
      <c r="C127" s="164">
        <v>50</v>
      </c>
      <c r="D127" s="164">
        <v>18.173209999999997</v>
      </c>
      <c r="E127" s="164">
        <v>15.513500000000001</v>
      </c>
      <c r="F127" s="164">
        <v>10.79607</v>
      </c>
      <c r="G127" s="164">
        <v>9.03444</v>
      </c>
      <c r="H127" s="164">
        <v>12.603109999999999</v>
      </c>
      <c r="I127" s="164">
        <v>13.617220000000001</v>
      </c>
      <c r="J127" s="164">
        <v>13.179210000000001</v>
      </c>
      <c r="K127" s="164">
        <v>8.074209999999999</v>
      </c>
      <c r="L127" s="164">
        <v>0.7726900000000001</v>
      </c>
      <c r="M127" s="164">
        <v>7.8064900000000002</v>
      </c>
      <c r="N127" s="164">
        <v>17.15794</v>
      </c>
      <c r="O127" s="164">
        <v>34.937270000000005</v>
      </c>
      <c r="P127" s="164">
        <v>161.66535999999999</v>
      </c>
    </row>
    <row r="128" spans="2:16" s="54" customFormat="1" ht="12.75" hidden="1" outlineLevel="1" x14ac:dyDescent="0.2">
      <c r="B128" s="163" t="s">
        <v>562</v>
      </c>
      <c r="C128" s="164">
        <v>3.2</v>
      </c>
      <c r="D128" s="164">
        <v>0.75168398800000003</v>
      </c>
      <c r="E128" s="164">
        <v>0.40061518800000001</v>
      </c>
      <c r="F128" s="164">
        <v>0.347330845</v>
      </c>
      <c r="G128" s="164">
        <v>0.37061046800000003</v>
      </c>
      <c r="H128" s="164">
        <v>0.59933417599999994</v>
      </c>
      <c r="I128" s="164">
        <v>0.15625500000000001</v>
      </c>
      <c r="J128" s="164">
        <v>0.48793317600000002</v>
      </c>
      <c r="K128" s="164">
        <v>2.3523729E-2</v>
      </c>
      <c r="L128" s="164">
        <v>0.35674887799999999</v>
      </c>
      <c r="M128" s="164">
        <v>1.9043599999999998</v>
      </c>
      <c r="N128" s="164">
        <v>2.0646519629999998</v>
      </c>
      <c r="O128" s="164">
        <v>2.2249076649999999</v>
      </c>
      <c r="P128" s="164">
        <v>9.6879550759999997</v>
      </c>
    </row>
    <row r="129" spans="2:16" s="54" customFormat="1" ht="12.75" hidden="1" outlineLevel="1" x14ac:dyDescent="0.2">
      <c r="B129" s="167" t="s">
        <v>553</v>
      </c>
      <c r="C129" s="168">
        <v>816.80000000000007</v>
      </c>
      <c r="D129" s="168">
        <v>192.67944098799998</v>
      </c>
      <c r="E129" s="168">
        <v>142.458979188</v>
      </c>
      <c r="F129" s="168">
        <v>153.37523884500001</v>
      </c>
      <c r="G129" s="168">
        <v>107.133302468</v>
      </c>
      <c r="H129" s="168">
        <v>108.40611317599999</v>
      </c>
      <c r="I129" s="168">
        <v>103.348798</v>
      </c>
      <c r="J129" s="168">
        <v>140.65091917600003</v>
      </c>
      <c r="K129" s="168">
        <v>113.75938572900002</v>
      </c>
      <c r="L129" s="168">
        <v>90.339811877999992</v>
      </c>
      <c r="M129" s="168">
        <v>258.90520500000008</v>
      </c>
      <c r="N129" s="168">
        <v>372.83085496299998</v>
      </c>
      <c r="O129" s="168">
        <v>459.24445566499998</v>
      </c>
      <c r="P129" s="168">
        <v>2243.1325050759997</v>
      </c>
    </row>
    <row r="130" spans="2:16" s="54" customFormat="1" ht="12.75" hidden="1" outlineLevel="1" x14ac:dyDescent="0.2">
      <c r="B130" s="162" t="s">
        <v>563</v>
      </c>
      <c r="C130" s="164"/>
      <c r="D130" s="164"/>
      <c r="E130" s="164"/>
      <c r="F130" s="164"/>
      <c r="G130" s="164"/>
      <c r="H130" s="164"/>
      <c r="I130" s="164"/>
      <c r="J130" s="164"/>
      <c r="K130" s="164"/>
      <c r="L130" s="164"/>
      <c r="M130" s="164"/>
      <c r="N130" s="164"/>
      <c r="O130" s="164"/>
      <c r="P130" s="164"/>
    </row>
    <row r="131" spans="2:16" s="54" customFormat="1" ht="12.75" hidden="1" outlineLevel="1" x14ac:dyDescent="0.2">
      <c r="B131" s="163" t="s">
        <v>564</v>
      </c>
      <c r="C131" s="164">
        <v>120</v>
      </c>
      <c r="D131" s="164">
        <v>28.814690000000002</v>
      </c>
      <c r="E131" s="164">
        <v>26.510120000000001</v>
      </c>
      <c r="F131" s="164">
        <v>26.417059999999999</v>
      </c>
      <c r="G131" s="164">
        <v>26.87688</v>
      </c>
      <c r="H131" s="164">
        <v>30.78473</v>
      </c>
      <c r="I131" s="164">
        <v>17.479520000000001</v>
      </c>
      <c r="J131" s="164">
        <v>19.383469999999999</v>
      </c>
      <c r="K131" s="164">
        <v>17.064170000000001</v>
      </c>
      <c r="L131" s="164">
        <v>0.72670000000000001</v>
      </c>
      <c r="M131" s="164">
        <v>28.17587</v>
      </c>
      <c r="N131" s="164">
        <v>68.184949999999986</v>
      </c>
      <c r="O131" s="164">
        <v>84.74718</v>
      </c>
      <c r="P131" s="164">
        <v>375.16533999999996</v>
      </c>
    </row>
    <row r="132" spans="2:16" s="54" customFormat="1" ht="12.75" hidden="1" outlineLevel="1" x14ac:dyDescent="0.2">
      <c r="B132" s="163" t="s">
        <v>565</v>
      </c>
      <c r="C132" s="164">
        <v>75</v>
      </c>
      <c r="D132" s="164">
        <v>0.38492999999999994</v>
      </c>
      <c r="E132" s="164">
        <v>-0.123945</v>
      </c>
      <c r="F132" s="164">
        <v>0.83538999999999997</v>
      </c>
      <c r="G132" s="164">
        <v>16.881990000000002</v>
      </c>
      <c r="H132" s="164">
        <v>31.412179999999999</v>
      </c>
      <c r="I132" s="164">
        <v>43.917170000000006</v>
      </c>
      <c r="J132" s="164">
        <v>28.154181000000001</v>
      </c>
      <c r="K132" s="164">
        <v>7.9014900000000008</v>
      </c>
      <c r="L132" s="164">
        <v>52.646979999999999</v>
      </c>
      <c r="M132" s="164">
        <v>57.627138000000002</v>
      </c>
      <c r="N132" s="164">
        <v>52.409815999999999</v>
      </c>
      <c r="O132" s="164">
        <v>43.49879</v>
      </c>
      <c r="P132" s="164">
        <v>335.54610999999994</v>
      </c>
    </row>
    <row r="133" spans="2:16" s="54" customFormat="1" ht="12.75" hidden="1" outlineLevel="1" x14ac:dyDescent="0.2">
      <c r="B133" s="163" t="s">
        <v>566</v>
      </c>
      <c r="C133" s="164">
        <v>8.7750000000000004</v>
      </c>
      <c r="D133" s="164">
        <v>1.8992199999999999</v>
      </c>
      <c r="E133" s="164">
        <v>0.42629</v>
      </c>
      <c r="F133" s="164">
        <v>0.23264000000000001</v>
      </c>
      <c r="G133" s="164">
        <v>3.7153099999999997</v>
      </c>
      <c r="H133" s="164">
        <v>3.0842199999999997</v>
      </c>
      <c r="I133" s="164">
        <v>2.9589799999999999</v>
      </c>
      <c r="J133" s="164">
        <v>2.9256600000000001</v>
      </c>
      <c r="K133" s="164">
        <v>0.70243999999999995</v>
      </c>
      <c r="L133" s="164">
        <v>0.53726000000000007</v>
      </c>
      <c r="M133" s="164">
        <v>0.87270999999999999</v>
      </c>
      <c r="N133" s="164">
        <v>1.3924799999999999</v>
      </c>
      <c r="O133" s="164">
        <v>0.68908999999999998</v>
      </c>
      <c r="P133" s="164">
        <v>19.436300000000003</v>
      </c>
    </row>
    <row r="134" spans="2:16" s="54" customFormat="1" ht="12.75" hidden="1" outlineLevel="1" x14ac:dyDescent="0.2">
      <c r="B134" s="163" t="s">
        <v>567</v>
      </c>
      <c r="C134" s="164">
        <v>4</v>
      </c>
      <c r="D134" s="164">
        <v>1.3861650000000001</v>
      </c>
      <c r="E134" s="164">
        <v>0.94590099999999999</v>
      </c>
      <c r="F134" s="164">
        <v>1.7247999999999999E-2</v>
      </c>
      <c r="G134" s="164">
        <v>0.57850000000000001</v>
      </c>
      <c r="H134" s="164">
        <v>1.6997100000000001</v>
      </c>
      <c r="I134" s="164">
        <v>0.475628</v>
      </c>
      <c r="J134" s="164">
        <v>-1.6403000000000001E-2</v>
      </c>
      <c r="K134" s="164">
        <v>-1.5635E-2</v>
      </c>
      <c r="L134" s="164">
        <v>-1.5876999999999999E-2</v>
      </c>
      <c r="M134" s="164">
        <v>-1.8116E-2</v>
      </c>
      <c r="N134" s="164">
        <v>1.984013</v>
      </c>
      <c r="O134" s="164">
        <v>2.3181929999999999</v>
      </c>
      <c r="P134" s="164">
        <v>9.3393270000000008</v>
      </c>
    </row>
    <row r="135" spans="2:16" s="54" customFormat="1" ht="12.75" hidden="1" outlineLevel="1" x14ac:dyDescent="0.2">
      <c r="B135" s="167" t="s">
        <v>553</v>
      </c>
      <c r="C135" s="168">
        <v>207.77500000000001</v>
      </c>
      <c r="D135" s="168">
        <v>32.485005000000001</v>
      </c>
      <c r="E135" s="168">
        <v>27.758366000000002</v>
      </c>
      <c r="F135" s="168">
        <v>27.502337999999998</v>
      </c>
      <c r="G135" s="168">
        <v>48.052680000000002</v>
      </c>
      <c r="H135" s="168">
        <v>66.980840000000001</v>
      </c>
      <c r="I135" s="168">
        <v>64.831298000000004</v>
      </c>
      <c r="J135" s="168">
        <v>50.446908000000001</v>
      </c>
      <c r="K135" s="168">
        <v>25.652464999999999</v>
      </c>
      <c r="L135" s="168">
        <v>53.895063</v>
      </c>
      <c r="M135" s="168">
        <v>86.657601999999997</v>
      </c>
      <c r="N135" s="168">
        <v>123.971259</v>
      </c>
      <c r="O135" s="168">
        <v>131.253253</v>
      </c>
      <c r="P135" s="168">
        <v>739.48707699999989</v>
      </c>
    </row>
    <row r="136" spans="2:16" s="54" customFormat="1" ht="12.75" hidden="1" outlineLevel="1" x14ac:dyDescent="0.2">
      <c r="B136" s="111" t="s">
        <v>568</v>
      </c>
      <c r="C136" s="168">
        <v>1413.3750000000002</v>
      </c>
      <c r="D136" s="168">
        <v>328.34697698799999</v>
      </c>
      <c r="E136" s="168">
        <v>270.44563468800004</v>
      </c>
      <c r="F136" s="168">
        <v>318.48662194500002</v>
      </c>
      <c r="G136" s="168">
        <v>278.92188376800004</v>
      </c>
      <c r="H136" s="168">
        <v>277.51169337599998</v>
      </c>
      <c r="I136" s="168">
        <v>255.26351199999999</v>
      </c>
      <c r="J136" s="168">
        <v>307.26475837600003</v>
      </c>
      <c r="K136" s="168">
        <v>250.69297132900002</v>
      </c>
      <c r="L136" s="168">
        <v>265.04238177799999</v>
      </c>
      <c r="M136" s="168">
        <v>546.7586070000001</v>
      </c>
      <c r="N136" s="168">
        <v>719.59454396300009</v>
      </c>
      <c r="O136" s="168">
        <v>754.83823016499991</v>
      </c>
      <c r="P136" s="168">
        <v>4573.1678153759995</v>
      </c>
    </row>
    <row r="137" spans="2:16" s="54" customFormat="1" ht="12.75" hidden="1" outlineLevel="1" x14ac:dyDescent="0.2">
      <c r="B137" s="111" t="s">
        <v>569</v>
      </c>
      <c r="C137" s="168">
        <v>103.5</v>
      </c>
      <c r="D137" s="168">
        <v>24.777450000000002</v>
      </c>
      <c r="E137" s="168">
        <v>18.931239999999999</v>
      </c>
      <c r="F137" s="168">
        <v>15.484110000000001</v>
      </c>
      <c r="G137" s="168">
        <v>9.506870000000001</v>
      </c>
      <c r="H137" s="168">
        <v>40.369250000000001</v>
      </c>
      <c r="I137" s="168">
        <v>52.152549999999998</v>
      </c>
      <c r="J137" s="168">
        <v>51.76867</v>
      </c>
      <c r="K137" s="168">
        <v>52.157440000000001</v>
      </c>
      <c r="L137" s="168">
        <v>61.839240000000004</v>
      </c>
      <c r="M137" s="168">
        <v>24.035609999999998</v>
      </c>
      <c r="N137" s="168">
        <v>10.279160000000001</v>
      </c>
      <c r="O137" s="168">
        <v>30.086849999999998</v>
      </c>
      <c r="P137" s="168">
        <v>391.38844000000006</v>
      </c>
    </row>
    <row r="138" spans="2:16" s="54" customFormat="1" ht="12.75" hidden="1" outlineLevel="1" x14ac:dyDescent="0.2">
      <c r="B138" s="111" t="s">
        <v>570</v>
      </c>
      <c r="C138" s="164"/>
      <c r="D138" s="164"/>
      <c r="E138" s="164"/>
      <c r="F138" s="164"/>
      <c r="G138" s="164"/>
      <c r="H138" s="164"/>
      <c r="I138" s="164"/>
      <c r="J138" s="164"/>
      <c r="K138" s="164"/>
      <c r="L138" s="164"/>
      <c r="M138" s="164"/>
      <c r="N138" s="164"/>
      <c r="O138" s="164"/>
      <c r="P138" s="164"/>
    </row>
    <row r="139" spans="2:16" s="54" customFormat="1" ht="12.75" hidden="1" outlineLevel="1" x14ac:dyDescent="0.2">
      <c r="B139" s="149" t="s">
        <v>571</v>
      </c>
      <c r="C139" s="164"/>
      <c r="D139" s="164"/>
      <c r="E139" s="164"/>
      <c r="F139" s="164"/>
      <c r="G139" s="164"/>
      <c r="H139" s="164"/>
      <c r="I139" s="164"/>
      <c r="J139" s="164"/>
      <c r="K139" s="164"/>
      <c r="L139" s="164"/>
      <c r="M139" s="164"/>
      <c r="N139" s="164"/>
      <c r="O139" s="164"/>
      <c r="P139" s="164"/>
    </row>
    <row r="140" spans="2:16" s="54" customFormat="1" ht="12.75" hidden="1" outlineLevel="1" x14ac:dyDescent="0.2">
      <c r="B140" s="163" t="s">
        <v>572</v>
      </c>
      <c r="C140" s="164">
        <v>80</v>
      </c>
      <c r="D140" s="164">
        <v>-4.376E-2</v>
      </c>
      <c r="E140" s="164">
        <v>-4.054E-2</v>
      </c>
      <c r="F140" s="164">
        <v>0.18389999999999998</v>
      </c>
      <c r="G140" s="164">
        <v>0.11713000000000001</v>
      </c>
      <c r="H140" s="164">
        <v>0.82196999999999998</v>
      </c>
      <c r="I140" s="164">
        <v>-8.4200000000000004E-3</v>
      </c>
      <c r="J140" s="164">
        <v>-1.4420000000000001E-2</v>
      </c>
      <c r="K140" s="164">
        <v>-2.247E-2</v>
      </c>
      <c r="L140" s="164">
        <v>-3.0949999999999998E-2</v>
      </c>
      <c r="M140" s="164">
        <v>-3.1710000000000002E-2</v>
      </c>
      <c r="N140" s="164">
        <v>-3.4779999999999998E-2</v>
      </c>
      <c r="O140" s="164">
        <v>1.7950000000000001E-2</v>
      </c>
      <c r="P140" s="164">
        <v>0.91389999999999971</v>
      </c>
    </row>
    <row r="141" spans="2:16" s="54" customFormat="1" ht="12.75" hidden="1" outlineLevel="1" x14ac:dyDescent="0.2">
      <c r="B141" s="163" t="s">
        <v>573</v>
      </c>
      <c r="C141" s="164">
        <v>115</v>
      </c>
      <c r="D141" s="164">
        <v>-9.5300000000000003E-3</v>
      </c>
      <c r="E141" s="164">
        <v>-3.0200000000000001E-3</v>
      </c>
      <c r="F141" s="164">
        <v>3.1314899999999999</v>
      </c>
      <c r="G141" s="164">
        <v>7.2592500000000006</v>
      </c>
      <c r="H141" s="164">
        <v>15.86321</v>
      </c>
      <c r="I141" s="164">
        <v>8.2465299999999999</v>
      </c>
      <c r="J141" s="164">
        <v>2.7938199999999997</v>
      </c>
      <c r="K141" s="164">
        <v>46.478080000000006</v>
      </c>
      <c r="L141" s="164">
        <v>0.27087</v>
      </c>
      <c r="M141" s="164">
        <v>-6.3600000000000002E-3</v>
      </c>
      <c r="N141" s="164">
        <v>-8.4499999999999992E-3</v>
      </c>
      <c r="O141" s="164">
        <v>-8.4700000000000001E-3</v>
      </c>
      <c r="P141" s="164">
        <v>84.007419999999996</v>
      </c>
    </row>
    <row r="142" spans="2:16" s="54" customFormat="1" ht="12.75" hidden="1" outlineLevel="1" x14ac:dyDescent="0.2">
      <c r="B142" s="149" t="s">
        <v>574</v>
      </c>
      <c r="C142" s="164">
        <v>165</v>
      </c>
      <c r="D142" s="164">
        <v>70.034500000000008</v>
      </c>
      <c r="E142" s="164">
        <v>19.891500000000001</v>
      </c>
      <c r="F142" s="164">
        <v>76.463099999999997</v>
      </c>
      <c r="G142" s="164">
        <v>69.164400000000001</v>
      </c>
      <c r="H142" s="164">
        <v>70.898899999999983</v>
      </c>
      <c r="I142" s="164">
        <v>84.676000000000002</v>
      </c>
      <c r="J142" s="164">
        <v>73.202100000000002</v>
      </c>
      <c r="K142" s="164">
        <v>112.43499999999999</v>
      </c>
      <c r="L142" s="164">
        <v>102.6502</v>
      </c>
      <c r="M142" s="164">
        <v>17.463499999999996</v>
      </c>
      <c r="N142" s="164">
        <v>-1.2800000000000001E-2</v>
      </c>
      <c r="O142" s="164">
        <v>4.2700000000000005</v>
      </c>
      <c r="P142" s="164">
        <v>701.13639999999998</v>
      </c>
    </row>
    <row r="143" spans="2:16" s="54" customFormat="1" ht="12.75" hidden="1" outlineLevel="1" x14ac:dyDescent="0.2">
      <c r="B143" s="149" t="s">
        <v>575</v>
      </c>
      <c r="C143" s="164">
        <v>80</v>
      </c>
      <c r="D143" s="164">
        <v>21.9146</v>
      </c>
      <c r="E143" s="164">
        <v>20.790600000000001</v>
      </c>
      <c r="F143" s="164">
        <v>25.790999999999997</v>
      </c>
      <c r="G143" s="164">
        <v>15.906000000000001</v>
      </c>
      <c r="H143" s="164">
        <v>16.143599999999999</v>
      </c>
      <c r="I143" s="164">
        <v>20.233999999999998</v>
      </c>
      <c r="J143" s="164">
        <v>23.675700000000003</v>
      </c>
      <c r="K143" s="164">
        <v>27.891199999999998</v>
      </c>
      <c r="L143" s="164">
        <v>24.564299999999999</v>
      </c>
      <c r="M143" s="164">
        <v>7.9253</v>
      </c>
      <c r="N143" s="164">
        <v>-5.4300000000000001E-2</v>
      </c>
      <c r="O143" s="164">
        <v>0.90360000000000007</v>
      </c>
      <c r="P143" s="164">
        <v>205.68559999999999</v>
      </c>
    </row>
    <row r="144" spans="2:16" s="54" customFormat="1" ht="12.75" hidden="1" outlineLevel="1" x14ac:dyDescent="0.2">
      <c r="B144" s="149" t="s">
        <v>576</v>
      </c>
      <c r="C144" s="164">
        <v>80</v>
      </c>
      <c r="D144" s="164">
        <v>37.675014000000004</v>
      </c>
      <c r="E144" s="164">
        <v>33.233222999999995</v>
      </c>
      <c r="F144" s="164">
        <v>40.179565000000004</v>
      </c>
      <c r="G144" s="164">
        <v>43.142055000000006</v>
      </c>
      <c r="H144" s="164">
        <v>37.538981000000007</v>
      </c>
      <c r="I144" s="164">
        <v>39.444473000000002</v>
      </c>
      <c r="J144" s="164">
        <v>38.388947999999999</v>
      </c>
      <c r="K144" s="164">
        <v>39.105719000000001</v>
      </c>
      <c r="L144" s="164">
        <v>35.204900000000002</v>
      </c>
      <c r="M144" s="164">
        <v>16.417159999999999</v>
      </c>
      <c r="N144" s="164">
        <v>-0.114653</v>
      </c>
      <c r="O144" s="164">
        <v>5.9422049999999995</v>
      </c>
      <c r="P144" s="164">
        <v>366.15759000000008</v>
      </c>
    </row>
    <row r="145" spans="2:16" s="54" customFormat="1" ht="12.75" hidden="1" outlineLevel="1" x14ac:dyDescent="0.2">
      <c r="B145" s="149" t="s">
        <v>577</v>
      </c>
      <c r="C145" s="164">
        <v>60</v>
      </c>
      <c r="D145" s="164">
        <v>32.016600000000004</v>
      </c>
      <c r="E145" s="164">
        <v>21.353099999999998</v>
      </c>
      <c r="F145" s="164">
        <v>34.840200000000003</v>
      </c>
      <c r="G145" s="164">
        <v>32.563900000000004</v>
      </c>
      <c r="H145" s="164">
        <v>28.506700000000002</v>
      </c>
      <c r="I145" s="164">
        <v>28.595600000000001</v>
      </c>
      <c r="J145" s="164">
        <v>30.812700000000003</v>
      </c>
      <c r="K145" s="164">
        <v>38.069799999999994</v>
      </c>
      <c r="L145" s="164">
        <v>26.025099999999998</v>
      </c>
      <c r="M145" s="164">
        <v>13.937899999999999</v>
      </c>
      <c r="N145" s="164">
        <v>8.8109999999999999</v>
      </c>
      <c r="O145" s="164">
        <v>8.4400999999999993</v>
      </c>
      <c r="P145" s="164">
        <v>303.97269999999997</v>
      </c>
    </row>
    <row r="146" spans="2:16" s="54" customFormat="1" ht="12.75" hidden="1" outlineLevel="1" x14ac:dyDescent="0.2">
      <c r="B146" s="149" t="s">
        <v>578</v>
      </c>
      <c r="C146" s="164">
        <v>24</v>
      </c>
      <c r="D146" s="164">
        <v>9.6316999999999986</v>
      </c>
      <c r="E146" s="164">
        <v>8.5640099999999997</v>
      </c>
      <c r="F146" s="164">
        <v>11.37162</v>
      </c>
      <c r="G146" s="164">
        <v>11.854349999999998</v>
      </c>
      <c r="H146" s="164">
        <v>9.2193199999999997</v>
      </c>
      <c r="I146" s="164">
        <v>9.7062600000000003</v>
      </c>
      <c r="J146" s="164">
        <v>11.669142999999998</v>
      </c>
      <c r="K146" s="164">
        <v>10.401316999999999</v>
      </c>
      <c r="L146" s="164">
        <v>10.512084</v>
      </c>
      <c r="M146" s="164">
        <v>3.4534719999999997</v>
      </c>
      <c r="N146" s="164">
        <v>1.125124</v>
      </c>
      <c r="O146" s="164">
        <v>1.734613</v>
      </c>
      <c r="P146" s="164">
        <v>99.243013000000005</v>
      </c>
    </row>
    <row r="147" spans="2:16" s="54" customFormat="1" ht="12.75" hidden="1" outlineLevel="1" x14ac:dyDescent="0.2">
      <c r="B147" s="149" t="s">
        <v>802</v>
      </c>
      <c r="C147" s="164">
        <v>157</v>
      </c>
      <c r="D147" s="164">
        <v>0</v>
      </c>
      <c r="E147" s="164">
        <v>0</v>
      </c>
      <c r="F147" s="164">
        <v>0</v>
      </c>
      <c r="G147" s="164">
        <v>0</v>
      </c>
      <c r="H147" s="164">
        <v>5.6473749999999994</v>
      </c>
      <c r="I147" s="164">
        <v>37.002465000000001</v>
      </c>
      <c r="J147" s="164">
        <v>29.861890000000002</v>
      </c>
      <c r="K147" s="164">
        <v>88.602609999999999</v>
      </c>
      <c r="L147" s="164">
        <v>7.0116909999999999</v>
      </c>
      <c r="M147" s="164">
        <v>-0.25635000000000002</v>
      </c>
      <c r="N147" s="164">
        <v>-0.24224000000000001</v>
      </c>
      <c r="O147" s="164">
        <v>-0.1288</v>
      </c>
      <c r="P147" s="164">
        <v>167.49864099999999</v>
      </c>
    </row>
    <row r="148" spans="2:16" s="54" customFormat="1" ht="12.75" hidden="1" outlineLevel="1" x14ac:dyDescent="0.2">
      <c r="B148" s="58" t="s">
        <v>977</v>
      </c>
      <c r="C148" s="168">
        <v>900</v>
      </c>
      <c r="D148" s="168">
        <v>465.07425000000001</v>
      </c>
      <c r="E148" s="168">
        <v>537.38491999999997</v>
      </c>
      <c r="F148" s="168">
        <v>517.80409999999995</v>
      </c>
      <c r="G148" s="168">
        <v>463.00046999999995</v>
      </c>
      <c r="H148" s="168">
        <v>506.68851000000001</v>
      </c>
      <c r="I148" s="168">
        <v>386.62980000000005</v>
      </c>
      <c r="J148" s="168">
        <v>364.35874000000001</v>
      </c>
      <c r="K148" s="168">
        <v>333.12065999999999</v>
      </c>
      <c r="L148" s="168">
        <v>334.57634000000002</v>
      </c>
      <c r="M148" s="168">
        <v>355.01364999999998</v>
      </c>
      <c r="N148" s="168">
        <v>226.54184999999995</v>
      </c>
      <c r="O148" s="168">
        <v>155.33156</v>
      </c>
      <c r="P148" s="168">
        <v>4645.5248499999998</v>
      </c>
    </row>
    <row r="149" spans="2:16" s="54" customFormat="1" ht="12.75" hidden="1" outlineLevel="1" x14ac:dyDescent="0.2">
      <c r="B149" s="111" t="s">
        <v>580</v>
      </c>
      <c r="C149" s="164"/>
      <c r="D149" s="164"/>
      <c r="E149" s="164"/>
      <c r="F149" s="164"/>
      <c r="G149" s="164"/>
      <c r="H149" s="164"/>
      <c r="I149" s="164"/>
      <c r="J149" s="164"/>
      <c r="K149" s="164"/>
      <c r="L149" s="164"/>
      <c r="M149" s="164"/>
      <c r="N149" s="164"/>
      <c r="O149" s="164"/>
      <c r="P149" s="164"/>
    </row>
    <row r="150" spans="2:16" s="54" customFormat="1" ht="12.75" hidden="1" outlineLevel="1" x14ac:dyDescent="0.2">
      <c r="B150" s="149" t="s">
        <v>803</v>
      </c>
      <c r="C150" s="164">
        <v>24</v>
      </c>
      <c r="D150" s="145">
        <v>0</v>
      </c>
      <c r="E150" s="145">
        <v>0</v>
      </c>
      <c r="F150" s="164">
        <v>4.7140000000000001E-2</v>
      </c>
      <c r="G150" s="164">
        <v>3.2542299999999997</v>
      </c>
      <c r="H150" s="164">
        <v>4.1727699999999999</v>
      </c>
      <c r="I150" s="164">
        <v>4.4619900000000001</v>
      </c>
      <c r="J150" s="164">
        <v>5.7118799999999998</v>
      </c>
      <c r="K150" s="164">
        <v>9.3669100000000007</v>
      </c>
      <c r="L150" s="164">
        <v>0.80606</v>
      </c>
      <c r="M150" s="164">
        <v>9.0669999999999987E-2</v>
      </c>
      <c r="N150" s="164">
        <v>1.4639999999999993E-2</v>
      </c>
      <c r="O150" s="164">
        <v>7.6069999999999999E-2</v>
      </c>
      <c r="P150" s="164">
        <v>28.002359999999999</v>
      </c>
    </row>
    <row r="151" spans="2:16" s="54" customFormat="1" ht="12.75" hidden="1" outlineLevel="1" x14ac:dyDescent="0.2">
      <c r="B151" s="149" t="s">
        <v>804</v>
      </c>
      <c r="C151" s="164">
        <v>16</v>
      </c>
      <c r="D151" s="164">
        <v>1.8800000000000001E-2</v>
      </c>
      <c r="E151" s="164">
        <v>6.6800000000000012E-2</v>
      </c>
      <c r="F151" s="164">
        <v>0.38980000000000004</v>
      </c>
      <c r="G151" s="164">
        <v>1.4878899999999999</v>
      </c>
      <c r="H151" s="164">
        <v>2.4470000000000001</v>
      </c>
      <c r="I151" s="164">
        <v>2.2809999999999997</v>
      </c>
      <c r="J151" s="164">
        <v>2.6173999999999999</v>
      </c>
      <c r="K151" s="164">
        <v>5.8575999999999997</v>
      </c>
      <c r="L151" s="164">
        <v>0.28520000000000001</v>
      </c>
      <c r="M151" s="164">
        <v>4.3009999999999993E-2</v>
      </c>
      <c r="N151" s="164">
        <v>-2.3899999999999963E-3</v>
      </c>
      <c r="O151" s="164">
        <v>8.8599999999999998E-3</v>
      </c>
      <c r="P151" s="164">
        <v>15.500969999999999</v>
      </c>
    </row>
    <row r="152" spans="2:16" s="54" customFormat="1" ht="12.75" hidden="1" outlineLevel="1" x14ac:dyDescent="0.2">
      <c r="B152" s="149" t="s">
        <v>584</v>
      </c>
      <c r="C152" s="164"/>
      <c r="D152" s="164">
        <v>0.193134</v>
      </c>
      <c r="E152" s="164">
        <v>0.17433799999999999</v>
      </c>
      <c r="F152" s="164">
        <v>0.214921</v>
      </c>
      <c r="G152" s="164">
        <v>0.22641600000000001</v>
      </c>
      <c r="H152" s="164">
        <v>0.22875200000000001</v>
      </c>
      <c r="I152" s="164">
        <v>0.24542</v>
      </c>
      <c r="J152" s="164">
        <v>0.25172800000000001</v>
      </c>
      <c r="K152" s="164">
        <v>0.24590799999999999</v>
      </c>
      <c r="L152" s="164">
        <v>0.22722100000000001</v>
      </c>
      <c r="M152" s="164">
        <v>0.22659099999999999</v>
      </c>
      <c r="N152" s="164">
        <v>0.20436399999999999</v>
      </c>
      <c r="O152" s="164">
        <v>0.21407499999999999</v>
      </c>
      <c r="P152" s="164">
        <v>2.6528679999999998</v>
      </c>
    </row>
    <row r="153" spans="2:16" s="54" customFormat="1" ht="12.75" hidden="1" outlineLevel="1" x14ac:dyDescent="0.2">
      <c r="B153" s="111" t="s">
        <v>585</v>
      </c>
      <c r="C153" s="168">
        <v>1701</v>
      </c>
      <c r="D153" s="168">
        <v>636.29337400000009</v>
      </c>
      <c r="E153" s="168">
        <v>641.17379299999993</v>
      </c>
      <c r="F153" s="168">
        <v>709.76497499999994</v>
      </c>
      <c r="G153" s="168">
        <v>643.00755499999991</v>
      </c>
      <c r="H153" s="168">
        <v>691.32856600000002</v>
      </c>
      <c r="I153" s="168">
        <v>614.52670799999999</v>
      </c>
      <c r="J153" s="168">
        <v>574.74862099999996</v>
      </c>
      <c r="K153" s="168">
        <v>696.08191599999986</v>
      </c>
      <c r="L153" s="168">
        <v>540.78453500000001</v>
      </c>
      <c r="M153" s="168">
        <v>413.916562</v>
      </c>
      <c r="N153" s="168">
        <v>236.01075099999994</v>
      </c>
      <c r="O153" s="168">
        <v>176.502758</v>
      </c>
      <c r="P153" s="168">
        <v>6620.2963120000004</v>
      </c>
    </row>
    <row r="154" spans="2:16" s="54" customFormat="1" ht="12.75" hidden="1" outlineLevel="1" x14ac:dyDescent="0.2">
      <c r="B154" s="58" t="s">
        <v>586</v>
      </c>
      <c r="C154" s="168">
        <v>3217.875</v>
      </c>
      <c r="D154" s="168">
        <v>989.41780098800007</v>
      </c>
      <c r="E154" s="168">
        <v>930.55066768799998</v>
      </c>
      <c r="F154" s="168">
        <v>1043.7357069449999</v>
      </c>
      <c r="G154" s="168">
        <v>931.43630876799989</v>
      </c>
      <c r="H154" s="168">
        <v>1009.209509376</v>
      </c>
      <c r="I154" s="168">
        <v>921.94277</v>
      </c>
      <c r="J154" s="168">
        <v>933.78204937600003</v>
      </c>
      <c r="K154" s="168">
        <v>998.93232732899992</v>
      </c>
      <c r="L154" s="168">
        <v>867.66615677799996</v>
      </c>
      <c r="M154" s="168">
        <v>984.71077900000012</v>
      </c>
      <c r="N154" s="168">
        <v>965.88445496300005</v>
      </c>
      <c r="O154" s="168">
        <v>961.42783816499991</v>
      </c>
      <c r="P154" s="168">
        <v>11584.852567376</v>
      </c>
    </row>
    <row r="155" spans="2:16" s="54" customFormat="1" ht="12.75" hidden="1" outlineLevel="1" x14ac:dyDescent="0.2">
      <c r="B155" s="91" t="s">
        <v>34</v>
      </c>
      <c r="C155" s="164"/>
      <c r="D155" s="164"/>
      <c r="E155" s="164"/>
      <c r="F155" s="164"/>
      <c r="G155" s="164"/>
      <c r="H155" s="164"/>
      <c r="I155" s="164"/>
      <c r="J155" s="164"/>
      <c r="K155" s="164"/>
      <c r="L155" s="164"/>
      <c r="M155" s="164"/>
      <c r="N155" s="164"/>
      <c r="O155" s="164"/>
      <c r="P155" s="164"/>
    </row>
    <row r="156" spans="2:16" s="54" customFormat="1" ht="12.75" hidden="1" outlineLevel="1" x14ac:dyDescent="0.2">
      <c r="B156" s="149" t="s">
        <v>587</v>
      </c>
      <c r="C156" s="164">
        <v>419.48399999999998</v>
      </c>
      <c r="D156" s="164">
        <v>81.454051999999976</v>
      </c>
      <c r="E156" s="164">
        <v>62.020221999999983</v>
      </c>
      <c r="F156" s="164">
        <v>70.254020999999966</v>
      </c>
      <c r="G156" s="164">
        <v>76.649310999999997</v>
      </c>
      <c r="H156" s="164">
        <v>121.12970899999998</v>
      </c>
      <c r="I156" s="164">
        <v>116.51062699999994</v>
      </c>
      <c r="J156" s="164">
        <v>108.13219400000011</v>
      </c>
      <c r="K156" s="164">
        <v>42.444420000000036</v>
      </c>
      <c r="L156" s="164">
        <v>135.98183499999993</v>
      </c>
      <c r="M156" s="164">
        <v>192.50147299999995</v>
      </c>
      <c r="N156" s="164">
        <v>198.45797699999989</v>
      </c>
      <c r="O156" s="164">
        <v>172.23988999999989</v>
      </c>
      <c r="P156" s="164">
        <v>1377.7757309999995</v>
      </c>
    </row>
    <row r="157" spans="2:16" s="54" customFormat="1" hidden="1" outlineLevel="1" x14ac:dyDescent="0.2">
      <c r="B157" s="149" t="s">
        <v>970</v>
      </c>
      <c r="C157" s="164">
        <v>356.88</v>
      </c>
      <c r="D157" s="164">
        <v>98.301130000000001</v>
      </c>
      <c r="E157" s="164">
        <v>97.278220000000005</v>
      </c>
      <c r="F157" s="164">
        <v>103.93781</v>
      </c>
      <c r="G157" s="164">
        <v>99.016982000000013</v>
      </c>
      <c r="H157" s="164">
        <v>125.81418499999998</v>
      </c>
      <c r="I157" s="164">
        <v>159.09124400000002</v>
      </c>
      <c r="J157" s="164">
        <v>158.06575700000002</v>
      </c>
      <c r="K157" s="164">
        <v>160.647616</v>
      </c>
      <c r="L157" s="164">
        <v>156.80393899999999</v>
      </c>
      <c r="M157" s="164">
        <v>102.33777900000001</v>
      </c>
      <c r="N157" s="164">
        <v>89.391604000000001</v>
      </c>
      <c r="O157" s="164">
        <v>102.240076</v>
      </c>
      <c r="P157" s="164">
        <v>1452.9263419999997</v>
      </c>
    </row>
    <row r="158" spans="2:16" s="54" customFormat="1" ht="12.75" hidden="1" outlineLevel="1" x14ac:dyDescent="0.2">
      <c r="B158" s="149" t="s">
        <v>570</v>
      </c>
      <c r="C158" s="164">
        <v>386.75</v>
      </c>
      <c r="D158" s="164">
        <v>55.801600000000001</v>
      </c>
      <c r="E158" s="164">
        <v>75.372399999999999</v>
      </c>
      <c r="F158" s="164">
        <v>139.00998000000001</v>
      </c>
      <c r="G158" s="164">
        <v>147.42012099999999</v>
      </c>
      <c r="H158" s="164">
        <v>99.452500000000001</v>
      </c>
      <c r="I158" s="164">
        <v>137.00049999999999</v>
      </c>
      <c r="J158" s="164">
        <v>149.69069999999999</v>
      </c>
      <c r="K158" s="164">
        <v>186.13485600000001</v>
      </c>
      <c r="L158" s="164">
        <v>104.13932699999999</v>
      </c>
      <c r="M158" s="164">
        <v>19.99494</v>
      </c>
      <c r="N158" s="164">
        <v>13.299045999999999</v>
      </c>
      <c r="O158" s="164">
        <v>32.763401999999999</v>
      </c>
      <c r="P158" s="164">
        <v>1160.0793720000001</v>
      </c>
    </row>
    <row r="159" spans="2:16" s="54" customFormat="1" ht="12.75" hidden="1" outlineLevel="1" x14ac:dyDescent="0.2">
      <c r="B159" s="111" t="s">
        <v>588</v>
      </c>
      <c r="C159" s="168">
        <v>1163.114</v>
      </c>
      <c r="D159" s="168">
        <v>235.556782</v>
      </c>
      <c r="E159" s="168">
        <v>234.67084199999999</v>
      </c>
      <c r="F159" s="168">
        <v>313.20181100000002</v>
      </c>
      <c r="G159" s="168">
        <v>323.08641399999999</v>
      </c>
      <c r="H159" s="168">
        <v>346.39639399999993</v>
      </c>
      <c r="I159" s="168">
        <v>412.60237099999995</v>
      </c>
      <c r="J159" s="168">
        <v>415.8886510000001</v>
      </c>
      <c r="K159" s="168">
        <v>389.22689200000002</v>
      </c>
      <c r="L159" s="168">
        <v>396.92510099999993</v>
      </c>
      <c r="M159" s="168">
        <v>314.83419199999997</v>
      </c>
      <c r="N159" s="168">
        <v>301.14862699999986</v>
      </c>
      <c r="O159" s="168">
        <v>307.24336799999986</v>
      </c>
      <c r="P159" s="168">
        <v>3990.7814449999996</v>
      </c>
    </row>
    <row r="160" spans="2:16" s="54" customFormat="1" ht="12.75" hidden="1" outlineLevel="1" x14ac:dyDescent="0.2">
      <c r="B160" s="91" t="s">
        <v>589</v>
      </c>
      <c r="C160" s="169">
        <v>4380.9889999999996</v>
      </c>
      <c r="D160" s="169">
        <v>1224.9745829880001</v>
      </c>
      <c r="E160" s="169">
        <v>1165.221509688</v>
      </c>
      <c r="F160" s="169">
        <v>1356.9375179449999</v>
      </c>
      <c r="G160" s="169">
        <v>1254.5227227679998</v>
      </c>
      <c r="H160" s="169">
        <v>1355.605903376</v>
      </c>
      <c r="I160" s="169">
        <v>1334.5451410000001</v>
      </c>
      <c r="J160" s="169">
        <v>1349.6707003760002</v>
      </c>
      <c r="K160" s="169">
        <v>1388.1592193289998</v>
      </c>
      <c r="L160" s="169">
        <v>1264.591257778</v>
      </c>
      <c r="M160" s="169">
        <v>1299.544971</v>
      </c>
      <c r="N160" s="169">
        <v>1267.0330819629999</v>
      </c>
      <c r="O160" s="169">
        <v>1268.6712061649998</v>
      </c>
      <c r="P160" s="169">
        <v>15575.634012375998</v>
      </c>
    </row>
    <row r="161" spans="2:16" s="54" customFormat="1" ht="12.75" collapsed="1" x14ac:dyDescent="0.2">
      <c r="B161" s="58"/>
      <c r="C161" s="168"/>
      <c r="D161" s="168"/>
      <c r="E161" s="168"/>
      <c r="F161" s="168"/>
      <c r="G161" s="168"/>
      <c r="H161" s="168"/>
      <c r="I161" s="168"/>
      <c r="J161" s="168"/>
      <c r="K161" s="168"/>
      <c r="L161" s="168"/>
      <c r="M161" s="168"/>
      <c r="N161" s="168"/>
      <c r="O161" s="168"/>
      <c r="P161" s="168"/>
    </row>
    <row r="162" spans="2:16" s="54" customFormat="1" x14ac:dyDescent="0.2">
      <c r="B162" s="302" t="s">
        <v>1030</v>
      </c>
      <c r="C162" s="302"/>
      <c r="D162" s="302"/>
      <c r="E162" s="302"/>
      <c r="F162" s="302"/>
      <c r="G162" s="302"/>
      <c r="H162" s="302"/>
      <c r="I162" s="302"/>
      <c r="J162" s="302"/>
      <c r="K162" s="302"/>
      <c r="L162" s="302"/>
      <c r="M162" s="302"/>
      <c r="N162" s="302"/>
      <c r="O162" s="302"/>
      <c r="P162" s="302"/>
    </row>
    <row r="163" spans="2:16" s="54" customFormat="1" ht="12.75" hidden="1" outlineLevel="1" x14ac:dyDescent="0.2">
      <c r="B163" s="91" t="s">
        <v>547</v>
      </c>
    </row>
    <row r="164" spans="2:16" s="54" customFormat="1" ht="12.75" hidden="1" outlineLevel="1" x14ac:dyDescent="0.2">
      <c r="B164" s="111" t="s">
        <v>549</v>
      </c>
    </row>
    <row r="165" spans="2:16" s="54" customFormat="1" ht="12.75" hidden="1" outlineLevel="1" x14ac:dyDescent="0.2">
      <c r="B165" s="162" t="s">
        <v>550</v>
      </c>
    </row>
    <row r="166" spans="2:16" s="54" customFormat="1" ht="12.75" hidden="1" outlineLevel="1" x14ac:dyDescent="0.2">
      <c r="B166" s="163" t="s">
        <v>460</v>
      </c>
      <c r="C166" s="164">
        <v>60</v>
      </c>
      <c r="D166" s="164">
        <v>15.466505</v>
      </c>
      <c r="E166" s="164">
        <v>9.4596060000000008</v>
      </c>
      <c r="F166" s="164">
        <v>16.053940000000001</v>
      </c>
      <c r="G166" s="164">
        <v>14.003837000000001</v>
      </c>
      <c r="H166" s="164">
        <v>7.4516340000000003</v>
      </c>
      <c r="I166" s="164">
        <v>14.593935999999999</v>
      </c>
      <c r="J166" s="164">
        <v>18.179641</v>
      </c>
      <c r="K166" s="164">
        <v>18.744661999999998</v>
      </c>
      <c r="L166" s="164">
        <v>16.650331000000001</v>
      </c>
      <c r="M166" s="164">
        <v>11.290365</v>
      </c>
      <c r="N166" s="164">
        <v>8.5167079999999995</v>
      </c>
      <c r="O166" s="164">
        <v>14.307078000000001</v>
      </c>
      <c r="P166" s="164">
        <v>164.718243</v>
      </c>
    </row>
    <row r="167" spans="2:16" s="54" customFormat="1" ht="12.75" hidden="1" outlineLevel="1" x14ac:dyDescent="0.2">
      <c r="B167" s="163" t="s">
        <v>551</v>
      </c>
      <c r="C167" s="164">
        <v>50</v>
      </c>
      <c r="D167" s="164">
        <v>11.629</v>
      </c>
      <c r="E167" s="164">
        <v>11.314500000000001</v>
      </c>
      <c r="F167" s="164">
        <v>5.7484000000000002</v>
      </c>
      <c r="G167" s="164">
        <v>8.2955000000000005</v>
      </c>
      <c r="H167" s="164">
        <v>5.5196999999999994</v>
      </c>
      <c r="I167" s="164">
        <v>11.487499999999999</v>
      </c>
      <c r="J167" s="164">
        <v>10.972999999999999</v>
      </c>
      <c r="K167" s="164">
        <v>9.8209999999999997</v>
      </c>
      <c r="L167" s="164">
        <v>7.0145999999999997</v>
      </c>
      <c r="M167" s="164">
        <v>11.290365</v>
      </c>
      <c r="N167" s="164">
        <v>8.8436000000000003</v>
      </c>
      <c r="O167" s="164">
        <v>14.057</v>
      </c>
      <c r="P167" s="164">
        <v>115.994165</v>
      </c>
    </row>
    <row r="168" spans="2:16" s="54" customFormat="1" ht="12.75" hidden="1" outlineLevel="1" x14ac:dyDescent="0.2">
      <c r="B168" s="163" t="s">
        <v>591</v>
      </c>
      <c r="C168" s="164">
        <v>53.8</v>
      </c>
      <c r="D168" s="164">
        <v>27.164719400000003</v>
      </c>
      <c r="E168" s="164">
        <v>26.192319000000001</v>
      </c>
      <c r="F168" s="164">
        <v>14.256902800000001</v>
      </c>
      <c r="G168" s="164">
        <v>20.1839564</v>
      </c>
      <c r="H168" s="164">
        <v>20.3861189</v>
      </c>
      <c r="I168" s="164">
        <v>33.6991972</v>
      </c>
      <c r="J168" s="164">
        <v>34.9355531</v>
      </c>
      <c r="K168" s="164">
        <v>28.7533736</v>
      </c>
      <c r="L168" s="164">
        <v>23.8576379</v>
      </c>
      <c r="M168" s="164">
        <v>11.290365</v>
      </c>
      <c r="N168" s="164">
        <v>27.016340399999997</v>
      </c>
      <c r="O168" s="164">
        <v>35.308249599999996</v>
      </c>
      <c r="P168" s="164">
        <v>303.04473330000002</v>
      </c>
    </row>
    <row r="169" spans="2:16" s="54" customFormat="1" ht="12.75" hidden="1" outlineLevel="1" x14ac:dyDescent="0.2">
      <c r="B169" s="163" t="s">
        <v>592</v>
      </c>
      <c r="C169" s="164">
        <v>100</v>
      </c>
      <c r="D169" s="164">
        <v>49.666423999999999</v>
      </c>
      <c r="E169" s="164">
        <v>29.359517700000001</v>
      </c>
      <c r="F169" s="164">
        <v>49.145035700000001</v>
      </c>
      <c r="G169" s="164">
        <v>43.543623199999999</v>
      </c>
      <c r="H169" s="164">
        <v>38.081014400000001</v>
      </c>
      <c r="I169" s="164">
        <v>56.453533800000002</v>
      </c>
      <c r="J169" s="164">
        <v>66.504996599999998</v>
      </c>
      <c r="K169" s="164">
        <v>63.647604600000001</v>
      </c>
      <c r="L169" s="164">
        <v>58.804449200000001</v>
      </c>
      <c r="M169" s="164">
        <v>11.290365</v>
      </c>
      <c r="N169" s="164">
        <v>37.176918399999998</v>
      </c>
      <c r="O169" s="164">
        <v>48.758026399999999</v>
      </c>
      <c r="P169" s="164">
        <v>552.43150900000001</v>
      </c>
    </row>
    <row r="170" spans="2:16" s="54" customFormat="1" ht="12.75" hidden="1" outlineLevel="1" x14ac:dyDescent="0.2">
      <c r="B170" s="163" t="s">
        <v>552</v>
      </c>
      <c r="C170" s="164">
        <v>90</v>
      </c>
      <c r="D170" s="164">
        <v>40.627450999999994</v>
      </c>
      <c r="E170" s="164">
        <v>29.798293000000001</v>
      </c>
      <c r="F170" s="164">
        <v>30.213260000000002</v>
      </c>
      <c r="G170" s="164">
        <v>30.994290000000003</v>
      </c>
      <c r="H170" s="164">
        <v>32.631280000000004</v>
      </c>
      <c r="I170" s="164">
        <v>52.106020000000001</v>
      </c>
      <c r="J170" s="164">
        <v>57.725280000000005</v>
      </c>
      <c r="K170" s="164">
        <v>50.576180000000001</v>
      </c>
      <c r="L170" s="164">
        <v>45.269470000000005</v>
      </c>
      <c r="M170" s="164">
        <v>11.290365</v>
      </c>
      <c r="N170" s="164">
        <v>37.672940000000004</v>
      </c>
      <c r="O170" s="164">
        <v>45.949510000000004</v>
      </c>
      <c r="P170" s="164">
        <v>464.8543390000001</v>
      </c>
    </row>
    <row r="171" spans="2:16" s="54" customFormat="1" ht="12.75" hidden="1" outlineLevel="1" x14ac:dyDescent="0.2">
      <c r="B171" s="163" t="s">
        <v>593</v>
      </c>
      <c r="C171" s="164">
        <v>35</v>
      </c>
      <c r="D171" s="164">
        <v>8.7036999999999995</v>
      </c>
      <c r="E171" s="164">
        <v>5.5077999999999996</v>
      </c>
      <c r="F171" s="164">
        <v>5.3996000000000004</v>
      </c>
      <c r="G171" s="164">
        <v>5.7195</v>
      </c>
      <c r="H171" s="164">
        <v>9.0786999999999995</v>
      </c>
      <c r="I171" s="164">
        <v>14.708500000000001</v>
      </c>
      <c r="J171" s="164">
        <v>14.821299999999999</v>
      </c>
      <c r="K171" s="164">
        <v>12.456300000000001</v>
      </c>
      <c r="L171" s="164">
        <v>12.010400000000001</v>
      </c>
      <c r="M171" s="164">
        <v>11.290365</v>
      </c>
      <c r="N171" s="164">
        <v>11.717500000000001</v>
      </c>
      <c r="O171" s="164">
        <v>10.7456</v>
      </c>
      <c r="P171" s="164">
        <v>122.159265</v>
      </c>
    </row>
    <row r="172" spans="2:16" s="54" customFormat="1" ht="12.75" hidden="1" outlineLevel="1" x14ac:dyDescent="0.2">
      <c r="B172" s="167" t="s">
        <v>553</v>
      </c>
      <c r="C172" s="168">
        <v>388.8</v>
      </c>
      <c r="D172" s="168">
        <v>153.25779939999998</v>
      </c>
      <c r="E172" s="168">
        <v>111.6320357</v>
      </c>
      <c r="F172" s="168">
        <v>120.81713850000001</v>
      </c>
      <c r="G172" s="168">
        <v>122.7407066</v>
      </c>
      <c r="H172" s="168">
        <v>113.1484473</v>
      </c>
      <c r="I172" s="168">
        <v>183.04868700000003</v>
      </c>
      <c r="J172" s="168">
        <v>203.13977069999999</v>
      </c>
      <c r="K172" s="168">
        <v>183.99912019999999</v>
      </c>
      <c r="L172" s="168">
        <v>163.60688810000002</v>
      </c>
      <c r="M172" s="168">
        <v>67.742189999999994</v>
      </c>
      <c r="N172" s="168">
        <v>130.94400680000001</v>
      </c>
      <c r="O172" s="168">
        <v>169.12546399999999</v>
      </c>
      <c r="P172" s="168">
        <v>1723.2022543</v>
      </c>
    </row>
    <row r="173" spans="2:16" s="54" customFormat="1" ht="12.75" hidden="1" outlineLevel="1" x14ac:dyDescent="0.2">
      <c r="B173" s="162" t="s">
        <v>554</v>
      </c>
      <c r="C173" s="164"/>
      <c r="D173" s="164"/>
      <c r="E173" s="164"/>
      <c r="F173" s="164"/>
      <c r="G173" s="164"/>
      <c r="H173" s="164"/>
      <c r="I173" s="164"/>
      <c r="J173" s="164"/>
      <c r="K173" s="164"/>
      <c r="L173" s="164"/>
      <c r="M173" s="164"/>
      <c r="N173" s="164"/>
      <c r="O173" s="164"/>
      <c r="P173" s="164"/>
    </row>
    <row r="174" spans="2:16" s="54" customFormat="1" ht="12.75" hidden="1" outlineLevel="1" x14ac:dyDescent="0.2">
      <c r="B174" s="163" t="s">
        <v>555</v>
      </c>
      <c r="C174" s="164">
        <v>40</v>
      </c>
      <c r="D174" s="164">
        <v>19.519499999999997</v>
      </c>
      <c r="E174" s="164">
        <v>12.949599999999998</v>
      </c>
      <c r="F174" s="164">
        <v>7.3025000000000002</v>
      </c>
      <c r="G174" s="164">
        <v>15.213199999999999</v>
      </c>
      <c r="H174" s="164">
        <v>10.957599999999999</v>
      </c>
      <c r="I174" s="164">
        <v>16.424299999999999</v>
      </c>
      <c r="J174" s="164">
        <v>15.4015</v>
      </c>
      <c r="K174" s="164">
        <v>19.459299999999999</v>
      </c>
      <c r="L174" s="164">
        <v>15.859599999999999</v>
      </c>
      <c r="M174" s="164">
        <v>21.060199999999998</v>
      </c>
      <c r="N174" s="164">
        <v>20.836500000000001</v>
      </c>
      <c r="O174" s="164">
        <v>20.885200000000001</v>
      </c>
      <c r="P174" s="164">
        <v>195.869</v>
      </c>
    </row>
    <row r="175" spans="2:16" s="54" customFormat="1" ht="12.75" hidden="1" outlineLevel="1" x14ac:dyDescent="0.2">
      <c r="B175" s="163" t="s">
        <v>556</v>
      </c>
      <c r="C175" s="164">
        <v>40</v>
      </c>
      <c r="D175" s="164">
        <v>16.999258000000001</v>
      </c>
      <c r="E175" s="164">
        <v>3.4292800000000003</v>
      </c>
      <c r="F175" s="164">
        <v>1.606244</v>
      </c>
      <c r="G175" s="164">
        <v>1.118962</v>
      </c>
      <c r="H175" s="164">
        <v>3.0123029999999997</v>
      </c>
      <c r="I175" s="164">
        <v>3.3015970000000001</v>
      </c>
      <c r="J175" s="164">
        <v>1.299868</v>
      </c>
      <c r="K175" s="164">
        <v>5.8477600000000001</v>
      </c>
      <c r="L175" s="164">
        <v>10.447544000000001</v>
      </c>
      <c r="M175" s="164">
        <v>5.3181060000000002</v>
      </c>
      <c r="N175" s="164">
        <v>12.713334000000001</v>
      </c>
      <c r="O175" s="164">
        <v>15.915413000000001</v>
      </c>
      <c r="P175" s="164">
        <v>81.009669000000002</v>
      </c>
    </row>
    <row r="176" spans="2:16" s="54" customFormat="1" ht="12.75" hidden="1" outlineLevel="1" x14ac:dyDescent="0.2">
      <c r="B176" s="163" t="s">
        <v>557</v>
      </c>
      <c r="C176" s="164">
        <v>210</v>
      </c>
      <c r="D176" s="164">
        <v>121.91886</v>
      </c>
      <c r="E176" s="164">
        <v>41.098220000000005</v>
      </c>
      <c r="F176" s="164">
        <v>59.344789999999996</v>
      </c>
      <c r="G176" s="164">
        <v>69.127780000000001</v>
      </c>
      <c r="H176" s="164">
        <v>58.073169999999998</v>
      </c>
      <c r="I176" s="164">
        <v>43.875439999999998</v>
      </c>
      <c r="J176" s="164">
        <v>67.486529999999988</v>
      </c>
      <c r="K176" s="164">
        <v>60.559979999999996</v>
      </c>
      <c r="L176" s="164">
        <v>52.87717</v>
      </c>
      <c r="M176" s="164">
        <v>60.544719999999998</v>
      </c>
      <c r="N176" s="164">
        <v>64.649209999999997</v>
      </c>
      <c r="O176" s="164">
        <v>139.52384000000001</v>
      </c>
      <c r="P176" s="164">
        <v>839.07970999999998</v>
      </c>
    </row>
    <row r="177" spans="2:16" s="54" customFormat="1" ht="12.75" hidden="1" outlineLevel="1" x14ac:dyDescent="0.2">
      <c r="B177" s="163" t="s">
        <v>558</v>
      </c>
      <c r="C177" s="164">
        <v>150</v>
      </c>
      <c r="D177" s="164">
        <v>49.276299999999999</v>
      </c>
      <c r="E177" s="164">
        <v>17.5549</v>
      </c>
      <c r="F177" s="164">
        <v>8.8630999999999993</v>
      </c>
      <c r="G177" s="164">
        <v>6.6166</v>
      </c>
      <c r="H177" s="164">
        <v>50.804100000000005</v>
      </c>
      <c r="I177" s="164">
        <v>41.814800000000005</v>
      </c>
      <c r="J177" s="164">
        <v>48.388500000000001</v>
      </c>
      <c r="K177" s="164">
        <v>36.781700000000001</v>
      </c>
      <c r="L177" s="164">
        <v>26.164000000000001</v>
      </c>
      <c r="M177" s="164">
        <v>23.9343</v>
      </c>
      <c r="N177" s="164">
        <v>53.374700000000004</v>
      </c>
      <c r="O177" s="164">
        <v>52.6843</v>
      </c>
      <c r="P177" s="164">
        <v>416.25730000000004</v>
      </c>
    </row>
    <row r="178" spans="2:16" s="54" customFormat="1" ht="12.75" hidden="1" outlineLevel="1" x14ac:dyDescent="0.2">
      <c r="B178" s="163" t="s">
        <v>559</v>
      </c>
      <c r="C178" s="164">
        <v>201</v>
      </c>
      <c r="D178" s="164">
        <v>54.028796999999997</v>
      </c>
      <c r="E178" s="164">
        <v>19.171303999999999</v>
      </c>
      <c r="F178" s="164">
        <v>17.801392</v>
      </c>
      <c r="G178" s="164">
        <v>36.605961999999998</v>
      </c>
      <c r="H178" s="164">
        <v>16.469018999999999</v>
      </c>
      <c r="I178" s="164">
        <v>40.213619000000001</v>
      </c>
      <c r="J178" s="164">
        <v>48.784935000000004</v>
      </c>
      <c r="K178" s="164">
        <v>42.141485000000003</v>
      </c>
      <c r="L178" s="164">
        <v>39.920992999999996</v>
      </c>
      <c r="M178" s="164">
        <v>29.791244000000003</v>
      </c>
      <c r="N178" s="164">
        <v>53.280414999999998</v>
      </c>
      <c r="O178" s="164">
        <v>74.050976000000006</v>
      </c>
      <c r="P178" s="164">
        <v>472.26014099999998</v>
      </c>
    </row>
    <row r="179" spans="2:16" s="54" customFormat="1" ht="12.75" hidden="1" outlineLevel="1" x14ac:dyDescent="0.2">
      <c r="B179" s="163" t="s">
        <v>560</v>
      </c>
      <c r="C179" s="164">
        <v>122.6</v>
      </c>
      <c r="D179" s="164">
        <v>71.37697</v>
      </c>
      <c r="E179" s="164">
        <v>36.972940000000001</v>
      </c>
      <c r="F179" s="164">
        <v>26.333400000000001</v>
      </c>
      <c r="G179" s="164">
        <v>33.979569999999995</v>
      </c>
      <c r="H179" s="164">
        <v>38.517450000000004</v>
      </c>
      <c r="I179" s="164">
        <v>31.00085</v>
      </c>
      <c r="J179" s="164">
        <v>32.951239999999999</v>
      </c>
      <c r="K179" s="164">
        <v>14.162459999999999</v>
      </c>
      <c r="L179" s="164">
        <v>14.38001</v>
      </c>
      <c r="M179" s="164">
        <v>27.277430000000003</v>
      </c>
      <c r="N179" s="164">
        <v>30.165310000000002</v>
      </c>
      <c r="O179" s="164">
        <v>82.167119999999997</v>
      </c>
      <c r="P179" s="164">
        <v>439.28474999999997</v>
      </c>
    </row>
    <row r="180" spans="2:16" s="54" customFormat="1" ht="12.75" hidden="1" outlineLevel="1" x14ac:dyDescent="0.2">
      <c r="B180" s="163" t="s">
        <v>561</v>
      </c>
      <c r="C180" s="164">
        <v>50</v>
      </c>
      <c r="D180" s="164">
        <v>34.217080000000003</v>
      </c>
      <c r="E180" s="164">
        <v>19.26867</v>
      </c>
      <c r="F180" s="164">
        <v>11.38433</v>
      </c>
      <c r="G180" s="164">
        <v>14.098320000000001</v>
      </c>
      <c r="H180" s="164">
        <v>18.083859999999998</v>
      </c>
      <c r="I180" s="164">
        <v>12.925450000000001</v>
      </c>
      <c r="J180" s="164">
        <v>14.03375</v>
      </c>
      <c r="K180" s="164">
        <v>6.53645006</v>
      </c>
      <c r="L180" s="164">
        <v>5.6187227899999996</v>
      </c>
      <c r="M180" s="164">
        <v>11.87785</v>
      </c>
      <c r="N180" s="164">
        <v>15.67252</v>
      </c>
      <c r="O180" s="164">
        <v>34.712940000000003</v>
      </c>
      <c r="P180" s="164">
        <v>198.42994284999997</v>
      </c>
    </row>
    <row r="181" spans="2:16" s="54" customFormat="1" ht="12.75" hidden="1" outlineLevel="1" x14ac:dyDescent="0.2">
      <c r="B181" s="163" t="s">
        <v>562</v>
      </c>
      <c r="C181" s="164">
        <v>3.2</v>
      </c>
      <c r="D181" s="164">
        <v>1.8063129849999999</v>
      </c>
      <c r="E181" s="164">
        <v>0.68931104999999993</v>
      </c>
      <c r="F181" s="164">
        <v>0.14846335800000002</v>
      </c>
      <c r="G181" s="164">
        <v>8.7350940000000005E-3</v>
      </c>
      <c r="H181" s="164">
        <v>0.748037226</v>
      </c>
      <c r="I181" s="164">
        <v>1.0027224300000002</v>
      </c>
      <c r="J181" s="164">
        <v>1.093150069</v>
      </c>
      <c r="K181" s="164">
        <v>0.88908010999999998</v>
      </c>
      <c r="L181" s="164">
        <v>0.5442862799999999</v>
      </c>
      <c r="M181" s="164">
        <v>0.54527702300000003</v>
      </c>
      <c r="N181" s="164">
        <v>1.6701259669999999</v>
      </c>
      <c r="O181" s="164">
        <v>1.964229099</v>
      </c>
      <c r="P181" s="164">
        <v>11.109730690999999</v>
      </c>
    </row>
    <row r="182" spans="2:16" s="54" customFormat="1" ht="12.75" hidden="1" outlineLevel="1" x14ac:dyDescent="0.2">
      <c r="B182" s="167" t="s">
        <v>553</v>
      </c>
      <c r="C182" s="168">
        <v>816.80000000000007</v>
      </c>
      <c r="D182" s="168">
        <v>369.14307798499999</v>
      </c>
      <c r="E182" s="168">
        <v>151.13422504999997</v>
      </c>
      <c r="F182" s="168">
        <v>132.78421935799997</v>
      </c>
      <c r="G182" s="168">
        <v>176.76912909399999</v>
      </c>
      <c r="H182" s="168">
        <v>196.66553922599999</v>
      </c>
      <c r="I182" s="168">
        <v>190.55877843000002</v>
      </c>
      <c r="J182" s="168">
        <v>229.43947306899997</v>
      </c>
      <c r="K182" s="168">
        <v>186.37821517000003</v>
      </c>
      <c r="L182" s="168">
        <v>165.81232606999998</v>
      </c>
      <c r="M182" s="168">
        <v>180.34912702300002</v>
      </c>
      <c r="N182" s="168">
        <v>252.362114967</v>
      </c>
      <c r="O182" s="168">
        <v>421.90401809900004</v>
      </c>
      <c r="P182" s="168">
        <v>2653.3002435409999</v>
      </c>
    </row>
    <row r="183" spans="2:16" s="54" customFormat="1" ht="12.75" hidden="1" outlineLevel="1" x14ac:dyDescent="0.2">
      <c r="B183" s="162" t="s">
        <v>563</v>
      </c>
      <c r="C183" s="164"/>
      <c r="D183" s="164"/>
      <c r="E183" s="164"/>
      <c r="F183" s="164"/>
      <c r="G183" s="164"/>
      <c r="H183" s="164"/>
      <c r="I183" s="164"/>
      <c r="J183" s="164"/>
      <c r="K183" s="164"/>
      <c r="L183" s="164"/>
      <c r="M183" s="164"/>
      <c r="N183" s="164"/>
      <c r="O183" s="164"/>
      <c r="P183" s="164"/>
    </row>
    <row r="184" spans="2:16" s="54" customFormat="1" ht="12.75" hidden="1" outlineLevel="1" x14ac:dyDescent="0.2">
      <c r="B184" s="163" t="s">
        <v>564</v>
      </c>
      <c r="C184" s="164">
        <v>120</v>
      </c>
      <c r="D184" s="164">
        <v>73.414880000000011</v>
      </c>
      <c r="E184" s="164">
        <v>23.840160000000001</v>
      </c>
      <c r="F184" s="164">
        <v>49.798659999999998</v>
      </c>
      <c r="G184" s="164">
        <v>43.929830000000003</v>
      </c>
      <c r="H184" s="164">
        <v>41.457590000000003</v>
      </c>
      <c r="I184" s="164">
        <v>33.120229999999999</v>
      </c>
      <c r="J184" s="164">
        <v>24.88617</v>
      </c>
      <c r="K184" s="164">
        <v>14.67773</v>
      </c>
      <c r="L184" s="164">
        <v>21.437889999999999</v>
      </c>
      <c r="M184" s="164">
        <v>24.62359</v>
      </c>
      <c r="N184" s="164">
        <v>14.05288</v>
      </c>
      <c r="O184" s="164">
        <v>30.80968</v>
      </c>
      <c r="P184" s="164">
        <v>396.04928999999998</v>
      </c>
    </row>
    <row r="185" spans="2:16" s="54" customFormat="1" ht="12.75" hidden="1" outlineLevel="1" x14ac:dyDescent="0.2">
      <c r="B185" s="163" t="s">
        <v>565</v>
      </c>
      <c r="C185" s="164">
        <v>75</v>
      </c>
      <c r="D185" s="164">
        <v>27.757720000000003</v>
      </c>
      <c r="E185" s="164">
        <v>13.89986</v>
      </c>
      <c r="F185" s="164">
        <v>8.2368600000000001</v>
      </c>
      <c r="G185" s="164">
        <v>20.754740000000002</v>
      </c>
      <c r="H185" s="164">
        <v>39.138834000000003</v>
      </c>
      <c r="I185" s="164">
        <v>49.05762</v>
      </c>
      <c r="J185" s="164">
        <v>35.731440999999997</v>
      </c>
      <c r="K185" s="164">
        <v>35.943379999999998</v>
      </c>
      <c r="L185" s="164">
        <v>43.915405</v>
      </c>
      <c r="M185" s="164">
        <v>41.540405</v>
      </c>
      <c r="N185" s="164">
        <v>46.193989999999999</v>
      </c>
      <c r="O185" s="164">
        <v>25.446077000000002</v>
      </c>
      <c r="P185" s="164">
        <v>387.616332</v>
      </c>
    </row>
    <row r="186" spans="2:16" s="54" customFormat="1" ht="12.75" hidden="1" outlineLevel="1" x14ac:dyDescent="0.2">
      <c r="B186" s="163" t="s">
        <v>566</v>
      </c>
      <c r="C186" s="164">
        <v>8.7750000000000004</v>
      </c>
      <c r="D186" s="164">
        <v>3.7204099999999998</v>
      </c>
      <c r="E186" s="164">
        <v>2.7502</v>
      </c>
      <c r="F186" s="164">
        <v>1.8852200000000001</v>
      </c>
      <c r="G186" s="164">
        <v>3.4208099999999999</v>
      </c>
      <c r="H186" s="164">
        <v>2.8159400000000003</v>
      </c>
      <c r="I186" s="164">
        <v>3.4525600000000001</v>
      </c>
      <c r="J186" s="164">
        <v>2.86896</v>
      </c>
      <c r="K186" s="164">
        <v>1.35623</v>
      </c>
      <c r="L186" s="164">
        <v>1.98373</v>
      </c>
      <c r="M186" s="164">
        <v>1.5106000000000002</v>
      </c>
      <c r="N186" s="164">
        <v>2.1169800000000003</v>
      </c>
      <c r="O186" s="164">
        <v>2.6041499999999997</v>
      </c>
      <c r="P186" s="164">
        <v>30.485790000000001</v>
      </c>
    </row>
    <row r="187" spans="2:16" s="54" customFormat="1" ht="12.75" hidden="1" outlineLevel="1" x14ac:dyDescent="0.2">
      <c r="B187" s="163" t="s">
        <v>567</v>
      </c>
      <c r="C187" s="164">
        <v>4</v>
      </c>
      <c r="D187" s="164">
        <v>2.3355650000000003</v>
      </c>
      <c r="E187" s="164">
        <v>1.5982159999999999</v>
      </c>
      <c r="F187" s="164">
        <v>1.487778</v>
      </c>
      <c r="G187" s="164">
        <v>1.1907799999999999</v>
      </c>
      <c r="H187" s="164">
        <v>2.1737150000000001</v>
      </c>
      <c r="I187" s="164">
        <v>2.2232749999999997</v>
      </c>
      <c r="J187" s="164">
        <v>1.3537020000000002</v>
      </c>
      <c r="K187" s="164">
        <v>0.43219000000000002</v>
      </c>
      <c r="L187" s="164">
        <v>0.292269</v>
      </c>
      <c r="M187" s="164">
        <v>0.798593</v>
      </c>
      <c r="N187" s="164">
        <v>1.505638</v>
      </c>
      <c r="O187" s="164">
        <v>2.1052659999999999</v>
      </c>
      <c r="P187" s="164">
        <v>17.496986999999997</v>
      </c>
    </row>
    <row r="188" spans="2:16" s="54" customFormat="1" ht="12.75" hidden="1" outlineLevel="1" x14ac:dyDescent="0.2">
      <c r="B188" s="163" t="s">
        <v>978</v>
      </c>
      <c r="C188" s="164">
        <v>120</v>
      </c>
      <c r="D188" s="164">
        <v>2.6290000000000001E-2</v>
      </c>
      <c r="E188" s="164">
        <v>1.0208600000000001</v>
      </c>
      <c r="F188" s="164">
        <v>8.407</v>
      </c>
      <c r="G188" s="164">
        <v>9.3000000000000007</v>
      </c>
      <c r="H188" s="164">
        <v>2.266</v>
      </c>
      <c r="I188" s="164">
        <v>6.5339999999999998</v>
      </c>
      <c r="J188" s="164">
        <v>10.175000000000001</v>
      </c>
      <c r="K188" s="164">
        <v>13.537000000000001</v>
      </c>
      <c r="L188" s="164">
        <v>4.8070000000000004</v>
      </c>
      <c r="M188" s="164">
        <v>18.905999999999999</v>
      </c>
      <c r="N188" s="164">
        <v>51.012999999999998</v>
      </c>
      <c r="O188" s="164">
        <v>39.064</v>
      </c>
      <c r="P188" s="164">
        <v>165.05615</v>
      </c>
    </row>
    <row r="189" spans="2:16" s="54" customFormat="1" ht="12.75" hidden="1" outlineLevel="1" x14ac:dyDescent="0.2">
      <c r="B189" s="167" t="s">
        <v>553</v>
      </c>
      <c r="C189" s="168">
        <v>327.77499999999998</v>
      </c>
      <c r="D189" s="168">
        <v>107.22857500000002</v>
      </c>
      <c r="E189" s="168">
        <v>42.088436000000002</v>
      </c>
      <c r="F189" s="168">
        <v>61.408517999999994</v>
      </c>
      <c r="G189" s="168">
        <v>69.296160000000015</v>
      </c>
      <c r="H189" s="168">
        <v>85.586079000000012</v>
      </c>
      <c r="I189" s="168">
        <v>87.853685000000013</v>
      </c>
      <c r="J189" s="168">
        <v>64.840272999999996</v>
      </c>
      <c r="K189" s="168">
        <v>52.409529999999997</v>
      </c>
      <c r="L189" s="168">
        <v>67.629294000000002</v>
      </c>
      <c r="M189" s="168">
        <v>68.473187999999993</v>
      </c>
      <c r="N189" s="168">
        <v>63.869487999999997</v>
      </c>
      <c r="O189" s="168">
        <v>60.965173</v>
      </c>
      <c r="P189" s="168">
        <v>996.70454899999993</v>
      </c>
    </row>
    <row r="190" spans="2:16" s="54" customFormat="1" ht="12.75" hidden="1" outlineLevel="1" x14ac:dyDescent="0.2">
      <c r="B190" s="111" t="s">
        <v>568</v>
      </c>
      <c r="C190" s="168">
        <v>1533.375</v>
      </c>
      <c r="D190" s="168">
        <v>629.62945238499992</v>
      </c>
      <c r="E190" s="168">
        <v>304.85469674999996</v>
      </c>
      <c r="F190" s="168">
        <v>315.00987585799999</v>
      </c>
      <c r="G190" s="168">
        <v>368.80599569399999</v>
      </c>
      <c r="H190" s="168">
        <v>395.40006552600005</v>
      </c>
      <c r="I190" s="168">
        <v>461.46115043000009</v>
      </c>
      <c r="J190" s="168">
        <v>497.41951676899998</v>
      </c>
      <c r="K190" s="168">
        <v>422.78686537000004</v>
      </c>
      <c r="L190" s="168">
        <v>397.04850817000005</v>
      </c>
      <c r="M190" s="168">
        <v>316.56450502300004</v>
      </c>
      <c r="N190" s="168">
        <v>447.17560976700003</v>
      </c>
      <c r="O190" s="168">
        <v>651.99465509900006</v>
      </c>
      <c r="P190" s="168">
        <v>5373.2070468410002</v>
      </c>
    </row>
    <row r="191" spans="2:16" s="54" customFormat="1" ht="12.75" hidden="1" outlineLevel="1" x14ac:dyDescent="0.2">
      <c r="B191" s="111" t="s">
        <v>569</v>
      </c>
      <c r="C191" s="168">
        <v>103.5</v>
      </c>
      <c r="D191" s="168">
        <v>21.670199999999998</v>
      </c>
      <c r="E191" s="168">
        <v>22.04702</v>
      </c>
      <c r="F191" s="168">
        <v>10.631019999999999</v>
      </c>
      <c r="G191" s="168">
        <v>8.1819100000000002</v>
      </c>
      <c r="H191" s="168">
        <v>29.88618</v>
      </c>
      <c r="I191" s="168">
        <v>61.598709999999997</v>
      </c>
      <c r="J191" s="168">
        <v>59.588360000000002</v>
      </c>
      <c r="K191" s="168">
        <v>50.042429999999996</v>
      </c>
      <c r="L191" s="168">
        <v>52.882190000000001</v>
      </c>
      <c r="M191" s="168">
        <v>30.359349999999999</v>
      </c>
      <c r="N191" s="168">
        <v>18.191850000000002</v>
      </c>
      <c r="O191" s="168">
        <v>17.8947</v>
      </c>
      <c r="P191" s="168">
        <v>382.97391999999996</v>
      </c>
    </row>
    <row r="192" spans="2:16" s="54" customFormat="1" ht="12.75" hidden="1" outlineLevel="1" x14ac:dyDescent="0.2">
      <c r="B192" s="111" t="s">
        <v>570</v>
      </c>
      <c r="C192" s="164"/>
      <c r="D192" s="164"/>
      <c r="E192" s="164"/>
      <c r="F192" s="164"/>
      <c r="G192" s="164"/>
      <c r="H192" s="164"/>
      <c r="I192" s="164"/>
      <c r="J192" s="164"/>
      <c r="K192" s="164"/>
      <c r="L192" s="164"/>
      <c r="M192" s="164"/>
      <c r="N192" s="164"/>
      <c r="O192" s="164"/>
      <c r="P192" s="164"/>
    </row>
    <row r="193" spans="2:16" s="54" customFormat="1" ht="12.75" hidden="1" outlineLevel="1" x14ac:dyDescent="0.2">
      <c r="B193" s="149" t="s">
        <v>571</v>
      </c>
      <c r="C193" s="164"/>
      <c r="D193" s="164"/>
      <c r="E193" s="164"/>
      <c r="F193" s="164"/>
      <c r="G193" s="164"/>
      <c r="H193" s="164"/>
      <c r="I193" s="164"/>
      <c r="J193" s="164"/>
      <c r="K193" s="164"/>
      <c r="L193" s="164"/>
      <c r="M193" s="164"/>
      <c r="N193" s="164"/>
      <c r="O193" s="164"/>
      <c r="P193" s="164"/>
    </row>
    <row r="194" spans="2:16" s="54" customFormat="1" ht="12.75" hidden="1" outlineLevel="1" x14ac:dyDescent="0.2">
      <c r="B194" s="163" t="s">
        <v>572</v>
      </c>
      <c r="C194" s="164">
        <v>80</v>
      </c>
      <c r="D194" s="164">
        <v>-2.843E-2</v>
      </c>
      <c r="E194" s="164">
        <v>-3.0700000000000002E-2</v>
      </c>
      <c r="F194" s="164">
        <v>-3.2189999999999996E-2</v>
      </c>
      <c r="G194" s="164">
        <v>-7.2899999999999979E-3</v>
      </c>
      <c r="H194" s="164">
        <v>-2.358E-2</v>
      </c>
      <c r="I194" s="164">
        <v>-2.6360000000000001E-2</v>
      </c>
      <c r="J194" s="164">
        <v>-2.6100000000000002E-2</v>
      </c>
      <c r="K194" s="164">
        <v>-8.2500000000000004E-3</v>
      </c>
      <c r="L194" s="164">
        <v>-2.955E-2</v>
      </c>
      <c r="M194" s="164">
        <v>-3.2300000000000002E-2</v>
      </c>
      <c r="N194" s="164">
        <v>-3.8870000000000002E-2</v>
      </c>
      <c r="O194" s="164">
        <v>-4.99E-2</v>
      </c>
      <c r="P194" s="164">
        <v>-0.33352000000000004</v>
      </c>
    </row>
    <row r="195" spans="2:16" s="54" customFormat="1" ht="12.75" hidden="1" outlineLevel="1" x14ac:dyDescent="0.2">
      <c r="B195" s="163" t="s">
        <v>573</v>
      </c>
      <c r="C195" s="164">
        <v>115</v>
      </c>
      <c r="D195" s="164">
        <v>-5.9100000000000003E-3</v>
      </c>
      <c r="E195" s="164">
        <v>-7.8200000000000006E-3</v>
      </c>
      <c r="F195" s="164">
        <v>-8.7100000000000007E-3</v>
      </c>
      <c r="G195" s="164">
        <v>20.16011</v>
      </c>
      <c r="H195" s="164">
        <v>15.47165</v>
      </c>
      <c r="I195" s="164">
        <v>-5.6499999999999996E-3</v>
      </c>
      <c r="J195" s="164">
        <v>-5.0000000000000001E-3</v>
      </c>
      <c r="K195" s="164">
        <v>-2.3900000000000002E-3</v>
      </c>
      <c r="L195" s="164">
        <v>-4.9699999999999996E-3</v>
      </c>
      <c r="M195" s="164">
        <v>-6.77E-3</v>
      </c>
      <c r="N195" s="164">
        <v>-4.6800000000000001E-3</v>
      </c>
      <c r="O195" s="164">
        <v>-7.3999999999999977E-4</v>
      </c>
      <c r="P195" s="164">
        <v>35.579119999999989</v>
      </c>
    </row>
    <row r="196" spans="2:16" s="54" customFormat="1" ht="12.75" hidden="1" outlineLevel="1" x14ac:dyDescent="0.2">
      <c r="B196" s="149" t="s">
        <v>574</v>
      </c>
      <c r="C196" s="164">
        <v>165</v>
      </c>
      <c r="D196" s="164">
        <v>0.33479999999999999</v>
      </c>
      <c r="E196" s="164">
        <v>4.8616999999999999</v>
      </c>
      <c r="F196" s="164">
        <v>103.812</v>
      </c>
      <c r="G196" s="164">
        <v>73.672200000000018</v>
      </c>
      <c r="H196" s="164">
        <v>71.706799999999987</v>
      </c>
      <c r="I196" s="164">
        <v>-1.2899999999999995E-2</v>
      </c>
      <c r="J196" s="164">
        <v>41.192500000000003</v>
      </c>
      <c r="K196" s="164">
        <v>58.207100000000004</v>
      </c>
      <c r="L196" s="164">
        <v>2.4379</v>
      </c>
      <c r="M196" s="164">
        <v>91.261600000000001</v>
      </c>
      <c r="N196" s="164">
        <v>59.425499999999992</v>
      </c>
      <c r="O196" s="164">
        <v>29.490500000000004</v>
      </c>
      <c r="P196" s="164">
        <v>536.38970000000006</v>
      </c>
    </row>
    <row r="197" spans="2:16" s="54" customFormat="1" ht="12.75" hidden="1" outlineLevel="1" x14ac:dyDescent="0.2">
      <c r="B197" s="149" t="s">
        <v>575</v>
      </c>
      <c r="C197" s="164">
        <v>80</v>
      </c>
      <c r="D197" s="164">
        <v>11.404499999999999</v>
      </c>
      <c r="E197" s="164">
        <v>27.642399999999999</v>
      </c>
      <c r="F197" s="164">
        <v>37.693100000000001</v>
      </c>
      <c r="G197" s="164">
        <v>30.6907</v>
      </c>
      <c r="H197" s="164">
        <v>14.2616</v>
      </c>
      <c r="I197" s="164">
        <v>-5.57E-2</v>
      </c>
      <c r="J197" s="164">
        <v>9.2309999999999999</v>
      </c>
      <c r="K197" s="164">
        <v>15.147</v>
      </c>
      <c r="L197" s="164">
        <v>9.9741</v>
      </c>
      <c r="M197" s="164">
        <v>30.738599999999998</v>
      </c>
      <c r="N197" s="164">
        <v>12.6129</v>
      </c>
      <c r="O197" s="164">
        <v>1.5841000000000001</v>
      </c>
      <c r="P197" s="164">
        <v>200.92429999999999</v>
      </c>
    </row>
    <row r="198" spans="2:16" s="54" customFormat="1" ht="12.75" hidden="1" outlineLevel="1" x14ac:dyDescent="0.2">
      <c r="B198" s="149" t="s">
        <v>576</v>
      </c>
      <c r="C198" s="164">
        <v>80</v>
      </c>
      <c r="D198" s="164">
        <v>15.249803</v>
      </c>
      <c r="E198" s="164">
        <v>31.324846000000001</v>
      </c>
      <c r="F198" s="164">
        <v>34.292154000000004</v>
      </c>
      <c r="G198" s="164">
        <v>35.755378999999998</v>
      </c>
      <c r="H198" s="164">
        <v>29.59469</v>
      </c>
      <c r="I198" s="164">
        <v>18.72663</v>
      </c>
      <c r="J198" s="164">
        <v>25.598873999999999</v>
      </c>
      <c r="K198" s="164">
        <v>30.582068</v>
      </c>
      <c r="L198" s="164">
        <v>21.305675999999998</v>
      </c>
      <c r="M198" s="164">
        <v>32.213582999999993</v>
      </c>
      <c r="N198" s="164">
        <v>16.083383999999999</v>
      </c>
      <c r="O198" s="164">
        <v>4.2545460000000004</v>
      </c>
      <c r="P198" s="164">
        <v>294.98163300000004</v>
      </c>
    </row>
    <row r="199" spans="2:16" s="54" customFormat="1" ht="12.75" hidden="1" outlineLevel="1" x14ac:dyDescent="0.2">
      <c r="B199" s="149" t="s">
        <v>577</v>
      </c>
      <c r="C199" s="164">
        <v>60</v>
      </c>
      <c r="D199" s="164">
        <v>25.366499999999998</v>
      </c>
      <c r="E199" s="164">
        <v>28.5274</v>
      </c>
      <c r="F199" s="164">
        <v>32.672499999999999</v>
      </c>
      <c r="G199" s="164">
        <v>37.859499999999997</v>
      </c>
      <c r="H199" s="164">
        <v>24.9039</v>
      </c>
      <c r="I199" s="164">
        <v>15.288399999999999</v>
      </c>
      <c r="J199" s="164">
        <v>28.906700000000001</v>
      </c>
      <c r="K199" s="164">
        <v>22.4039</v>
      </c>
      <c r="L199" s="164">
        <v>28.808299999999999</v>
      </c>
      <c r="M199" s="164">
        <v>35.652200000000001</v>
      </c>
      <c r="N199" s="164">
        <v>19.072800000000001</v>
      </c>
      <c r="O199" s="164">
        <v>17.013200000000001</v>
      </c>
      <c r="P199" s="164">
        <v>316.47529999999995</v>
      </c>
    </row>
    <row r="200" spans="2:16" s="54" customFormat="1" ht="12.75" hidden="1" outlineLevel="1" x14ac:dyDescent="0.2">
      <c r="B200" s="149" t="s">
        <v>578</v>
      </c>
      <c r="C200" s="164">
        <v>24</v>
      </c>
      <c r="D200" s="164">
        <v>4.7717500000000008</v>
      </c>
      <c r="E200" s="164">
        <v>8.6055600000000005</v>
      </c>
      <c r="F200" s="164">
        <v>11.2029</v>
      </c>
      <c r="G200" s="164">
        <v>9.9866399999999995</v>
      </c>
      <c r="H200" s="164">
        <v>7.1292999999999997</v>
      </c>
      <c r="I200" s="164">
        <v>3.8570599999999997</v>
      </c>
      <c r="J200" s="164">
        <v>6.61829</v>
      </c>
      <c r="K200" s="164">
        <v>9.9007300000000011</v>
      </c>
      <c r="L200" s="164">
        <v>8.1268200000000004</v>
      </c>
      <c r="M200" s="164">
        <v>8.5974599999999999</v>
      </c>
      <c r="N200" s="164">
        <v>5.5935899999999998</v>
      </c>
      <c r="O200" s="164">
        <v>5.3253599999999999</v>
      </c>
      <c r="P200" s="164">
        <v>89.715460000000007</v>
      </c>
    </row>
    <row r="201" spans="2:16" s="54" customFormat="1" ht="12.75" hidden="1" outlineLevel="1" x14ac:dyDescent="0.2">
      <c r="B201" s="149" t="s">
        <v>802</v>
      </c>
      <c r="C201" s="164">
        <v>157</v>
      </c>
      <c r="D201" s="164">
        <v>-0.12188</v>
      </c>
      <c r="E201" s="164">
        <v>-0.24515000000000001</v>
      </c>
      <c r="F201" s="164">
        <v>0.48304999999999998</v>
      </c>
      <c r="G201" s="164">
        <v>32.501640000000002</v>
      </c>
      <c r="H201" s="164">
        <v>39.804659999999998</v>
      </c>
      <c r="I201" s="164">
        <v>-0.22620999999999999</v>
      </c>
      <c r="J201" s="164">
        <v>1.34293</v>
      </c>
      <c r="K201" s="164">
        <v>10.036669999999999</v>
      </c>
      <c r="L201" s="164">
        <v>-0.22972999999999999</v>
      </c>
      <c r="M201" s="164">
        <v>0.49647999999999998</v>
      </c>
      <c r="N201" s="164">
        <v>-0.15604000000000001</v>
      </c>
      <c r="O201" s="164">
        <v>0.7577799999999999</v>
      </c>
      <c r="P201" s="164">
        <v>84.444199999999995</v>
      </c>
    </row>
    <row r="202" spans="2:16" s="54" customFormat="1" ht="12.75" hidden="1" outlineLevel="1" x14ac:dyDescent="0.2">
      <c r="B202" s="58" t="s">
        <v>977</v>
      </c>
      <c r="C202" s="168">
        <v>900</v>
      </c>
      <c r="D202" s="168">
        <v>321.52947</v>
      </c>
      <c r="E202" s="168">
        <v>556.12839000000008</v>
      </c>
      <c r="F202" s="168">
        <v>596.39523999999994</v>
      </c>
      <c r="G202" s="168">
        <v>484.69667000000004</v>
      </c>
      <c r="H202" s="168">
        <v>517.72530000000006</v>
      </c>
      <c r="I202" s="168">
        <v>468.22149999999999</v>
      </c>
      <c r="J202" s="168">
        <v>427.76259999999996</v>
      </c>
      <c r="K202" s="168">
        <v>502.76244999999994</v>
      </c>
      <c r="L202" s="168">
        <v>521.31610999999998</v>
      </c>
      <c r="M202" s="168">
        <v>398.68518</v>
      </c>
      <c r="N202" s="168">
        <v>353.30243999999999</v>
      </c>
      <c r="O202" s="168">
        <v>333.01898</v>
      </c>
      <c r="P202" s="168">
        <v>5481.5443300000006</v>
      </c>
    </row>
    <row r="203" spans="2:16" s="54" customFormat="1" ht="12.75" hidden="1" outlineLevel="1" x14ac:dyDescent="0.2">
      <c r="B203" s="111" t="s">
        <v>580</v>
      </c>
      <c r="C203" s="164"/>
      <c r="D203" s="164"/>
      <c r="E203" s="164"/>
      <c r="F203" s="164"/>
      <c r="G203" s="164"/>
      <c r="H203" s="164"/>
      <c r="I203" s="164"/>
      <c r="J203" s="164"/>
      <c r="K203" s="164"/>
      <c r="L203" s="164"/>
      <c r="M203" s="164"/>
      <c r="N203" s="164"/>
      <c r="O203" s="164"/>
      <c r="P203" s="164"/>
    </row>
    <row r="204" spans="2:16" s="54" customFormat="1" ht="12.75" hidden="1" outlineLevel="1" x14ac:dyDescent="0.2">
      <c r="B204" s="149" t="s">
        <v>803</v>
      </c>
      <c r="C204" s="164">
        <v>24</v>
      </c>
      <c r="D204" s="145">
        <v>-7.26E-3</v>
      </c>
      <c r="E204" s="145">
        <v>-9.3500000000000007E-3</v>
      </c>
      <c r="F204" s="164">
        <v>-1.3050000000000001E-2</v>
      </c>
      <c r="G204" s="164">
        <v>2.6378599999999999</v>
      </c>
      <c r="H204" s="164">
        <v>2.9190900000000002</v>
      </c>
      <c r="I204" s="164">
        <v>2.6518E-2</v>
      </c>
      <c r="J204" s="164">
        <v>-2.3000000000000104E-4</v>
      </c>
      <c r="K204" s="164">
        <v>2.035E-2</v>
      </c>
      <c r="L204" s="164">
        <v>1.7010000000000001E-2</v>
      </c>
      <c r="M204" s="164">
        <v>2.511E-2</v>
      </c>
      <c r="N204" s="164">
        <v>4.718E-2</v>
      </c>
      <c r="O204" s="164">
        <v>0.185</v>
      </c>
      <c r="P204" s="164">
        <v>5.8482279999999998</v>
      </c>
    </row>
    <row r="205" spans="2:16" s="54" customFormat="1" ht="12.75" hidden="1" outlineLevel="1" x14ac:dyDescent="0.2">
      <c r="B205" s="149" t="s">
        <v>804</v>
      </c>
      <c r="C205" s="164">
        <v>16</v>
      </c>
      <c r="D205" s="164">
        <v>4.0000000000000001E-3</v>
      </c>
      <c r="E205" s="164">
        <v>0</v>
      </c>
      <c r="F205" s="164">
        <v>0</v>
      </c>
      <c r="G205" s="164">
        <v>1.9038000000000002</v>
      </c>
      <c r="H205" s="164">
        <v>1.6516</v>
      </c>
      <c r="I205" s="164">
        <v>8.6E-3</v>
      </c>
      <c r="J205" s="164">
        <v>6.3999999999999994E-3</v>
      </c>
      <c r="K205" s="164">
        <v>1.04E-2</v>
      </c>
      <c r="L205" s="164">
        <v>0.01</v>
      </c>
      <c r="M205" s="164">
        <v>3.5999999999999999E-3</v>
      </c>
      <c r="N205" s="164">
        <v>0.04</v>
      </c>
      <c r="O205" s="164">
        <v>7.959999999999999E-2</v>
      </c>
      <c r="P205" s="164">
        <v>3.7180000000000004</v>
      </c>
    </row>
    <row r="206" spans="2:16" s="54" customFormat="1" ht="12.75" hidden="1" outlineLevel="1" x14ac:dyDescent="0.2">
      <c r="B206" s="149" t="s">
        <v>584</v>
      </c>
      <c r="C206" s="164"/>
      <c r="D206" s="164">
        <v>0.22273000000000001</v>
      </c>
      <c r="E206" s="164">
        <v>0.21334600000000001</v>
      </c>
      <c r="F206" s="164">
        <v>0.22791500000000001</v>
      </c>
      <c r="G206" s="164">
        <v>0.25339099999999998</v>
      </c>
      <c r="H206" s="164">
        <v>0.239091</v>
      </c>
      <c r="I206" s="164">
        <v>0.25142700000000001</v>
      </c>
      <c r="J206" s="164">
        <v>0.25518800000000003</v>
      </c>
      <c r="K206" s="164">
        <v>0.25216899999999998</v>
      </c>
      <c r="L206" s="164">
        <v>0.244232</v>
      </c>
      <c r="M206" s="164">
        <v>0.233491</v>
      </c>
      <c r="N206" s="164">
        <v>0.21216599999999999</v>
      </c>
      <c r="O206" s="164">
        <v>0.22284999999999999</v>
      </c>
      <c r="P206" s="164">
        <v>2.8279959999999997</v>
      </c>
    </row>
    <row r="207" spans="2:16" s="54" customFormat="1" ht="12.75" hidden="1" outlineLevel="1" x14ac:dyDescent="0.2">
      <c r="B207" s="111" t="s">
        <v>585</v>
      </c>
      <c r="C207" s="168">
        <v>1701</v>
      </c>
      <c r="D207" s="168">
        <v>378.50060300000001</v>
      </c>
      <c r="E207" s="168">
        <v>656.80662600000005</v>
      </c>
      <c r="F207" s="168">
        <v>816.51004399999988</v>
      </c>
      <c r="G207" s="168">
        <v>725.31554900000003</v>
      </c>
      <c r="H207" s="168">
        <v>720.57432000000006</v>
      </c>
      <c r="I207" s="168">
        <v>505.76677000000001</v>
      </c>
      <c r="J207" s="168">
        <v>540.62179399999991</v>
      </c>
      <c r="K207" s="168">
        <v>649.02927799999998</v>
      </c>
      <c r="L207" s="168">
        <v>591.704656</v>
      </c>
      <c r="M207" s="168">
        <v>597.60603300000002</v>
      </c>
      <c r="N207" s="168">
        <v>465.89102399999996</v>
      </c>
      <c r="O207" s="168">
        <v>391.39382599999999</v>
      </c>
      <c r="P207" s="168">
        <v>7052.1147469999996</v>
      </c>
    </row>
    <row r="208" spans="2:16" s="54" customFormat="1" ht="12.75" hidden="1" outlineLevel="1" x14ac:dyDescent="0.2">
      <c r="B208" s="58" t="s">
        <v>586</v>
      </c>
      <c r="C208" s="168">
        <v>3337.875</v>
      </c>
      <c r="D208" s="168">
        <v>1029.8002553849999</v>
      </c>
      <c r="E208" s="168">
        <v>983.70834274999993</v>
      </c>
      <c r="F208" s="168">
        <v>1142.1509398579999</v>
      </c>
      <c r="G208" s="168">
        <v>1102.303454694</v>
      </c>
      <c r="H208" s="168">
        <v>1145.8605655260001</v>
      </c>
      <c r="I208" s="168">
        <v>1028.82663043</v>
      </c>
      <c r="J208" s="168">
        <v>1097.6296707689999</v>
      </c>
      <c r="K208" s="168">
        <v>1121.8585733700002</v>
      </c>
      <c r="L208" s="168">
        <v>1041.63535417</v>
      </c>
      <c r="M208" s="168">
        <v>944.52988802300001</v>
      </c>
      <c r="N208" s="168">
        <v>931.25848376699992</v>
      </c>
      <c r="O208" s="168">
        <v>1061.2831810990001</v>
      </c>
      <c r="P208" s="168">
        <v>12808.295713841</v>
      </c>
    </row>
    <row r="209" spans="2:16" s="54" customFormat="1" ht="12.75" hidden="1" outlineLevel="1" x14ac:dyDescent="0.2">
      <c r="B209" s="91" t="s">
        <v>34</v>
      </c>
      <c r="C209" s="164"/>
      <c r="D209" s="164"/>
      <c r="E209" s="164"/>
      <c r="F209" s="164"/>
      <c r="G209" s="164"/>
      <c r="H209" s="164"/>
      <c r="I209" s="164"/>
      <c r="J209" s="164"/>
      <c r="K209" s="164"/>
      <c r="L209" s="164"/>
      <c r="M209" s="164"/>
      <c r="N209" s="164"/>
      <c r="O209" s="164"/>
      <c r="P209" s="164"/>
    </row>
    <row r="210" spans="2:16" s="54" customFormat="1" ht="12.75" hidden="1" outlineLevel="1" x14ac:dyDescent="0.2">
      <c r="B210" s="149" t="s">
        <v>587</v>
      </c>
      <c r="C210" s="164">
        <v>432.05100000000004</v>
      </c>
      <c r="D210" s="164">
        <v>145.65553181499988</v>
      </c>
      <c r="E210" s="164">
        <v>86.149179945</v>
      </c>
      <c r="F210" s="164">
        <v>43.42192991000001</v>
      </c>
      <c r="G210" s="164">
        <v>59.710211580000006</v>
      </c>
      <c r="H210" s="164">
        <v>129.18091172500004</v>
      </c>
      <c r="I210" s="164">
        <v>159.79692819999988</v>
      </c>
      <c r="J210" s="164">
        <v>137.21937295499993</v>
      </c>
      <c r="K210" s="164">
        <v>124.45970324000002</v>
      </c>
      <c r="L210" s="164">
        <v>120.83517176000002</v>
      </c>
      <c r="M210" s="164">
        <v>127.70644324999992</v>
      </c>
      <c r="N210" s="164">
        <v>189.42450925999992</v>
      </c>
      <c r="O210" s="164">
        <v>149.66341135999991</v>
      </c>
      <c r="P210" s="164">
        <v>1473.2233049999995</v>
      </c>
    </row>
    <row r="211" spans="2:16" s="54" customFormat="1" hidden="1" outlineLevel="1" x14ac:dyDescent="0.2">
      <c r="B211" s="149" t="s">
        <v>970</v>
      </c>
      <c r="C211" s="164">
        <v>396.13</v>
      </c>
      <c r="D211" s="164">
        <v>106.59635446000003</v>
      </c>
      <c r="E211" s="164">
        <v>121.68422422499999</v>
      </c>
      <c r="F211" s="164">
        <v>119.95308724</v>
      </c>
      <c r="G211" s="164">
        <v>117.858994415</v>
      </c>
      <c r="H211" s="164">
        <v>128.41851122499997</v>
      </c>
      <c r="I211" s="164">
        <v>161.47126789999999</v>
      </c>
      <c r="J211" s="164">
        <v>174.72052334999995</v>
      </c>
      <c r="K211" s="164">
        <v>160.87251552999999</v>
      </c>
      <c r="L211" s="164">
        <v>186.95439200499999</v>
      </c>
      <c r="M211" s="164">
        <v>145.93681402499999</v>
      </c>
      <c r="N211" s="164">
        <v>138.57179400000001</v>
      </c>
      <c r="O211" s="164">
        <v>136.15035614999999</v>
      </c>
      <c r="P211" s="164">
        <v>1699.1888345249995</v>
      </c>
    </row>
    <row r="212" spans="2:16" s="54" customFormat="1" ht="12.75" hidden="1" outlineLevel="1" x14ac:dyDescent="0.2">
      <c r="B212" s="149" t="s">
        <v>570</v>
      </c>
      <c r="C212" s="164">
        <v>482</v>
      </c>
      <c r="D212" s="164">
        <v>45.665631999999995</v>
      </c>
      <c r="E212" s="164">
        <v>122.037238</v>
      </c>
      <c r="F212" s="164">
        <v>163.46340799999999</v>
      </c>
      <c r="G212" s="164">
        <v>76.404399999999995</v>
      </c>
      <c r="H212" s="164">
        <v>10.505356000000001</v>
      </c>
      <c r="I212" s="164">
        <v>15.559857999999998</v>
      </c>
      <c r="J212" s="164">
        <v>42.114628000000003</v>
      </c>
      <c r="K212" s="164">
        <v>33.303100000000001</v>
      </c>
      <c r="L212" s="164">
        <v>53.838900000000002</v>
      </c>
      <c r="M212" s="164">
        <v>134.75630000000001</v>
      </c>
      <c r="N212" s="164">
        <v>37.767837999999998</v>
      </c>
      <c r="O212" s="164">
        <v>32.529978</v>
      </c>
      <c r="P212" s="164">
        <v>767.94663600000001</v>
      </c>
    </row>
    <row r="213" spans="2:16" s="54" customFormat="1" ht="12.75" hidden="1" outlineLevel="1" x14ac:dyDescent="0.2">
      <c r="B213" s="111" t="s">
        <v>588</v>
      </c>
      <c r="C213" s="168">
        <v>1310.181</v>
      </c>
      <c r="D213" s="168">
        <v>297.91751827499991</v>
      </c>
      <c r="E213" s="168">
        <v>329.87064217</v>
      </c>
      <c r="F213" s="168">
        <v>326.83842515000003</v>
      </c>
      <c r="G213" s="168">
        <v>253.97360599500001</v>
      </c>
      <c r="H213" s="168">
        <v>268.10477895000002</v>
      </c>
      <c r="I213" s="168">
        <v>336.82805409999986</v>
      </c>
      <c r="J213" s="168">
        <v>354.05452430499986</v>
      </c>
      <c r="K213" s="168">
        <v>318.63531877000003</v>
      </c>
      <c r="L213" s="168">
        <v>361.62846376500005</v>
      </c>
      <c r="M213" s="168">
        <v>408.39955727499989</v>
      </c>
      <c r="N213" s="168">
        <v>365.76414125999992</v>
      </c>
      <c r="O213" s="168">
        <v>318.34374550999996</v>
      </c>
      <c r="P213" s="168">
        <v>3940.3587755249991</v>
      </c>
    </row>
    <row r="214" spans="2:16" s="54" customFormat="1" ht="12.75" hidden="1" outlineLevel="1" x14ac:dyDescent="0.2">
      <c r="B214" s="91" t="s">
        <v>589</v>
      </c>
      <c r="C214" s="169">
        <v>4648.0560000000005</v>
      </c>
      <c r="D214" s="169">
        <v>1327.7177736599997</v>
      </c>
      <c r="E214" s="169">
        <v>1313.57898492</v>
      </c>
      <c r="F214" s="169">
        <v>1468.9893650079998</v>
      </c>
      <c r="G214" s="169">
        <v>1356.2770606890001</v>
      </c>
      <c r="H214" s="169">
        <v>1413.9653444760002</v>
      </c>
      <c r="I214" s="169">
        <v>1365.6546845299999</v>
      </c>
      <c r="J214" s="169">
        <v>1451.6841950739997</v>
      </c>
      <c r="K214" s="169">
        <v>1440.4938921400003</v>
      </c>
      <c r="L214" s="169">
        <v>1403.2638179350001</v>
      </c>
      <c r="M214" s="169">
        <v>1352.9294452979998</v>
      </c>
      <c r="N214" s="169">
        <v>1297.0226250269998</v>
      </c>
      <c r="O214" s="169">
        <v>1379.6269266090001</v>
      </c>
      <c r="P214" s="169">
        <v>16748.654489365999</v>
      </c>
    </row>
    <row r="215" spans="2:16" s="54" customFormat="1" ht="12.75" collapsed="1" x14ac:dyDescent="0.2">
      <c r="B215" s="58"/>
    </row>
    <row r="216" spans="2:16" s="54" customFormat="1" x14ac:dyDescent="0.2">
      <c r="B216" s="302" t="s">
        <v>1151</v>
      </c>
      <c r="C216" s="302"/>
      <c r="D216" s="302"/>
      <c r="E216" s="302"/>
      <c r="F216" s="302"/>
      <c r="G216" s="302"/>
      <c r="H216" s="302"/>
      <c r="I216" s="302"/>
      <c r="J216" s="302"/>
      <c r="K216" s="302"/>
      <c r="L216" s="302"/>
      <c r="M216" s="302"/>
      <c r="N216" s="302"/>
      <c r="O216" s="302"/>
      <c r="P216" s="302"/>
    </row>
    <row r="217" spans="2:16" s="54" customFormat="1" ht="12.75" outlineLevel="1" x14ac:dyDescent="0.2">
      <c r="B217" s="91" t="s">
        <v>547</v>
      </c>
    </row>
    <row r="218" spans="2:16" s="54" customFormat="1" ht="12.75" outlineLevel="1" x14ac:dyDescent="0.2">
      <c r="B218" s="111" t="s">
        <v>549</v>
      </c>
    </row>
    <row r="219" spans="2:16" s="54" customFormat="1" ht="12.75" outlineLevel="1" x14ac:dyDescent="0.2">
      <c r="B219" s="162" t="s">
        <v>550</v>
      </c>
    </row>
    <row r="220" spans="2:16" s="54" customFormat="1" ht="12.75" outlineLevel="1" x14ac:dyDescent="0.2">
      <c r="B220" s="163" t="s">
        <v>460</v>
      </c>
      <c r="C220" s="164">
        <v>50</v>
      </c>
      <c r="D220" s="164">
        <v>9.3299529999999997</v>
      </c>
      <c r="E220" s="164">
        <v>10.750932000000001</v>
      </c>
      <c r="F220" s="164">
        <v>13.897967</v>
      </c>
      <c r="G220" s="164">
        <v>15.665363000000001</v>
      </c>
      <c r="H220" s="164">
        <v>8.3241739999999993</v>
      </c>
      <c r="I220" s="164">
        <v>8.8740129999999997</v>
      </c>
      <c r="J220" s="164">
        <v>15.395795</v>
      </c>
      <c r="K220" s="164">
        <v>19.225698000000001</v>
      </c>
      <c r="L220" s="164">
        <v>15.767502</v>
      </c>
      <c r="M220" s="164">
        <v>15.574002999999999</v>
      </c>
      <c r="N220" s="164">
        <v>14.847667999999999</v>
      </c>
      <c r="O220" s="164">
        <v>15.139332000000001</v>
      </c>
      <c r="P220" s="164">
        <v>162.79240000000001</v>
      </c>
    </row>
    <row r="221" spans="2:16" s="54" customFormat="1" ht="12.75" outlineLevel="1" x14ac:dyDescent="0.2">
      <c r="B221" s="163" t="s">
        <v>551</v>
      </c>
      <c r="C221" s="164">
        <v>50</v>
      </c>
      <c r="D221" s="164">
        <v>8.9395545099999989</v>
      </c>
      <c r="E221" s="164">
        <v>9.6519999999999992</v>
      </c>
      <c r="F221" s="164">
        <v>5.9539999999999997</v>
      </c>
      <c r="G221" s="164">
        <v>11.298435189999999</v>
      </c>
      <c r="H221" s="164">
        <v>5.7187000000000001</v>
      </c>
      <c r="I221" s="164">
        <v>6.5259999999999998</v>
      </c>
      <c r="J221" s="164">
        <v>13.391</v>
      </c>
      <c r="K221" s="164">
        <v>14.286899999999999</v>
      </c>
      <c r="L221" s="164">
        <v>12.449</v>
      </c>
      <c r="M221" s="164">
        <v>7.7153</v>
      </c>
      <c r="N221" s="164">
        <v>14.641599999999999</v>
      </c>
      <c r="O221" s="164">
        <v>15.667800000000002</v>
      </c>
      <c r="P221" s="164">
        <v>126.24028969999998</v>
      </c>
    </row>
    <row r="222" spans="2:16" s="54" customFormat="1" ht="12.75" outlineLevel="1" x14ac:dyDescent="0.2">
      <c r="B222" s="163" t="s">
        <v>591</v>
      </c>
      <c r="C222" s="164">
        <v>53.8</v>
      </c>
      <c r="D222" s="164">
        <v>22.443118399999999</v>
      </c>
      <c r="E222" s="164">
        <v>23.363197599999999</v>
      </c>
      <c r="F222" s="164">
        <v>15.469067099999998</v>
      </c>
      <c r="G222" s="164">
        <v>27.877952299999997</v>
      </c>
      <c r="H222" s="164">
        <v>21.413205699999999</v>
      </c>
      <c r="I222" s="164">
        <v>31.310564699999997</v>
      </c>
      <c r="J222" s="164">
        <v>36.917797400000005</v>
      </c>
      <c r="K222" s="164">
        <v>39.021080599999998</v>
      </c>
      <c r="L222" s="164">
        <v>36.5358333</v>
      </c>
      <c r="M222" s="164">
        <v>25.809314499999999</v>
      </c>
      <c r="N222" s="164">
        <v>33.9612403</v>
      </c>
      <c r="O222" s="164">
        <v>32.714615999999999</v>
      </c>
      <c r="P222" s="164">
        <v>346.83698789999994</v>
      </c>
    </row>
    <row r="223" spans="2:16" outlineLevel="1" x14ac:dyDescent="0.25">
      <c r="B223" s="163" t="s">
        <v>592</v>
      </c>
      <c r="C223" s="164">
        <v>100</v>
      </c>
      <c r="D223" s="164">
        <v>29.5249366</v>
      </c>
      <c r="E223" s="164">
        <v>32.404571699999998</v>
      </c>
      <c r="F223" s="164">
        <v>43.320360600000001</v>
      </c>
      <c r="G223" s="164">
        <v>50.973034800000001</v>
      </c>
      <c r="H223" s="164">
        <v>35.505522599999999</v>
      </c>
      <c r="I223" s="164">
        <v>45.999438399999995</v>
      </c>
      <c r="J223" s="164">
        <v>60.900311199999997</v>
      </c>
      <c r="K223" s="164">
        <v>65.767916600000007</v>
      </c>
      <c r="L223" s="164">
        <v>57.009663600000003</v>
      </c>
      <c r="M223" s="164">
        <v>56.783978400000002</v>
      </c>
      <c r="N223" s="164">
        <v>46.996104299999999</v>
      </c>
      <c r="O223" s="164">
        <v>46.889562099999999</v>
      </c>
      <c r="P223" s="164">
        <v>572.07540090000009</v>
      </c>
    </row>
    <row r="224" spans="2:16" outlineLevel="1" x14ac:dyDescent="0.25">
      <c r="B224" s="163" t="s">
        <v>552</v>
      </c>
      <c r="C224" s="164">
        <v>90</v>
      </c>
      <c r="D224" s="164">
        <v>27.21528</v>
      </c>
      <c r="E224" s="164">
        <v>28.234649999999998</v>
      </c>
      <c r="F224" s="164">
        <v>28.353750000000002</v>
      </c>
      <c r="G224" s="164">
        <v>41.971159999999998</v>
      </c>
      <c r="H224" s="164">
        <v>33.509429999999995</v>
      </c>
      <c r="I224" s="164">
        <v>47.807239999999993</v>
      </c>
      <c r="J224" s="164">
        <v>56.063200000000002</v>
      </c>
      <c r="K224" s="164">
        <v>57.359859999999998</v>
      </c>
      <c r="L224" s="164">
        <v>52.329859999999996</v>
      </c>
      <c r="M224" s="164">
        <v>44.95879</v>
      </c>
      <c r="N224" s="164">
        <v>44.534039999999997</v>
      </c>
      <c r="O224" s="164">
        <v>44.275399999999998</v>
      </c>
      <c r="P224" s="164">
        <v>506.61265999999995</v>
      </c>
    </row>
    <row r="225" spans="2:16" outlineLevel="1" x14ac:dyDescent="0.25">
      <c r="B225" s="163" t="s">
        <v>593</v>
      </c>
      <c r="C225" s="164">
        <v>35</v>
      </c>
      <c r="D225" s="164">
        <v>5.1360999999999999</v>
      </c>
      <c r="E225" s="164">
        <v>3.2619000000000002</v>
      </c>
      <c r="F225" s="164">
        <v>1.3149000000000002</v>
      </c>
      <c r="G225" s="164">
        <v>8.7363999999999997</v>
      </c>
      <c r="H225" s="164">
        <v>9.9519000000000002</v>
      </c>
      <c r="I225" s="164">
        <v>14.852600000000001</v>
      </c>
      <c r="J225" s="164">
        <v>14.3155</v>
      </c>
      <c r="K225" s="164">
        <v>13.401300000000001</v>
      </c>
      <c r="L225" s="164">
        <v>12.229600000000001</v>
      </c>
      <c r="M225" s="164">
        <v>11.025399999999999</v>
      </c>
      <c r="N225" s="164">
        <v>11.450299999999999</v>
      </c>
      <c r="O225" s="164">
        <v>10.734</v>
      </c>
      <c r="P225" s="164">
        <v>116.40990000000001</v>
      </c>
    </row>
    <row r="226" spans="2:16" outlineLevel="1" x14ac:dyDescent="0.25">
      <c r="B226" s="167" t="s">
        <v>553</v>
      </c>
      <c r="C226" s="168">
        <v>378.8</v>
      </c>
      <c r="D226" s="168">
        <v>102.58894251000001</v>
      </c>
      <c r="E226" s="168">
        <v>107.66725129999999</v>
      </c>
      <c r="F226" s="168">
        <v>108.31004470000001</v>
      </c>
      <c r="G226" s="168">
        <v>156.52234529</v>
      </c>
      <c r="H226" s="168">
        <v>114.42293229999999</v>
      </c>
      <c r="I226" s="168">
        <v>155.36985609999999</v>
      </c>
      <c r="J226" s="168">
        <v>196.98360359999998</v>
      </c>
      <c r="K226" s="168">
        <v>209.0627552</v>
      </c>
      <c r="L226" s="168">
        <v>186.32145890000001</v>
      </c>
      <c r="M226" s="168">
        <v>161.8667859</v>
      </c>
      <c r="N226" s="168">
        <v>166.43095259999998</v>
      </c>
      <c r="O226" s="168">
        <v>165.42071010000001</v>
      </c>
      <c r="P226" s="168">
        <v>1830.9676385</v>
      </c>
    </row>
    <row r="227" spans="2:16" outlineLevel="1" x14ac:dyDescent="0.25">
      <c r="B227" s="162" t="s">
        <v>554</v>
      </c>
      <c r="C227" s="164"/>
      <c r="D227" s="164"/>
      <c r="E227" s="164"/>
      <c r="F227" s="164"/>
      <c r="G227" s="164"/>
      <c r="H227" s="164"/>
      <c r="I227" s="164"/>
      <c r="J227" s="164"/>
      <c r="K227" s="164"/>
      <c r="L227" s="164"/>
      <c r="M227" s="164"/>
      <c r="N227" s="164"/>
      <c r="O227" s="164"/>
      <c r="P227" s="164"/>
    </row>
    <row r="228" spans="2:16" outlineLevel="1" x14ac:dyDescent="0.25">
      <c r="B228" s="163" t="s">
        <v>555</v>
      </c>
      <c r="C228" s="164">
        <v>40</v>
      </c>
      <c r="D228" s="164">
        <v>8.1265000000000001</v>
      </c>
      <c r="E228" s="164">
        <v>11.4977</v>
      </c>
      <c r="F228" s="164">
        <v>4.7821000000000007</v>
      </c>
      <c r="G228" s="164">
        <v>10.456899999999999</v>
      </c>
      <c r="H228" s="164">
        <v>13.028</v>
      </c>
      <c r="I228" s="164">
        <v>19.872600000000002</v>
      </c>
      <c r="J228" s="164">
        <v>20.0273</v>
      </c>
      <c r="K228" s="164">
        <v>14.123899999999999</v>
      </c>
      <c r="L228" s="164">
        <v>14.1654</v>
      </c>
      <c r="M228" s="164">
        <v>13.3842</v>
      </c>
      <c r="N228" s="164">
        <v>11.3811</v>
      </c>
      <c r="O228" s="164">
        <v>5.3643999999999998</v>
      </c>
      <c r="P228" s="164">
        <v>146.21009999999998</v>
      </c>
    </row>
    <row r="229" spans="2:16" outlineLevel="1" x14ac:dyDescent="0.25">
      <c r="B229" s="163" t="s">
        <v>556</v>
      </c>
      <c r="C229" s="164">
        <v>40</v>
      </c>
      <c r="D229" s="164">
        <v>15.231247</v>
      </c>
      <c r="E229" s="164">
        <v>3.3611580000000001</v>
      </c>
      <c r="F229" s="164">
        <v>5.115939</v>
      </c>
      <c r="G229" s="164">
        <v>6.5553369999999997</v>
      </c>
      <c r="H229" s="164">
        <v>5.4511000000000003</v>
      </c>
      <c r="I229" s="164">
        <v>5.6501859999999997</v>
      </c>
      <c r="J229" s="164">
        <v>3.9718430000000002</v>
      </c>
      <c r="K229" s="164">
        <v>0.99969200000000003</v>
      </c>
      <c r="L229" s="164">
        <v>1.1391419999999999</v>
      </c>
      <c r="M229" s="164">
        <v>7.9028450000000001</v>
      </c>
      <c r="N229" s="164">
        <v>7.8015740000000005</v>
      </c>
      <c r="O229" s="164">
        <v>4.703392</v>
      </c>
      <c r="P229" s="164">
        <v>67.883454999999998</v>
      </c>
    </row>
    <row r="230" spans="2:16" outlineLevel="1" x14ac:dyDescent="0.25">
      <c r="B230" s="163" t="s">
        <v>557</v>
      </c>
      <c r="C230" s="164">
        <v>210</v>
      </c>
      <c r="D230" s="164">
        <v>120.83694</v>
      </c>
      <c r="E230" s="164">
        <v>75.100960000000001</v>
      </c>
      <c r="F230" s="164">
        <v>51.466079999999998</v>
      </c>
      <c r="G230" s="164">
        <v>70.257020000000011</v>
      </c>
      <c r="H230" s="164">
        <v>82.123189999999994</v>
      </c>
      <c r="I230" s="164">
        <v>121.58201</v>
      </c>
      <c r="J230" s="164">
        <v>125.65797999999999</v>
      </c>
      <c r="K230" s="164">
        <v>105.94660999999999</v>
      </c>
      <c r="L230" s="164">
        <v>78.547079999999994</v>
      </c>
      <c r="M230" s="164">
        <v>66.343459999999993</v>
      </c>
      <c r="N230" s="164">
        <v>81.836449999999999</v>
      </c>
      <c r="O230" s="164">
        <v>154.03828000000001</v>
      </c>
      <c r="P230" s="164">
        <v>1133.73606</v>
      </c>
    </row>
    <row r="231" spans="2:16" outlineLevel="1" x14ac:dyDescent="0.25">
      <c r="B231" s="163" t="s">
        <v>558</v>
      </c>
      <c r="C231" s="164">
        <v>150</v>
      </c>
      <c r="D231" s="164">
        <v>41.924499999999995</v>
      </c>
      <c r="E231" s="164">
        <v>18.001700000000003</v>
      </c>
      <c r="F231" s="164">
        <v>20.773</v>
      </c>
      <c r="G231" s="164">
        <v>35.749899999999997</v>
      </c>
      <c r="H231" s="164">
        <v>54.708500000000001</v>
      </c>
      <c r="I231" s="164">
        <v>75.217399999999998</v>
      </c>
      <c r="J231" s="164">
        <v>61.370099999999994</v>
      </c>
      <c r="K231" s="164">
        <v>54.667300000000004</v>
      </c>
      <c r="L231" s="164">
        <v>37.497499999999995</v>
      </c>
      <c r="M231" s="164">
        <v>65.535800000000009</v>
      </c>
      <c r="N231" s="164">
        <v>49.680800000000005</v>
      </c>
      <c r="O231" s="164">
        <v>57.982999999999997</v>
      </c>
      <c r="P231" s="164">
        <v>573.10949999999991</v>
      </c>
    </row>
    <row r="232" spans="2:16" outlineLevel="1" x14ac:dyDescent="0.25">
      <c r="B232" s="163" t="s">
        <v>559</v>
      </c>
      <c r="C232" s="164">
        <v>201</v>
      </c>
      <c r="D232" s="164">
        <v>33.138657000000002</v>
      </c>
      <c r="E232" s="164">
        <v>19.920814</v>
      </c>
      <c r="F232" s="164">
        <v>14.221741</v>
      </c>
      <c r="G232" s="164">
        <v>31.299760000000003</v>
      </c>
      <c r="H232" s="164">
        <v>51.583811999999995</v>
      </c>
      <c r="I232" s="164">
        <v>81.488548999999992</v>
      </c>
      <c r="J232" s="164">
        <v>70.004272999999998</v>
      </c>
      <c r="K232" s="164">
        <v>69.915244000000001</v>
      </c>
      <c r="L232" s="164">
        <v>48.938079000000002</v>
      </c>
      <c r="M232" s="164">
        <v>34.556874999999998</v>
      </c>
      <c r="N232" s="164">
        <v>65.364604</v>
      </c>
      <c r="O232" s="164">
        <v>70.852580000000003</v>
      </c>
      <c r="P232" s="164">
        <v>591.284988</v>
      </c>
    </row>
    <row r="233" spans="2:16" outlineLevel="1" x14ac:dyDescent="0.25">
      <c r="B233" s="163" t="s">
        <v>560</v>
      </c>
      <c r="C233" s="164">
        <v>126.8</v>
      </c>
      <c r="D233" s="164">
        <v>65.793019999999999</v>
      </c>
      <c r="E233" s="164">
        <v>47.309460000000001</v>
      </c>
      <c r="F233" s="164">
        <v>40.783789999999996</v>
      </c>
      <c r="G233" s="164">
        <v>34.987000000000002</v>
      </c>
      <c r="H233" s="164">
        <v>69.070880000000002</v>
      </c>
      <c r="I233" s="164">
        <v>41.637029999999996</v>
      </c>
      <c r="J233" s="164">
        <v>54.745070000000005</v>
      </c>
      <c r="K233" s="164">
        <v>39.646920000000001</v>
      </c>
      <c r="L233" s="164">
        <v>22.116630000000001</v>
      </c>
      <c r="M233" s="164">
        <v>34.649090000000001</v>
      </c>
      <c r="N233" s="164">
        <v>44.425490000000003</v>
      </c>
      <c r="O233" s="164">
        <v>87.899360000000001</v>
      </c>
      <c r="P233" s="164">
        <v>583.06374000000005</v>
      </c>
    </row>
    <row r="234" spans="2:16" outlineLevel="1" x14ac:dyDescent="0.25">
      <c r="B234" s="163" t="s">
        <v>561</v>
      </c>
      <c r="C234" s="164">
        <v>50</v>
      </c>
      <c r="D234" s="164">
        <v>32.135729999999995</v>
      </c>
      <c r="E234" s="164">
        <v>21.536029999999997</v>
      </c>
      <c r="F234" s="164">
        <v>20.196670000000001</v>
      </c>
      <c r="G234" s="164">
        <v>18.17933</v>
      </c>
      <c r="H234" s="164">
        <v>30.489270000000001</v>
      </c>
      <c r="I234" s="164">
        <v>18.00065</v>
      </c>
      <c r="J234" s="164">
        <v>23.50787</v>
      </c>
      <c r="K234" s="164">
        <v>17.288129999999999</v>
      </c>
      <c r="L234" s="164">
        <v>9.5389400000000002</v>
      </c>
      <c r="M234" s="164">
        <v>15.209849999999999</v>
      </c>
      <c r="N234" s="164">
        <v>20.2182</v>
      </c>
      <c r="O234" s="164">
        <v>37.48028</v>
      </c>
      <c r="P234" s="164">
        <v>263.78094999999996</v>
      </c>
    </row>
    <row r="235" spans="2:16" outlineLevel="1" x14ac:dyDescent="0.25">
      <c r="B235" s="163" t="s">
        <v>562</v>
      </c>
      <c r="C235" s="164">
        <v>3.2</v>
      </c>
      <c r="D235" s="164">
        <v>1.90372253</v>
      </c>
      <c r="E235" s="164">
        <v>0.80989793999999993</v>
      </c>
      <c r="F235" s="164">
        <v>0.76147987000000006</v>
      </c>
      <c r="G235" s="164">
        <v>1.4487413</v>
      </c>
      <c r="H235" s="164">
        <v>1.5511835600000001</v>
      </c>
      <c r="I235" s="164">
        <v>1.68317283</v>
      </c>
      <c r="J235" s="164">
        <v>1.0086390700000001</v>
      </c>
      <c r="K235" s="164">
        <v>0.72861699999999996</v>
      </c>
      <c r="L235" s="164">
        <v>0.38046000000000002</v>
      </c>
      <c r="M235" s="164">
        <v>1.2090046000000001</v>
      </c>
      <c r="N235" s="164">
        <v>1.1540595200000001</v>
      </c>
      <c r="O235" s="164">
        <v>-1.7411999999999999E-4</v>
      </c>
      <c r="P235" s="164">
        <v>12.638804099999998</v>
      </c>
    </row>
    <row r="236" spans="2:16" outlineLevel="1" x14ac:dyDescent="0.25">
      <c r="B236" s="167" t="s">
        <v>553</v>
      </c>
      <c r="C236" s="168">
        <v>821</v>
      </c>
      <c r="D236" s="168">
        <v>319.09031653</v>
      </c>
      <c r="E236" s="168">
        <v>197.53771994000002</v>
      </c>
      <c r="F236" s="168">
        <v>158.10079987</v>
      </c>
      <c r="G236" s="168">
        <v>208.93398829999998</v>
      </c>
      <c r="H236" s="168">
        <v>308.00593556000001</v>
      </c>
      <c r="I236" s="168">
        <v>365.13159782999998</v>
      </c>
      <c r="J236" s="168">
        <v>360.29307507000004</v>
      </c>
      <c r="K236" s="168">
        <v>303.31641300000001</v>
      </c>
      <c r="L236" s="168">
        <v>212.32323099999996</v>
      </c>
      <c r="M236" s="168">
        <v>238.79112459999999</v>
      </c>
      <c r="N236" s="168">
        <v>281.86227752000002</v>
      </c>
      <c r="O236" s="168">
        <v>418.32111788000003</v>
      </c>
      <c r="P236" s="168">
        <v>3371.7075970999995</v>
      </c>
    </row>
    <row r="237" spans="2:16" outlineLevel="1" x14ac:dyDescent="0.25">
      <c r="B237" s="162" t="s">
        <v>563</v>
      </c>
      <c r="C237" s="164"/>
      <c r="D237" s="164"/>
      <c r="E237" s="164"/>
      <c r="F237" s="164"/>
      <c r="G237" s="164"/>
      <c r="H237" s="164"/>
      <c r="I237" s="164"/>
      <c r="J237" s="164"/>
      <c r="K237" s="164"/>
      <c r="L237" s="164"/>
      <c r="M237" s="164"/>
      <c r="N237" s="164"/>
      <c r="O237" s="164"/>
      <c r="P237" s="164"/>
    </row>
    <row r="238" spans="2:16" outlineLevel="1" x14ac:dyDescent="0.25">
      <c r="B238" s="163" t="s">
        <v>564</v>
      </c>
      <c r="C238" s="164">
        <v>120</v>
      </c>
      <c r="D238" s="164">
        <v>31.847069999999999</v>
      </c>
      <c r="E238" s="164">
        <v>32.749670000000002</v>
      </c>
      <c r="F238" s="164">
        <v>18.983329999999999</v>
      </c>
      <c r="G238" s="164">
        <v>27.512149999999998</v>
      </c>
      <c r="H238" s="164">
        <v>44.492260000000002</v>
      </c>
      <c r="I238" s="164">
        <v>29.395219999999998</v>
      </c>
      <c r="J238" s="164">
        <v>31.811940000000003</v>
      </c>
      <c r="K238" s="164">
        <v>23.560239999999997</v>
      </c>
      <c r="L238" s="164">
        <v>11.658939999999999</v>
      </c>
      <c r="M238" s="164">
        <v>9.0023300000000006</v>
      </c>
      <c r="N238" s="164">
        <v>12.628080000000001</v>
      </c>
      <c r="O238" s="164">
        <v>27.679109999999998</v>
      </c>
      <c r="P238" s="164">
        <v>301.32033999999999</v>
      </c>
    </row>
    <row r="239" spans="2:16" outlineLevel="1" x14ac:dyDescent="0.25">
      <c r="B239" s="163" t="s">
        <v>565</v>
      </c>
      <c r="C239" s="164">
        <v>75</v>
      </c>
      <c r="D239" s="164">
        <v>17.991910000000001</v>
      </c>
      <c r="E239" s="164">
        <v>6.11822</v>
      </c>
      <c r="F239" s="164">
        <v>18.636769999999999</v>
      </c>
      <c r="G239" s="164">
        <v>31.550350000000002</v>
      </c>
      <c r="H239" s="164">
        <v>39.437339999999999</v>
      </c>
      <c r="I239" s="164">
        <v>40.905849999999994</v>
      </c>
      <c r="J239" s="164">
        <v>19.84778</v>
      </c>
      <c r="K239" s="164">
        <v>11.896733000000001</v>
      </c>
      <c r="L239" s="164">
        <v>19.761654</v>
      </c>
      <c r="M239" s="164">
        <v>28.437249999999999</v>
      </c>
      <c r="N239" s="164">
        <v>38.711109999999998</v>
      </c>
      <c r="O239" s="164">
        <v>32.19153</v>
      </c>
      <c r="P239" s="164">
        <v>305.48649699999999</v>
      </c>
    </row>
    <row r="240" spans="2:16" outlineLevel="1" x14ac:dyDescent="0.25">
      <c r="B240" s="163" t="s">
        <v>566</v>
      </c>
      <c r="C240" s="164">
        <v>11.25</v>
      </c>
      <c r="D240" s="164">
        <v>2.4936599999999998</v>
      </c>
      <c r="E240" s="164">
        <v>3.3150300000000001</v>
      </c>
      <c r="F240" s="164">
        <v>3.2760000000000002</v>
      </c>
      <c r="G240" s="164">
        <v>3.0305199999999997</v>
      </c>
      <c r="H240" s="164">
        <v>3.6546400000000001</v>
      </c>
      <c r="I240" s="164">
        <v>3.25257</v>
      </c>
      <c r="J240" s="164">
        <v>3.04223</v>
      </c>
      <c r="K240" s="164">
        <v>1.88887</v>
      </c>
      <c r="L240" s="164">
        <v>1.0189699999999999</v>
      </c>
      <c r="M240" s="164">
        <v>1.7375</v>
      </c>
      <c r="N240" s="164">
        <v>1.7141300000000002</v>
      </c>
      <c r="O240" s="164">
        <v>2.9531400000000003</v>
      </c>
      <c r="P240" s="164">
        <v>31.377260000000003</v>
      </c>
    </row>
    <row r="241" spans="2:16" outlineLevel="1" x14ac:dyDescent="0.25">
      <c r="B241" s="163" t="s">
        <v>567</v>
      </c>
      <c r="C241" s="164">
        <v>4</v>
      </c>
      <c r="D241" s="164">
        <v>1.8577030000000001</v>
      </c>
      <c r="E241" s="164">
        <v>1.1146529999999999</v>
      </c>
      <c r="F241" s="164">
        <v>1.312676</v>
      </c>
      <c r="G241" s="164">
        <v>2.121032</v>
      </c>
      <c r="H241" s="164">
        <v>2.1947230000000002</v>
      </c>
      <c r="I241" s="164">
        <v>2.0418030000000003</v>
      </c>
      <c r="J241" s="164">
        <v>1.208134</v>
      </c>
      <c r="K241" s="164">
        <v>0.19254399999999999</v>
      </c>
      <c r="L241" s="164">
        <v>0.11468899999999999</v>
      </c>
      <c r="M241" s="164">
        <v>0.52648700000000004</v>
      </c>
      <c r="N241" s="164">
        <v>1.3755979999999999</v>
      </c>
      <c r="O241" s="164">
        <v>2.1084830000000001</v>
      </c>
      <c r="P241" s="164">
        <v>16.168524999999999</v>
      </c>
    </row>
    <row r="242" spans="2:16" outlineLevel="1" x14ac:dyDescent="0.25">
      <c r="B242" s="163" t="s">
        <v>978</v>
      </c>
      <c r="C242" s="164">
        <v>120</v>
      </c>
      <c r="D242" s="164">
        <v>55.560090000000002</v>
      </c>
      <c r="E242" s="164">
        <v>32.403706999999997</v>
      </c>
      <c r="F242" s="164">
        <v>50.06212</v>
      </c>
      <c r="G242" s="164">
        <v>73.859527999999997</v>
      </c>
      <c r="H242" s="164">
        <v>63.019359999999999</v>
      </c>
      <c r="I242" s="164">
        <v>29.600562</v>
      </c>
      <c r="J242" s="164">
        <v>15.101511</v>
      </c>
      <c r="K242" s="164">
        <v>14.843827000000001</v>
      </c>
      <c r="L242" s="164">
        <v>6.6073889999999995</v>
      </c>
      <c r="M242" s="164">
        <v>41.319901999999999</v>
      </c>
      <c r="N242" s="164">
        <v>29.24436</v>
      </c>
      <c r="O242" s="164">
        <v>37.426189999999998</v>
      </c>
      <c r="P242" s="164">
        <v>449.0485460000001</v>
      </c>
    </row>
    <row r="243" spans="2:16" outlineLevel="1" x14ac:dyDescent="0.25">
      <c r="B243" s="167" t="s">
        <v>553</v>
      </c>
      <c r="C243" s="168">
        <v>330.25</v>
      </c>
      <c r="D243" s="168">
        <v>54.190342999999999</v>
      </c>
      <c r="E243" s="168">
        <v>43.297573</v>
      </c>
      <c r="F243" s="168">
        <v>42.208776</v>
      </c>
      <c r="G243" s="168">
        <v>64.214052000000009</v>
      </c>
      <c r="H243" s="168">
        <v>89.77896299999999</v>
      </c>
      <c r="I243" s="168">
        <v>75.595443000000003</v>
      </c>
      <c r="J243" s="168">
        <v>55.910084000000012</v>
      </c>
      <c r="K243" s="168">
        <v>37.538386999999993</v>
      </c>
      <c r="L243" s="168">
        <v>32.554253000000003</v>
      </c>
      <c r="M243" s="168">
        <v>39.703567</v>
      </c>
      <c r="N243" s="168">
        <v>54.428917999999996</v>
      </c>
      <c r="O243" s="168">
        <v>64.932262999999992</v>
      </c>
      <c r="P243" s="168">
        <v>1103.4011680000001</v>
      </c>
    </row>
    <row r="244" spans="2:16" outlineLevel="1" x14ac:dyDescent="0.25">
      <c r="B244" s="111" t="s">
        <v>568</v>
      </c>
      <c r="C244" s="168">
        <v>1530.05</v>
      </c>
      <c r="D244" s="168">
        <v>475.86960204000002</v>
      </c>
      <c r="E244" s="168">
        <v>348.50254424000002</v>
      </c>
      <c r="F244" s="168">
        <v>308.61962057</v>
      </c>
      <c r="G244" s="168">
        <v>429.67038559000002</v>
      </c>
      <c r="H244" s="168">
        <v>512.20783085999994</v>
      </c>
      <c r="I244" s="168">
        <v>596.09689693000007</v>
      </c>
      <c r="J244" s="168">
        <v>613.18676267000001</v>
      </c>
      <c r="K244" s="168">
        <v>549.91755519999992</v>
      </c>
      <c r="L244" s="168">
        <v>431.19894290000002</v>
      </c>
      <c r="M244" s="168">
        <v>440.36147749999998</v>
      </c>
      <c r="N244" s="168">
        <v>502.72214811999999</v>
      </c>
      <c r="O244" s="168">
        <v>648.67409098000007</v>
      </c>
      <c r="P244" s="168">
        <v>6306.0764036</v>
      </c>
    </row>
    <row r="245" spans="2:16" outlineLevel="1" x14ac:dyDescent="0.25">
      <c r="B245" s="111" t="s">
        <v>569</v>
      </c>
      <c r="C245" s="168">
        <v>103.5</v>
      </c>
      <c r="D245" s="168">
        <v>26.569310000000002</v>
      </c>
      <c r="E245" s="168">
        <v>16.094540000000002</v>
      </c>
      <c r="F245" s="168">
        <v>9.1547400000000003</v>
      </c>
      <c r="G245" s="168">
        <v>19.138439999999999</v>
      </c>
      <c r="H245" s="168">
        <v>43.540660000000003</v>
      </c>
      <c r="I245" s="168">
        <v>51.852400000000003</v>
      </c>
      <c r="J245" s="168">
        <v>43.597810000000003</v>
      </c>
      <c r="K245" s="168">
        <v>47.777179999999994</v>
      </c>
      <c r="L245" s="168">
        <v>49.05321</v>
      </c>
      <c r="M245" s="168">
        <v>23.90532</v>
      </c>
      <c r="N245" s="168">
        <v>18.7118</v>
      </c>
      <c r="O245" s="168">
        <v>24.096299999999999</v>
      </c>
      <c r="P245" s="168">
        <v>373.49171000000001</v>
      </c>
    </row>
    <row r="246" spans="2:16" outlineLevel="1" x14ac:dyDescent="0.25">
      <c r="B246" s="111" t="s">
        <v>570</v>
      </c>
      <c r="C246" s="164"/>
      <c r="D246" s="164"/>
      <c r="E246" s="164"/>
      <c r="F246" s="164"/>
      <c r="G246" s="164"/>
      <c r="H246" s="164"/>
      <c r="I246" s="164"/>
      <c r="J246" s="164"/>
      <c r="K246" s="164"/>
      <c r="L246" s="164"/>
      <c r="M246" s="164"/>
      <c r="N246" s="164"/>
      <c r="O246" s="164"/>
      <c r="P246" s="164"/>
    </row>
    <row r="247" spans="2:16" outlineLevel="1" x14ac:dyDescent="0.25">
      <c r="B247" s="149" t="s">
        <v>571</v>
      </c>
      <c r="C247" s="164"/>
      <c r="D247" s="164"/>
      <c r="E247" s="164"/>
      <c r="F247" s="164"/>
      <c r="G247" s="164"/>
      <c r="H247" s="164"/>
      <c r="I247" s="164"/>
      <c r="J247" s="164"/>
      <c r="K247" s="164"/>
      <c r="L247" s="164"/>
      <c r="M247" s="164"/>
      <c r="N247" s="164"/>
      <c r="O247" s="164"/>
      <c r="P247" s="164"/>
    </row>
    <row r="248" spans="2:16" outlineLevel="1" x14ac:dyDescent="0.25">
      <c r="B248" s="163" t="s">
        <v>572</v>
      </c>
      <c r="C248" s="164">
        <v>80</v>
      </c>
      <c r="D248" s="164">
        <v>-4.9340000000000002E-2</v>
      </c>
      <c r="E248" s="164">
        <v>8.0479999999999996E-2</v>
      </c>
      <c r="F248" s="164">
        <v>-4.2900000000000001E-2</v>
      </c>
      <c r="G248" s="164">
        <v>-4.1570000000000003E-2</v>
      </c>
      <c r="H248" s="164">
        <v>-4.1020000000000001E-2</v>
      </c>
      <c r="I248" s="164">
        <v>-3.8390000000000001E-2</v>
      </c>
      <c r="J248" s="164">
        <v>-3.9699999999999999E-2</v>
      </c>
      <c r="K248" s="164">
        <v>-3.9629999999999999E-2</v>
      </c>
      <c r="L248" s="164">
        <v>-4.2869999999999998E-2</v>
      </c>
      <c r="M248" s="164">
        <v>-3.0359999999999998E-2</v>
      </c>
      <c r="N248" s="164">
        <v>-6.4689999999999998E-2</v>
      </c>
      <c r="O248" s="164">
        <v>-5.7369999999999997E-2</v>
      </c>
      <c r="P248" s="164">
        <v>-0.40736</v>
      </c>
    </row>
    <row r="249" spans="2:16" outlineLevel="1" x14ac:dyDescent="0.25">
      <c r="B249" s="163" t="s">
        <v>573</v>
      </c>
      <c r="C249" s="164">
        <v>115</v>
      </c>
      <c r="D249" s="164">
        <v>-1.34E-3</v>
      </c>
      <c r="E249" s="164">
        <v>3.8196399999999997</v>
      </c>
      <c r="F249" s="164">
        <v>-3.8E-3</v>
      </c>
      <c r="G249" s="164">
        <v>-3.4099999999999998E-3</v>
      </c>
      <c r="H249" s="164">
        <v>-3.7200000000000002E-3</v>
      </c>
      <c r="I249" s="164">
        <v>-3.81E-3</v>
      </c>
      <c r="J249" s="164">
        <v>-4.7699999999999999E-3</v>
      </c>
      <c r="K249" s="164">
        <v>-1.6100000000000001E-3</v>
      </c>
      <c r="L249" s="164">
        <v>-4.0899999999999999E-3</v>
      </c>
      <c r="M249" s="164">
        <v>-3.9500000000000004E-3</v>
      </c>
      <c r="N249" s="164">
        <v>-3.0899999999999999E-3</v>
      </c>
      <c r="O249" s="164">
        <v>-4.5900000000000003E-3</v>
      </c>
      <c r="P249" s="164">
        <v>3.7814599999999996</v>
      </c>
    </row>
    <row r="250" spans="2:16" outlineLevel="1" x14ac:dyDescent="0.25">
      <c r="B250" s="149" t="s">
        <v>574</v>
      </c>
      <c r="C250" s="164">
        <v>165</v>
      </c>
      <c r="D250" s="164">
        <v>70.450699999999998</v>
      </c>
      <c r="E250" s="164">
        <v>70.848600000000005</v>
      </c>
      <c r="F250" s="164">
        <v>101.4858</v>
      </c>
      <c r="G250" s="164">
        <v>35.503300000000003</v>
      </c>
      <c r="H250" s="164">
        <v>-6.7299999999999999E-2</v>
      </c>
      <c r="I250" s="164">
        <v>2.36</v>
      </c>
      <c r="J250" s="164">
        <v>38.577600000000004</v>
      </c>
      <c r="K250" s="164">
        <v>57.807399999999994</v>
      </c>
      <c r="L250" s="164">
        <v>88.576999999999998</v>
      </c>
      <c r="M250" s="164">
        <v>86.066100000000006</v>
      </c>
      <c r="N250" s="164">
        <v>63.4054</v>
      </c>
      <c r="O250" s="164">
        <v>51.443600000000004</v>
      </c>
      <c r="P250" s="164">
        <v>666.45820000000003</v>
      </c>
    </row>
    <row r="251" spans="2:16" outlineLevel="1" x14ac:dyDescent="0.25">
      <c r="B251" s="149" t="s">
        <v>575</v>
      </c>
      <c r="C251" s="164">
        <v>80</v>
      </c>
      <c r="D251" s="164">
        <v>5.4438000000000004</v>
      </c>
      <c r="E251" s="164">
        <v>10.155500000000002</v>
      </c>
      <c r="F251" s="164">
        <v>17.1404</v>
      </c>
      <c r="G251" s="164">
        <v>4.3462000000000005</v>
      </c>
      <c r="H251" s="164">
        <v>6.4940000000000007</v>
      </c>
      <c r="I251" s="164">
        <v>2.0249000000000001</v>
      </c>
      <c r="J251" s="164">
        <v>11.694299999999998</v>
      </c>
      <c r="K251" s="164">
        <v>9.1890000000000001</v>
      </c>
      <c r="L251" s="164">
        <v>19.951000000000001</v>
      </c>
      <c r="M251" s="164">
        <v>16.285400000000003</v>
      </c>
      <c r="N251" s="164">
        <v>14.7959</v>
      </c>
      <c r="O251" s="164">
        <v>16.533999999999999</v>
      </c>
      <c r="P251" s="164">
        <v>134.05440000000002</v>
      </c>
    </row>
    <row r="252" spans="2:16" outlineLevel="1" x14ac:dyDescent="0.25">
      <c r="B252" s="149" t="s">
        <v>576</v>
      </c>
      <c r="C252" s="164">
        <v>80</v>
      </c>
      <c r="D252" s="164">
        <v>16.047782000000002</v>
      </c>
      <c r="E252" s="164">
        <v>20.957013000000003</v>
      </c>
      <c r="F252" s="164">
        <v>35.270294</v>
      </c>
      <c r="G252" s="164">
        <v>20.669436999999999</v>
      </c>
      <c r="H252" s="164">
        <v>13.807147000000001</v>
      </c>
      <c r="I252" s="164">
        <v>5.8405489999999993</v>
      </c>
      <c r="J252" s="164">
        <v>25.604483999999999</v>
      </c>
      <c r="K252" s="164">
        <v>32.101839999999996</v>
      </c>
      <c r="L252" s="164">
        <v>27.631819999999998</v>
      </c>
      <c r="M252" s="164">
        <v>26.653323</v>
      </c>
      <c r="N252" s="164">
        <v>27.577379000000001</v>
      </c>
      <c r="O252" s="164">
        <v>26.921297999999997</v>
      </c>
      <c r="P252" s="164">
        <v>279.08236599999998</v>
      </c>
    </row>
    <row r="253" spans="2:16" outlineLevel="1" x14ac:dyDescent="0.25">
      <c r="B253" s="149" t="s">
        <v>577</v>
      </c>
      <c r="C253" s="164">
        <v>60</v>
      </c>
      <c r="D253" s="164">
        <v>23.9679</v>
      </c>
      <c r="E253" s="164">
        <v>26.247</v>
      </c>
      <c r="F253" s="164">
        <v>26.679099999999998</v>
      </c>
      <c r="G253" s="164">
        <v>18.7105</v>
      </c>
      <c r="H253" s="164">
        <v>10.2265</v>
      </c>
      <c r="I253" s="164">
        <v>10.3947</v>
      </c>
      <c r="J253" s="164">
        <v>18.818200000000001</v>
      </c>
      <c r="K253" s="164">
        <v>18.177500000000002</v>
      </c>
      <c r="L253" s="164">
        <v>19.024999999999999</v>
      </c>
      <c r="M253" s="164">
        <v>13.5351</v>
      </c>
      <c r="N253" s="164">
        <v>12.636799999999999</v>
      </c>
      <c r="O253" s="164">
        <v>14.468800000000002</v>
      </c>
      <c r="P253" s="164">
        <v>212.88710000000003</v>
      </c>
    </row>
    <row r="254" spans="2:16" outlineLevel="1" x14ac:dyDescent="0.25">
      <c r="B254" s="149" t="s">
        <v>578</v>
      </c>
      <c r="C254" s="164">
        <v>24</v>
      </c>
      <c r="D254" s="164">
        <v>8.7630800000000004</v>
      </c>
      <c r="E254" s="164">
        <v>9.0121599999999997</v>
      </c>
      <c r="F254" s="164">
        <v>9.4093199999999992</v>
      </c>
      <c r="G254" s="164">
        <v>7.2319700000000005</v>
      </c>
      <c r="H254" s="164">
        <v>4.3801100000000002</v>
      </c>
      <c r="I254" s="164">
        <v>3.6986840000000001</v>
      </c>
      <c r="J254" s="164">
        <v>7.34762</v>
      </c>
      <c r="K254" s="164">
        <v>8.7295200000000008</v>
      </c>
      <c r="L254" s="164">
        <v>9.7174499999999995</v>
      </c>
      <c r="M254" s="164">
        <v>7.4995099999999999</v>
      </c>
      <c r="N254" s="164">
        <v>7.7730199999999998</v>
      </c>
      <c r="O254" s="164">
        <v>8.3726299999999991</v>
      </c>
      <c r="P254" s="164">
        <v>91.935074</v>
      </c>
    </row>
    <row r="255" spans="2:16" outlineLevel="1" x14ac:dyDescent="0.25">
      <c r="B255" s="149" t="s">
        <v>802</v>
      </c>
      <c r="C255" s="164">
        <v>163</v>
      </c>
      <c r="D255" s="164">
        <v>-0.25607000000000002</v>
      </c>
      <c r="E255" s="164">
        <v>12.83677</v>
      </c>
      <c r="F255" s="164">
        <v>-0.24959000000000001</v>
      </c>
      <c r="G255" s="164">
        <v>-0.23416999999999999</v>
      </c>
      <c r="H255" s="164">
        <v>-0.25028</v>
      </c>
      <c r="I255" s="164">
        <v>-0.22164</v>
      </c>
      <c r="J255" s="164">
        <v>-3.0269999999999998E-2</v>
      </c>
      <c r="K255" s="164">
        <v>1.0402499999999999</v>
      </c>
      <c r="L255" s="164">
        <v>0.88746000000000003</v>
      </c>
      <c r="M255" s="164">
        <v>1.5400100000000001</v>
      </c>
      <c r="N255" s="164">
        <v>0.35351999999999995</v>
      </c>
      <c r="O255" s="164">
        <v>2.3935399999999998</v>
      </c>
      <c r="P255" s="164">
        <v>17.809530000000002</v>
      </c>
    </row>
    <row r="256" spans="2:16" outlineLevel="1" x14ac:dyDescent="0.25">
      <c r="B256" s="58" t="s">
        <v>977</v>
      </c>
      <c r="C256" s="168">
        <v>900</v>
      </c>
      <c r="D256" s="168">
        <v>405.21913000000001</v>
      </c>
      <c r="E256" s="168">
        <v>391.75744999999995</v>
      </c>
      <c r="F256" s="168">
        <v>585.92522999999994</v>
      </c>
      <c r="G256" s="168">
        <v>484.98626000000002</v>
      </c>
      <c r="H256" s="168">
        <v>454.76213999999999</v>
      </c>
      <c r="I256" s="168">
        <v>359.23248999999998</v>
      </c>
      <c r="J256" s="168">
        <v>381.31299000000001</v>
      </c>
      <c r="K256" s="168">
        <v>402.41151000000002</v>
      </c>
      <c r="L256" s="168">
        <v>424.24191999999999</v>
      </c>
      <c r="M256" s="168">
        <v>439.30757999999997</v>
      </c>
      <c r="N256" s="168">
        <v>332.84494999999993</v>
      </c>
      <c r="O256" s="168">
        <v>208.27745999999999</v>
      </c>
      <c r="P256" s="168">
        <v>4870.2791099999995</v>
      </c>
    </row>
    <row r="257" spans="1:16" outlineLevel="1" x14ac:dyDescent="0.25">
      <c r="B257" s="111" t="s">
        <v>580</v>
      </c>
      <c r="C257" s="164"/>
      <c r="D257" s="164"/>
      <c r="E257" s="164"/>
      <c r="F257" s="164"/>
      <c r="G257" s="164"/>
      <c r="H257" s="164"/>
      <c r="I257" s="164"/>
      <c r="J257" s="164"/>
      <c r="K257" s="164"/>
      <c r="L257" s="164"/>
      <c r="M257" s="164"/>
      <c r="N257" s="164"/>
      <c r="O257" s="164"/>
      <c r="P257" s="164"/>
    </row>
    <row r="258" spans="1:16" outlineLevel="1" x14ac:dyDescent="0.25">
      <c r="B258" s="149" t="s">
        <v>803</v>
      </c>
      <c r="C258" s="164">
        <v>24</v>
      </c>
      <c r="D258" s="145">
        <v>4.5229999999999999E-2</v>
      </c>
      <c r="E258" s="145">
        <v>2.54542</v>
      </c>
      <c r="F258" s="164">
        <v>3.4999999999999996E-3</v>
      </c>
      <c r="G258" s="164">
        <v>1.1240000000000002E-2</v>
      </c>
      <c r="H258" s="164">
        <v>-4.2999999999999983E-4</v>
      </c>
      <c r="I258" s="164">
        <v>0.23323999999999998</v>
      </c>
      <c r="J258" s="164">
        <v>0.17960000000000001</v>
      </c>
      <c r="K258" s="164">
        <v>0.38178000000000001</v>
      </c>
      <c r="L258" s="164">
        <v>1.9780399999999998</v>
      </c>
      <c r="M258" s="164">
        <v>5.9299999999999999E-2</v>
      </c>
      <c r="N258" s="164">
        <v>-6.5499999999999994E-3</v>
      </c>
      <c r="O258" s="164">
        <v>0.19969000000000001</v>
      </c>
      <c r="P258" s="164">
        <v>5.6300600000000003</v>
      </c>
    </row>
    <row r="259" spans="1:16" outlineLevel="1" x14ac:dyDescent="0.25">
      <c r="B259" s="149" t="s">
        <v>804</v>
      </c>
      <c r="C259" s="164">
        <v>16</v>
      </c>
      <c r="D259" s="164">
        <v>4.6600000000000003E-2</v>
      </c>
      <c r="E259" s="164">
        <v>1.5453999999999999</v>
      </c>
      <c r="F259" s="164">
        <v>2.92E-2</v>
      </c>
      <c r="G259" s="164">
        <v>1.5599999999999999E-2</v>
      </c>
      <c r="H259" s="164">
        <v>7.7999999999999988E-3</v>
      </c>
      <c r="I259" s="164">
        <v>0.135604</v>
      </c>
      <c r="J259" s="164">
        <v>0.121605</v>
      </c>
      <c r="K259" s="164">
        <v>0.24279999999999999</v>
      </c>
      <c r="L259" s="164">
        <v>1.290001</v>
      </c>
      <c r="M259" s="164">
        <v>7.5799000000000005E-2</v>
      </c>
      <c r="N259" s="164">
        <v>5.8000000000000005E-3</v>
      </c>
      <c r="O259" s="164">
        <v>0.14200199999999999</v>
      </c>
      <c r="P259" s="164">
        <v>3.6582110000000001</v>
      </c>
    </row>
    <row r="260" spans="1:16" outlineLevel="1" x14ac:dyDescent="0.25">
      <c r="B260" s="149" t="s">
        <v>584</v>
      </c>
      <c r="C260" s="164"/>
      <c r="D260" s="164">
        <v>0.19276199999999999</v>
      </c>
      <c r="E260" s="164">
        <v>0.18466199999999999</v>
      </c>
      <c r="F260" s="164">
        <v>0.230576</v>
      </c>
      <c r="G260" s="164">
        <v>0.254749</v>
      </c>
      <c r="H260" s="164">
        <v>0.26403500000000002</v>
      </c>
      <c r="I260" s="164">
        <v>0.25529800000000002</v>
      </c>
      <c r="J260" s="164">
        <v>0.29366900000000001</v>
      </c>
      <c r="K260" s="164">
        <v>0.26032300000000003</v>
      </c>
      <c r="L260" s="164">
        <v>0.26865800000000001</v>
      </c>
      <c r="M260" s="164">
        <v>0.28217799999999998</v>
      </c>
      <c r="N260" s="164">
        <v>0.23750299999999999</v>
      </c>
      <c r="O260" s="164">
        <v>0.232987</v>
      </c>
      <c r="P260" s="164">
        <v>2.9573999999999998</v>
      </c>
    </row>
    <row r="261" spans="1:16" outlineLevel="1" x14ac:dyDescent="0.25">
      <c r="B261" s="111" t="s">
        <v>585</v>
      </c>
      <c r="C261" s="168">
        <v>1627</v>
      </c>
      <c r="D261" s="168">
        <v>529.63498200000004</v>
      </c>
      <c r="E261" s="168">
        <v>545.63413300000002</v>
      </c>
      <c r="F261" s="168">
        <v>775.65675399999998</v>
      </c>
      <c r="G261" s="168">
        <v>571.21008700000004</v>
      </c>
      <c r="H261" s="168">
        <v>489.34859699999998</v>
      </c>
      <c r="I261" s="168">
        <v>383.325873</v>
      </c>
      <c r="J261" s="168">
        <v>483.320154</v>
      </c>
      <c r="K261" s="168">
        <v>529.45541000000003</v>
      </c>
      <c r="L261" s="168">
        <v>590.02755999999999</v>
      </c>
      <c r="M261" s="168">
        <v>590.88307299999997</v>
      </c>
      <c r="N261" s="168">
        <v>459.38387899999992</v>
      </c>
      <c r="O261" s="168">
        <v>328.40673800000002</v>
      </c>
      <c r="P261" s="168">
        <v>6288.1255510000001</v>
      </c>
    </row>
    <row r="262" spans="1:16" outlineLevel="1" x14ac:dyDescent="0.25">
      <c r="B262" s="58" t="s">
        <v>586</v>
      </c>
      <c r="C262" s="168">
        <v>3260.55</v>
      </c>
      <c r="D262" s="168">
        <v>1032.0738940400001</v>
      </c>
      <c r="E262" s="168">
        <v>910.23121723999998</v>
      </c>
      <c r="F262" s="168">
        <v>1093.4311145699999</v>
      </c>
      <c r="G262" s="168">
        <v>1020.0189125900001</v>
      </c>
      <c r="H262" s="168">
        <v>1045.0970878599999</v>
      </c>
      <c r="I262" s="168">
        <v>1031.2751699300002</v>
      </c>
      <c r="J262" s="168">
        <v>1140.10472667</v>
      </c>
      <c r="K262" s="168">
        <v>1127.1501452</v>
      </c>
      <c r="L262" s="168">
        <v>1070.2797129</v>
      </c>
      <c r="M262" s="168">
        <v>1055.1498704999999</v>
      </c>
      <c r="N262" s="168">
        <v>980.81782711999995</v>
      </c>
      <c r="O262" s="168">
        <v>1001.1771289800001</v>
      </c>
      <c r="P262" s="168">
        <v>12967.693664599999</v>
      </c>
    </row>
    <row r="263" spans="1:16" outlineLevel="1" x14ac:dyDescent="0.25">
      <c r="B263" s="91" t="s">
        <v>34</v>
      </c>
      <c r="C263" s="164"/>
      <c r="D263" s="164"/>
      <c r="E263" s="164"/>
      <c r="F263" s="164"/>
      <c r="G263" s="164"/>
      <c r="H263" s="164"/>
      <c r="I263" s="164"/>
      <c r="J263" s="164"/>
      <c r="K263" s="164"/>
      <c r="L263" s="164"/>
      <c r="M263" s="164"/>
      <c r="N263" s="164"/>
      <c r="O263" s="164"/>
      <c r="P263" s="164"/>
    </row>
    <row r="264" spans="1:16" outlineLevel="1" x14ac:dyDescent="0.25">
      <c r="B264" s="149" t="s">
        <v>587</v>
      </c>
      <c r="C264" s="164">
        <v>437.30100000000004</v>
      </c>
      <c r="D264" s="164">
        <v>124.00328256999998</v>
      </c>
      <c r="E264" s="164">
        <v>68.563683139999995</v>
      </c>
      <c r="F264" s="164">
        <v>89.550169395000026</v>
      </c>
      <c r="G264" s="164">
        <v>106.59322456</v>
      </c>
      <c r="H264" s="164">
        <v>153.17776220700011</v>
      </c>
      <c r="I264" s="164">
        <v>172.94139928800001</v>
      </c>
      <c r="J264" s="164">
        <v>129.23125797500001</v>
      </c>
      <c r="K264" s="164">
        <v>102.00039162500003</v>
      </c>
      <c r="L264" s="164">
        <v>88.545778354999968</v>
      </c>
      <c r="M264" s="164">
        <v>137.80064704999992</v>
      </c>
      <c r="N264" s="164">
        <v>135.09049403000006</v>
      </c>
      <c r="O264" s="164">
        <v>100.74450180500001</v>
      </c>
      <c r="P264" s="164">
        <v>1408.2425920000003</v>
      </c>
    </row>
    <row r="265" spans="1:16" ht="15.75" outlineLevel="1" x14ac:dyDescent="0.25">
      <c r="B265" s="149" t="s">
        <v>970</v>
      </c>
      <c r="C265" s="164">
        <v>488.43299999999999</v>
      </c>
      <c r="D265" s="164">
        <v>142.52481952024999</v>
      </c>
      <c r="E265" s="164">
        <v>159.95497112275004</v>
      </c>
      <c r="F265" s="164">
        <v>176.46311015525001</v>
      </c>
      <c r="G265" s="164">
        <v>181.03701953774998</v>
      </c>
      <c r="H265" s="164">
        <v>226.68819280775</v>
      </c>
      <c r="I265" s="164">
        <v>248.44824149275001</v>
      </c>
      <c r="J265" s="164">
        <v>254.141488985</v>
      </c>
      <c r="K265" s="164">
        <v>268.67102307499999</v>
      </c>
      <c r="L265" s="164">
        <v>293.26666466499995</v>
      </c>
      <c r="M265" s="164">
        <v>245.66468296000002</v>
      </c>
      <c r="N265" s="164">
        <v>209.49254427999998</v>
      </c>
      <c r="O265" s="164">
        <v>202.91318997299999</v>
      </c>
      <c r="P265" s="164">
        <v>2609.2659485744998</v>
      </c>
    </row>
    <row r="266" spans="1:16" outlineLevel="1" x14ac:dyDescent="0.25">
      <c r="B266" s="149" t="s">
        <v>570</v>
      </c>
      <c r="C266" s="164">
        <v>582</v>
      </c>
      <c r="D266" s="164">
        <v>45.128549999999997</v>
      </c>
      <c r="E266" s="164">
        <v>133.08593400000001</v>
      </c>
      <c r="F266" s="164">
        <v>103.41009199999999</v>
      </c>
      <c r="G266" s="164">
        <v>36.598511000000002</v>
      </c>
      <c r="H266" s="164">
        <v>55.288664999999995</v>
      </c>
      <c r="I266" s="164">
        <v>21.6206</v>
      </c>
      <c r="J266" s="164">
        <v>55.004199999999997</v>
      </c>
      <c r="K266" s="164">
        <v>41.328656000000002</v>
      </c>
      <c r="L266" s="164">
        <v>92.016378000000003</v>
      </c>
      <c r="M266" s="164">
        <v>50.743438000000005</v>
      </c>
      <c r="N266" s="164">
        <v>63.975728000000004</v>
      </c>
      <c r="O266" s="164">
        <v>99.645743999999993</v>
      </c>
      <c r="P266" s="164">
        <v>797.846496</v>
      </c>
    </row>
    <row r="267" spans="1:16" outlineLevel="1" x14ac:dyDescent="0.25">
      <c r="B267" s="111" t="s">
        <v>588</v>
      </c>
      <c r="C267" s="168">
        <v>1507.7339999999999</v>
      </c>
      <c r="D267" s="168">
        <v>311.65665209024996</v>
      </c>
      <c r="E267" s="168">
        <v>361.60458826275004</v>
      </c>
      <c r="F267" s="168">
        <v>369.42337155025007</v>
      </c>
      <c r="G267" s="168">
        <v>324.22875509774997</v>
      </c>
      <c r="H267" s="168">
        <v>435.15462001475009</v>
      </c>
      <c r="I267" s="168">
        <v>443.01024078075005</v>
      </c>
      <c r="J267" s="168">
        <v>438.37694695999994</v>
      </c>
      <c r="K267" s="168">
        <v>412.00007070000004</v>
      </c>
      <c r="L267" s="168">
        <v>473.82882101999996</v>
      </c>
      <c r="M267" s="168">
        <v>434.20876800999997</v>
      </c>
      <c r="N267" s="168">
        <v>408.55876631000001</v>
      </c>
      <c r="O267" s="168">
        <v>403.30343577799999</v>
      </c>
      <c r="P267" s="168">
        <v>4815.3550365745004</v>
      </c>
    </row>
    <row r="268" spans="1:16" outlineLevel="1" x14ac:dyDescent="0.25">
      <c r="B268" s="91" t="s">
        <v>589</v>
      </c>
      <c r="C268" s="169">
        <v>4768.2839999999997</v>
      </c>
      <c r="D268" s="169">
        <v>1343.7305461302501</v>
      </c>
      <c r="E268" s="169">
        <v>1271.83580550275</v>
      </c>
      <c r="F268" s="169">
        <v>1462.8544861202499</v>
      </c>
      <c r="G268" s="169">
        <v>1344.24766768775</v>
      </c>
      <c r="H268" s="169">
        <v>1480.2517078747501</v>
      </c>
      <c r="I268" s="169">
        <v>1474.2854107107503</v>
      </c>
      <c r="J268" s="169">
        <v>1578.4816736299999</v>
      </c>
      <c r="K268" s="169">
        <v>1539.1502159000001</v>
      </c>
      <c r="L268" s="169">
        <v>1544.1085339199999</v>
      </c>
      <c r="M268" s="169">
        <v>1489.3586385099998</v>
      </c>
      <c r="N268" s="169">
        <v>1389.37659343</v>
      </c>
      <c r="O268" s="169">
        <v>1404.4805647580001</v>
      </c>
      <c r="P268" s="169">
        <v>17783.048701174499</v>
      </c>
    </row>
    <row r="269" spans="1:16" x14ac:dyDescent="0.25">
      <c r="B269" s="58"/>
    </row>
    <row r="270" spans="1:16" x14ac:dyDescent="0.25">
      <c r="A270" s="54" t="s">
        <v>839</v>
      </c>
      <c r="B270" s="54" t="s">
        <v>1167</v>
      </c>
      <c r="C270" s="54"/>
      <c r="D270" s="54"/>
      <c r="E270" s="54"/>
      <c r="F270" s="54"/>
      <c r="G270" s="54"/>
      <c r="H270" s="54"/>
      <c r="I270" s="54"/>
      <c r="J270" s="54"/>
      <c r="K270" s="54"/>
      <c r="L270" s="54"/>
      <c r="M270" s="54"/>
      <c r="N270" s="54"/>
      <c r="O270" s="54"/>
    </row>
    <row r="271" spans="1:16" x14ac:dyDescent="0.25">
      <c r="A271" s="54" t="s">
        <v>841</v>
      </c>
      <c r="B271" s="54" t="s">
        <v>842</v>
      </c>
      <c r="C271" s="54"/>
      <c r="D271" s="54"/>
      <c r="E271" s="54"/>
      <c r="F271" s="54"/>
      <c r="G271" s="54"/>
      <c r="H271" s="54"/>
      <c r="I271" s="54"/>
      <c r="J271" s="54"/>
      <c r="K271" s="54"/>
      <c r="L271" s="54"/>
      <c r="M271" s="54"/>
      <c r="N271" s="54"/>
      <c r="O271" s="54"/>
    </row>
    <row r="272" spans="1:16" x14ac:dyDescent="0.25">
      <c r="A272" s="54" t="s">
        <v>237</v>
      </c>
      <c r="B272" s="54" t="s">
        <v>843</v>
      </c>
      <c r="C272" s="54"/>
      <c r="D272" s="54"/>
      <c r="E272" s="54"/>
      <c r="F272" s="54"/>
      <c r="G272" s="54"/>
      <c r="H272" s="54"/>
      <c r="I272" s="54"/>
      <c r="J272" s="54"/>
      <c r="K272" s="54"/>
      <c r="L272" s="54"/>
      <c r="M272" s="54"/>
      <c r="N272" s="54"/>
      <c r="O272" s="54"/>
    </row>
    <row r="273" spans="1:15" x14ac:dyDescent="0.25">
      <c r="A273" s="54"/>
      <c r="B273" s="54"/>
      <c r="C273" s="54"/>
      <c r="D273" s="54"/>
      <c r="E273" s="54"/>
      <c r="F273" s="54"/>
      <c r="G273" s="54"/>
      <c r="H273" s="54"/>
      <c r="I273" s="54"/>
      <c r="J273" s="54"/>
      <c r="K273" s="54"/>
      <c r="L273" s="54"/>
      <c r="M273" s="54"/>
      <c r="N273" s="54"/>
      <c r="O273" s="54"/>
    </row>
    <row r="274" spans="1:15" x14ac:dyDescent="0.25">
      <c r="A274" s="37" t="s">
        <v>940</v>
      </c>
      <c r="B274" s="37"/>
      <c r="C274" s="54"/>
      <c r="D274" s="54"/>
      <c r="E274" s="54"/>
      <c r="F274" s="54"/>
      <c r="G274" s="54"/>
      <c r="H274" s="54"/>
      <c r="I274" s="54"/>
      <c r="J274" s="54"/>
      <c r="K274" s="54"/>
      <c r="L274" s="54"/>
      <c r="M274" s="54"/>
      <c r="N274" s="54"/>
      <c r="O274" s="54"/>
    </row>
    <row r="275" spans="1:15" x14ac:dyDescent="0.25">
      <c r="A275" s="54" t="s">
        <v>969</v>
      </c>
      <c r="B275" s="86"/>
      <c r="C275" s="54"/>
      <c r="D275" s="54"/>
      <c r="E275" s="54"/>
      <c r="F275" s="54"/>
      <c r="G275" s="54"/>
      <c r="H275" s="54"/>
      <c r="I275" s="54"/>
      <c r="J275" s="54"/>
      <c r="K275" s="54"/>
      <c r="L275" s="54"/>
      <c r="M275" s="54"/>
      <c r="N275" s="54"/>
      <c r="O275" s="54"/>
    </row>
    <row r="276" spans="1:15" x14ac:dyDescent="0.25">
      <c r="A276" s="54"/>
      <c r="B276" s="86"/>
      <c r="C276" s="54"/>
      <c r="D276" s="54"/>
      <c r="E276" s="54"/>
      <c r="F276" s="54"/>
      <c r="G276" s="54"/>
      <c r="H276" s="54"/>
      <c r="I276" s="54"/>
      <c r="J276" s="54"/>
      <c r="K276" s="54"/>
      <c r="L276" s="54"/>
      <c r="M276" s="54"/>
      <c r="N276" s="54"/>
      <c r="O276" s="54"/>
    </row>
    <row r="277" spans="1:15" x14ac:dyDescent="0.25">
      <c r="A277" s="54"/>
      <c r="B277" s="54"/>
      <c r="C277" s="54"/>
      <c r="D277" s="54"/>
      <c r="E277" s="54"/>
      <c r="F277" s="54"/>
      <c r="G277" s="54"/>
      <c r="H277" s="54"/>
      <c r="I277" s="54"/>
      <c r="J277" s="54"/>
      <c r="K277" s="54"/>
      <c r="L277" s="54"/>
      <c r="M277" s="54"/>
      <c r="N277" s="54"/>
      <c r="O277" s="54"/>
    </row>
    <row r="278" spans="1:15" x14ac:dyDescent="0.25">
      <c r="A278" s="54"/>
      <c r="B278" s="54"/>
      <c r="C278" s="54"/>
      <c r="D278" s="54"/>
      <c r="E278" s="54"/>
      <c r="F278" s="54"/>
      <c r="G278" s="54"/>
      <c r="H278" s="54"/>
      <c r="I278" s="54"/>
      <c r="J278" s="54"/>
      <c r="K278" s="54"/>
      <c r="L278" s="54"/>
      <c r="M278" s="54"/>
      <c r="N278" s="54"/>
      <c r="O278" s="54"/>
    </row>
  </sheetData>
  <mergeCells count="8">
    <mergeCell ref="B216:P216"/>
    <mergeCell ref="B162:P162"/>
    <mergeCell ref="B2:P2"/>
    <mergeCell ref="B4:P4"/>
    <mergeCell ref="B56:P56"/>
    <mergeCell ref="B109:P109"/>
    <mergeCell ref="B55:P55"/>
    <mergeCell ref="B108:P108"/>
  </mergeCells>
  <pageMargins left="0.75" right="0.75" top="1" bottom="1" header="0.5" footer="0.5"/>
  <pageSetup paperSize="8" orientation="landscape" r:id="rId1"/>
  <headerFooter>
    <oddHeader>&amp;L&amp;"Calibri"&amp;10&amp;K000000 [Limited Sharing]&amp;1#_x000D_</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5">
    <tabColor rgb="FF4F6228"/>
  </sheetPr>
  <dimension ref="A1:W98"/>
  <sheetViews>
    <sheetView zoomScale="85" zoomScaleNormal="85" workbookViewId="0">
      <pane xSplit="2" ySplit="4" topLeftCell="C5" activePane="bottomRight" state="frozen"/>
      <selection activeCell="K47" sqref="K47"/>
      <selection pane="topRight" activeCell="K47" sqref="K47"/>
      <selection pane="bottomLeft" activeCell="K47" sqref="K47"/>
      <selection pane="bottomRight" activeCell="K47" sqref="K47"/>
    </sheetView>
  </sheetViews>
  <sheetFormatPr defaultRowHeight="15" x14ac:dyDescent="0.25"/>
  <cols>
    <col min="1" max="1" width="2.7109375" customWidth="1"/>
    <col min="2" max="2" width="36.85546875" customWidth="1"/>
    <col min="3" max="4" width="9.140625" bestFit="1" customWidth="1"/>
    <col min="10" max="10" width="10.140625" bestFit="1" customWidth="1"/>
    <col min="11" max="11" width="11.42578125" bestFit="1" customWidth="1"/>
    <col min="12" max="13" width="10.140625" bestFit="1" customWidth="1"/>
    <col min="14" max="16" width="10.140625" customWidth="1"/>
    <col min="17" max="17" width="12.28515625" customWidth="1"/>
  </cols>
  <sheetData>
    <row r="1" spans="2:23" s="51" customFormat="1" ht="40.5" customHeight="1" x14ac:dyDescent="0.25">
      <c r="B1" s="52" t="s">
        <v>894</v>
      </c>
      <c r="C1" s="53"/>
      <c r="D1" s="53"/>
      <c r="E1" s="53"/>
      <c r="F1" s="53"/>
      <c r="G1" s="53"/>
      <c r="H1" s="53"/>
      <c r="I1" s="53"/>
      <c r="J1" s="53"/>
      <c r="K1" s="53"/>
      <c r="L1" s="53"/>
      <c r="M1" s="53"/>
      <c r="N1" s="53"/>
      <c r="O1" s="53"/>
      <c r="P1" s="53"/>
      <c r="Q1" s="53"/>
      <c r="R1" s="53"/>
      <c r="S1" s="53"/>
      <c r="T1" s="53"/>
      <c r="U1" s="61"/>
      <c r="V1" s="61"/>
      <c r="W1" s="61" t="s">
        <v>932</v>
      </c>
    </row>
    <row r="2" spans="2:23" x14ac:dyDescent="0.25">
      <c r="B2" s="377" t="s">
        <v>725</v>
      </c>
      <c r="C2" s="377"/>
      <c r="D2" s="377"/>
      <c r="E2" s="377"/>
      <c r="F2" s="377"/>
      <c r="G2" s="377"/>
      <c r="H2" s="377"/>
      <c r="I2" s="377"/>
      <c r="J2" s="377"/>
      <c r="K2" s="377"/>
      <c r="L2" s="377"/>
      <c r="M2" s="377"/>
      <c r="N2" s="377"/>
      <c r="O2" s="377"/>
      <c r="P2" s="377"/>
      <c r="Q2" s="377"/>
      <c r="R2" s="377"/>
      <c r="S2" s="377"/>
      <c r="T2" s="377"/>
      <c r="U2" s="377"/>
      <c r="V2" s="377"/>
      <c r="W2" s="377"/>
    </row>
    <row r="3" spans="2:23" ht="15" customHeight="1" x14ac:dyDescent="0.25">
      <c r="B3" s="372" t="s">
        <v>726</v>
      </c>
      <c r="C3" s="374" t="s">
        <v>723</v>
      </c>
      <c r="D3" s="374"/>
      <c r="E3" s="374"/>
      <c r="F3" s="374"/>
      <c r="G3" s="374"/>
      <c r="H3" s="374"/>
      <c r="I3" s="375"/>
      <c r="J3" s="376" t="s">
        <v>727</v>
      </c>
      <c r="K3" s="374"/>
      <c r="L3" s="374"/>
      <c r="M3" s="374"/>
      <c r="N3" s="374"/>
      <c r="O3" s="374"/>
      <c r="P3" s="375"/>
      <c r="Q3" s="376" t="s">
        <v>724</v>
      </c>
      <c r="R3" s="374"/>
      <c r="S3" s="374"/>
      <c r="T3" s="374"/>
      <c r="U3" s="374"/>
      <c r="V3" s="374"/>
      <c r="W3" s="374"/>
    </row>
    <row r="4" spans="2:23" x14ac:dyDescent="0.25">
      <c r="B4" s="373"/>
      <c r="C4" s="39">
        <v>2019</v>
      </c>
      <c r="D4" s="40">
        <v>2020</v>
      </c>
      <c r="E4" s="40">
        <v>2021</v>
      </c>
      <c r="F4" s="40">
        <v>2022</v>
      </c>
      <c r="G4" s="40">
        <v>2023</v>
      </c>
      <c r="H4" s="40">
        <v>2024</v>
      </c>
      <c r="I4" s="40">
        <v>2025</v>
      </c>
      <c r="J4" s="39">
        <v>2019</v>
      </c>
      <c r="K4" s="40">
        <v>2020</v>
      </c>
      <c r="L4" s="40">
        <v>2021</v>
      </c>
      <c r="M4" s="40">
        <v>2022</v>
      </c>
      <c r="N4" s="40">
        <v>2023</v>
      </c>
      <c r="O4" s="40">
        <v>2024</v>
      </c>
      <c r="P4" s="40">
        <v>2025</v>
      </c>
      <c r="Q4" s="39">
        <v>2019</v>
      </c>
      <c r="R4" s="232">
        <v>2020</v>
      </c>
      <c r="S4" s="232">
        <v>2021</v>
      </c>
      <c r="T4" s="232">
        <v>2022</v>
      </c>
      <c r="U4" s="232">
        <v>2023</v>
      </c>
      <c r="V4" s="232">
        <v>2024</v>
      </c>
      <c r="W4" s="232">
        <v>2025</v>
      </c>
    </row>
    <row r="5" spans="2:23" s="54" customFormat="1" ht="12.75" x14ac:dyDescent="0.2">
      <c r="B5" s="170" t="s">
        <v>728</v>
      </c>
      <c r="C5" s="171"/>
      <c r="D5" s="171"/>
      <c r="E5" s="171"/>
      <c r="F5" s="171"/>
      <c r="G5" s="171"/>
      <c r="H5" s="171"/>
      <c r="I5" s="171"/>
      <c r="J5" s="171"/>
      <c r="K5" s="171"/>
      <c r="L5" s="171"/>
      <c r="M5" s="171"/>
      <c r="N5" s="171"/>
      <c r="O5" s="171"/>
      <c r="P5" s="171"/>
      <c r="Q5" s="172"/>
      <c r="R5" s="171"/>
      <c r="S5" s="172"/>
      <c r="T5" s="171"/>
      <c r="U5" s="171"/>
      <c r="V5" s="171"/>
    </row>
    <row r="6" spans="2:23" s="54" customFormat="1" ht="12.75" x14ac:dyDescent="0.2">
      <c r="B6" s="173" t="s">
        <v>30</v>
      </c>
      <c r="C6" s="174">
        <v>278.69</v>
      </c>
      <c r="D6" s="174">
        <v>268</v>
      </c>
      <c r="E6" s="174">
        <v>281.25</v>
      </c>
      <c r="F6" s="174">
        <v>266.26</v>
      </c>
      <c r="G6" s="174">
        <v>250.28444599999995</v>
      </c>
      <c r="H6" s="174">
        <v>263.62297200000006</v>
      </c>
      <c r="I6" s="174">
        <v>279.15415400000001</v>
      </c>
      <c r="J6" s="175">
        <v>7386.68</v>
      </c>
      <c r="K6" s="176">
        <v>7244.13</v>
      </c>
      <c r="L6" s="175">
        <v>7247.73</v>
      </c>
      <c r="M6" s="175">
        <v>8574.17</v>
      </c>
      <c r="N6" s="175">
        <v>14048.319759909984</v>
      </c>
      <c r="O6" s="175">
        <v>13219.693086310001</v>
      </c>
      <c r="P6" s="175">
        <v>10381.210892210001</v>
      </c>
      <c r="Q6" s="177">
        <v>144709</v>
      </c>
      <c r="R6" s="178">
        <v>146866</v>
      </c>
      <c r="S6" s="177">
        <v>148310</v>
      </c>
      <c r="T6" s="178">
        <v>150527</v>
      </c>
      <c r="U6" s="178">
        <v>152347</v>
      </c>
      <c r="V6" s="178">
        <v>153530</v>
      </c>
      <c r="W6" s="178">
        <v>154367</v>
      </c>
    </row>
    <row r="7" spans="2:23" s="54" customFormat="1" ht="12.75" x14ac:dyDescent="0.2">
      <c r="B7" s="173" t="s">
        <v>729</v>
      </c>
      <c r="C7" s="174">
        <v>9.82</v>
      </c>
      <c r="D7" s="174">
        <v>7.91</v>
      </c>
      <c r="E7" s="174">
        <v>7.86</v>
      </c>
      <c r="F7" s="174">
        <v>8.2899999999999991</v>
      </c>
      <c r="G7" s="174">
        <v>7.6485609999999991</v>
      </c>
      <c r="H7" s="174">
        <v>7.1799535000000008</v>
      </c>
      <c r="I7" s="174">
        <v>7.1717075000000001</v>
      </c>
      <c r="J7" s="174">
        <v>86.78</v>
      </c>
      <c r="K7" s="179">
        <v>69.22</v>
      </c>
      <c r="L7" s="174">
        <v>66.989999999999995</v>
      </c>
      <c r="M7" s="174">
        <v>158.77000000000001</v>
      </c>
      <c r="N7" s="174">
        <v>353.82287082000005</v>
      </c>
      <c r="O7" s="174">
        <v>273.66550620999999</v>
      </c>
      <c r="P7" s="174">
        <v>169.05104226000003</v>
      </c>
      <c r="Q7" s="180">
        <v>907</v>
      </c>
      <c r="R7" s="181">
        <v>918</v>
      </c>
      <c r="S7" s="180">
        <v>921</v>
      </c>
      <c r="T7" s="181">
        <v>915</v>
      </c>
      <c r="U7" s="181">
        <v>917</v>
      </c>
      <c r="V7" s="181">
        <v>922</v>
      </c>
      <c r="W7" s="181">
        <v>914</v>
      </c>
    </row>
    <row r="8" spans="2:23" s="54" customFormat="1" ht="12.75" x14ac:dyDescent="0.2">
      <c r="B8" s="173" t="s">
        <v>129</v>
      </c>
      <c r="C8" s="174">
        <v>181.1</v>
      </c>
      <c r="D8" s="174">
        <v>177.81</v>
      </c>
      <c r="E8" s="174">
        <v>188.23</v>
      </c>
      <c r="F8" s="174">
        <v>177.71</v>
      </c>
      <c r="G8" s="174">
        <v>163.59265299999998</v>
      </c>
      <c r="H8" s="174">
        <v>187.00734</v>
      </c>
      <c r="I8" s="174">
        <v>138.18165800000003</v>
      </c>
      <c r="J8" s="175">
        <v>2696.45</v>
      </c>
      <c r="K8" s="176">
        <v>2624.39</v>
      </c>
      <c r="L8" s="175">
        <v>2758.78</v>
      </c>
      <c r="M8" s="175">
        <v>3502.33</v>
      </c>
      <c r="N8" s="175">
        <v>6397.7810054600004</v>
      </c>
      <c r="O8" s="175">
        <v>5804.8434854799998</v>
      </c>
      <c r="P8" s="175">
        <v>2655.8790446399998</v>
      </c>
      <c r="Q8" s="180">
        <v>372</v>
      </c>
      <c r="R8" s="181">
        <v>363</v>
      </c>
      <c r="S8" s="180">
        <v>360</v>
      </c>
      <c r="T8" s="181">
        <v>362</v>
      </c>
      <c r="U8" s="181">
        <v>372</v>
      </c>
      <c r="V8" s="181">
        <v>383</v>
      </c>
      <c r="W8" s="181">
        <v>367</v>
      </c>
    </row>
    <row r="9" spans="2:23" s="54" customFormat="1" ht="12.75" x14ac:dyDescent="0.2">
      <c r="B9" s="173" t="s">
        <v>730</v>
      </c>
      <c r="C9" s="175">
        <v>1043.57</v>
      </c>
      <c r="D9" s="174">
        <v>883.21</v>
      </c>
      <c r="E9" s="174">
        <v>895.64</v>
      </c>
      <c r="F9" s="174">
        <v>900.13</v>
      </c>
      <c r="G9" s="174">
        <v>1001.4172285999999</v>
      </c>
      <c r="H9" s="174">
        <v>1118.9237270000001</v>
      </c>
      <c r="I9" s="174">
        <v>1255.8618129999998</v>
      </c>
      <c r="J9" s="175">
        <v>24564.75</v>
      </c>
      <c r="K9" s="176">
        <v>20874.400000000001</v>
      </c>
      <c r="L9" s="175">
        <v>20555.97</v>
      </c>
      <c r="M9" s="175">
        <v>24556.53</v>
      </c>
      <c r="N9" s="175">
        <v>50436.869534860001</v>
      </c>
      <c r="O9" s="175">
        <v>51607.819122640001</v>
      </c>
      <c r="P9" s="175">
        <v>46258.806433749996</v>
      </c>
      <c r="Q9" s="177">
        <v>36271</v>
      </c>
      <c r="R9" s="178">
        <v>36480</v>
      </c>
      <c r="S9" s="177">
        <v>36683</v>
      </c>
      <c r="T9" s="178">
        <v>36962</v>
      </c>
      <c r="U9" s="178">
        <v>37316</v>
      </c>
      <c r="V9" s="178">
        <v>37560</v>
      </c>
      <c r="W9" s="178">
        <v>37820</v>
      </c>
    </row>
    <row r="10" spans="2:23" s="54" customFormat="1" ht="12.75" x14ac:dyDescent="0.2">
      <c r="B10" s="173" t="s">
        <v>544</v>
      </c>
      <c r="C10" s="174">
        <v>9.7100000000000009</v>
      </c>
      <c r="D10" s="174">
        <v>9.74</v>
      </c>
      <c r="E10" s="174">
        <v>9.6300000000000008</v>
      </c>
      <c r="F10" s="174">
        <v>9.66</v>
      </c>
      <c r="G10" s="174">
        <v>9.7104599999999994</v>
      </c>
      <c r="H10" s="174">
        <v>9.7104599999999994</v>
      </c>
      <c r="I10" s="174">
        <v>9.7902719999999999</v>
      </c>
      <c r="J10" s="182" t="s">
        <v>114</v>
      </c>
      <c r="K10" s="182" t="s">
        <v>114</v>
      </c>
      <c r="L10" s="182" t="s">
        <v>114</v>
      </c>
      <c r="M10" s="182" t="s">
        <v>114</v>
      </c>
      <c r="N10" s="182" t="s">
        <v>114</v>
      </c>
      <c r="O10" s="182" t="s">
        <v>114</v>
      </c>
      <c r="P10" s="182" t="s">
        <v>114</v>
      </c>
      <c r="Q10" s="182" t="s">
        <v>114</v>
      </c>
      <c r="R10" s="182" t="s">
        <v>114</v>
      </c>
      <c r="S10" s="182" t="s">
        <v>114</v>
      </c>
      <c r="T10" s="182" t="s">
        <v>114</v>
      </c>
      <c r="U10" s="182" t="s">
        <v>114</v>
      </c>
      <c r="V10" s="182" t="s">
        <v>114</v>
      </c>
      <c r="W10" s="182" t="s">
        <v>114</v>
      </c>
    </row>
    <row r="11" spans="2:23" s="54" customFormat="1" ht="12.75" x14ac:dyDescent="0.2">
      <c r="B11" s="183" t="s">
        <v>183</v>
      </c>
      <c r="C11" s="184">
        <v>1522.9</v>
      </c>
      <c r="D11" s="184">
        <v>1346.66</v>
      </c>
      <c r="E11" s="184">
        <v>1382.62</v>
      </c>
      <c r="F11" s="184">
        <v>1362.05</v>
      </c>
      <c r="G11" s="184">
        <v>1432.6533485999998</v>
      </c>
      <c r="H11" s="184">
        <v>1586.4444525000001</v>
      </c>
      <c r="I11" s="184">
        <v>1690.1596044999999</v>
      </c>
      <c r="J11" s="184">
        <v>34734.660000000003</v>
      </c>
      <c r="K11" s="185">
        <v>30812.14</v>
      </c>
      <c r="L11" s="184">
        <v>30629.47</v>
      </c>
      <c r="M11" s="184">
        <v>36791.800000000003</v>
      </c>
      <c r="N11" s="184">
        <v>71236.793171049983</v>
      </c>
      <c r="O11" s="184">
        <v>70906.021256640015</v>
      </c>
      <c r="P11" s="184">
        <v>59464.947412859998</v>
      </c>
      <c r="Q11" s="186">
        <v>182259</v>
      </c>
      <c r="R11" s="187">
        <v>184627</v>
      </c>
      <c r="S11" s="186">
        <v>186274</v>
      </c>
      <c r="T11" s="187">
        <v>188766</v>
      </c>
      <c r="U11" s="187">
        <v>190952</v>
      </c>
      <c r="V11" s="187">
        <v>192395</v>
      </c>
      <c r="W11" s="187">
        <v>193468</v>
      </c>
    </row>
    <row r="12" spans="2:23" s="54" customFormat="1" x14ac:dyDescent="0.2">
      <c r="B12" s="188" t="s">
        <v>971</v>
      </c>
      <c r="C12" s="171"/>
      <c r="D12" s="171"/>
      <c r="E12" s="171"/>
      <c r="F12" s="171"/>
      <c r="G12" s="189"/>
      <c r="H12" s="189"/>
      <c r="I12" s="189"/>
      <c r="J12" s="171"/>
      <c r="K12" s="171"/>
      <c r="L12" s="171"/>
      <c r="M12" s="171"/>
      <c r="N12" s="171"/>
      <c r="O12" s="171"/>
      <c r="P12" s="171"/>
      <c r="Q12" s="172"/>
      <c r="R12" s="171"/>
      <c r="S12" s="172"/>
      <c r="T12" s="171"/>
      <c r="U12" s="171"/>
      <c r="V12" s="171"/>
      <c r="W12" s="171"/>
    </row>
    <row r="13" spans="2:23" s="54" customFormat="1" ht="12.75" x14ac:dyDescent="0.2">
      <c r="B13" s="173" t="s">
        <v>30</v>
      </c>
      <c r="C13" s="175">
        <v>1294.83</v>
      </c>
      <c r="D13" s="175">
        <v>1404.04</v>
      </c>
      <c r="E13" s="175">
        <v>1418.12</v>
      </c>
      <c r="F13" s="175">
        <v>1386.01</v>
      </c>
      <c r="G13" s="175">
        <v>1241.3749718983784</v>
      </c>
      <c r="H13" s="175">
        <v>1295.5086392216217</v>
      </c>
      <c r="I13" s="175">
        <v>1385.0573726162163</v>
      </c>
      <c r="J13" s="175">
        <v>21884.85</v>
      </c>
      <c r="K13" s="176">
        <v>25248.25</v>
      </c>
      <c r="L13" s="175">
        <v>25425.38</v>
      </c>
      <c r="M13" s="175">
        <v>31218.080000000002</v>
      </c>
      <c r="N13" s="175">
        <v>58401.454539459999</v>
      </c>
      <c r="O13" s="175">
        <v>49923.17135972</v>
      </c>
      <c r="P13" s="175">
        <v>38114.957887869998</v>
      </c>
      <c r="Q13" s="177">
        <v>1190458</v>
      </c>
      <c r="R13" s="178">
        <v>1211504</v>
      </c>
      <c r="S13" s="177">
        <v>1235466</v>
      </c>
      <c r="T13" s="178">
        <v>1257308</v>
      </c>
      <c r="U13" s="178">
        <v>1273349</v>
      </c>
      <c r="V13" s="178">
        <v>1285225</v>
      </c>
      <c r="W13" s="178">
        <v>1295950</v>
      </c>
    </row>
    <row r="14" spans="2:23" s="54" customFormat="1" ht="12.75" x14ac:dyDescent="0.2">
      <c r="B14" s="173" t="s">
        <v>729</v>
      </c>
      <c r="C14" s="174">
        <v>15.45</v>
      </c>
      <c r="D14" s="174">
        <v>14.65</v>
      </c>
      <c r="E14" s="174">
        <v>14.18</v>
      </c>
      <c r="F14" s="174">
        <v>13.89</v>
      </c>
      <c r="G14" s="174">
        <v>11.381867</v>
      </c>
      <c r="H14" s="174">
        <v>11.974582000000002</v>
      </c>
      <c r="I14" s="174">
        <v>12.070764324324323</v>
      </c>
      <c r="J14" s="174">
        <v>116.95</v>
      </c>
      <c r="K14" s="179">
        <v>112.55</v>
      </c>
      <c r="L14" s="174">
        <v>107.15</v>
      </c>
      <c r="M14" s="174">
        <v>242.42</v>
      </c>
      <c r="N14" s="174">
        <v>537.61486439999999</v>
      </c>
      <c r="O14" s="174">
        <v>396.27817160000001</v>
      </c>
      <c r="P14" s="174">
        <v>240.30809228999999</v>
      </c>
      <c r="Q14" s="177">
        <v>5931</v>
      </c>
      <c r="R14" s="178">
        <v>6033</v>
      </c>
      <c r="S14" s="177">
        <v>6122</v>
      </c>
      <c r="T14" s="178">
        <v>6182</v>
      </c>
      <c r="U14" s="178">
        <v>6219</v>
      </c>
      <c r="V14" s="178">
        <v>6251</v>
      </c>
      <c r="W14" s="178">
        <v>6303</v>
      </c>
    </row>
    <row r="15" spans="2:23" s="54" customFormat="1" ht="12.75" x14ac:dyDescent="0.2">
      <c r="B15" s="173" t="s">
        <v>129</v>
      </c>
      <c r="C15" s="175">
        <v>2428.09</v>
      </c>
      <c r="D15" s="175">
        <v>2217.4499999999998</v>
      </c>
      <c r="E15" s="175">
        <v>2646.53</v>
      </c>
      <c r="F15" s="175">
        <v>2337.77</v>
      </c>
      <c r="G15" s="175">
        <v>2284.7987789999997</v>
      </c>
      <c r="H15" s="175">
        <v>2485.6167750000004</v>
      </c>
      <c r="I15" s="175">
        <v>2570.8304739999999</v>
      </c>
      <c r="J15" s="175">
        <v>35368.959999999999</v>
      </c>
      <c r="K15" s="176">
        <v>32581.09</v>
      </c>
      <c r="L15" s="175">
        <v>38241.54</v>
      </c>
      <c r="M15" s="175">
        <v>47539.42</v>
      </c>
      <c r="N15" s="175">
        <v>88700.827269959991</v>
      </c>
      <c r="O15" s="175">
        <v>76454.351117009996</v>
      </c>
      <c r="P15" s="175">
        <v>48725.857123430003</v>
      </c>
      <c r="Q15" s="177">
        <v>10627</v>
      </c>
      <c r="R15" s="178">
        <v>10612</v>
      </c>
      <c r="S15" s="177">
        <v>10657</v>
      </c>
      <c r="T15" s="178">
        <v>10679</v>
      </c>
      <c r="U15" s="178">
        <v>10822</v>
      </c>
      <c r="V15" s="178">
        <v>10932</v>
      </c>
      <c r="W15" s="178">
        <v>10809</v>
      </c>
    </row>
    <row r="16" spans="2:23" s="54" customFormat="1" ht="12.75" x14ac:dyDescent="0.2">
      <c r="B16" s="173" t="s">
        <v>730</v>
      </c>
      <c r="C16" s="174">
        <v>871.17</v>
      </c>
      <c r="D16" s="174">
        <v>822.12</v>
      </c>
      <c r="E16" s="174">
        <v>869.39</v>
      </c>
      <c r="F16" s="174">
        <v>884.17</v>
      </c>
      <c r="G16" s="174">
        <v>929.76974001945939</v>
      </c>
      <c r="H16" s="175">
        <v>1014.0367678929728</v>
      </c>
      <c r="I16" s="175">
        <v>1085.0605172859459</v>
      </c>
      <c r="J16" s="175">
        <v>20498.04</v>
      </c>
      <c r="K16" s="176">
        <v>19291.099999999999</v>
      </c>
      <c r="L16" s="175">
        <v>20240.330000000002</v>
      </c>
      <c r="M16" s="175">
        <v>23876.080000000002</v>
      </c>
      <c r="N16" s="175">
        <v>46768.525944510002</v>
      </c>
      <c r="O16" s="175">
        <v>47060.039527093002</v>
      </c>
      <c r="P16" s="175">
        <v>40523.848241900007</v>
      </c>
      <c r="Q16" s="177">
        <v>174404</v>
      </c>
      <c r="R16" s="178">
        <v>181666</v>
      </c>
      <c r="S16" s="177">
        <v>193036</v>
      </c>
      <c r="T16" s="178">
        <v>199769</v>
      </c>
      <c r="U16" s="178">
        <v>203189</v>
      </c>
      <c r="V16" s="178">
        <v>207014</v>
      </c>
      <c r="W16" s="178">
        <v>213023</v>
      </c>
    </row>
    <row r="17" spans="2:23" s="54" customFormat="1" ht="12.75" x14ac:dyDescent="0.2">
      <c r="B17" s="173" t="s">
        <v>544</v>
      </c>
      <c r="C17" s="174">
        <v>39.4</v>
      </c>
      <c r="D17" s="174">
        <v>38.86</v>
      </c>
      <c r="E17" s="174">
        <v>34.729999999999997</v>
      </c>
      <c r="F17" s="174">
        <v>32.46</v>
      </c>
      <c r="G17" s="174">
        <v>32.412008999999998</v>
      </c>
      <c r="H17" s="174">
        <v>32.454167999999996</v>
      </c>
      <c r="I17" s="174">
        <v>26.057333999999997</v>
      </c>
      <c r="J17" s="182" t="s">
        <v>114</v>
      </c>
      <c r="K17" s="190" t="s">
        <v>114</v>
      </c>
      <c r="L17" s="182" t="s">
        <v>114</v>
      </c>
      <c r="M17" s="182" t="s">
        <v>114</v>
      </c>
      <c r="N17" s="182" t="s">
        <v>114</v>
      </c>
      <c r="O17" s="182" t="s">
        <v>114</v>
      </c>
      <c r="P17" s="182" t="s">
        <v>114</v>
      </c>
      <c r="Q17" s="182" t="s">
        <v>114</v>
      </c>
      <c r="R17" s="182" t="s">
        <v>114</v>
      </c>
      <c r="S17" s="182" t="s">
        <v>114</v>
      </c>
      <c r="T17" s="182" t="s">
        <v>114</v>
      </c>
      <c r="U17" s="182" t="s">
        <v>114</v>
      </c>
      <c r="V17" s="182" t="s">
        <v>114</v>
      </c>
      <c r="W17" s="182" t="s">
        <v>114</v>
      </c>
    </row>
    <row r="18" spans="2:23" s="54" customFormat="1" ht="12.75" x14ac:dyDescent="0.2">
      <c r="B18" s="183" t="s">
        <v>183</v>
      </c>
      <c r="C18" s="184">
        <v>4648.9399999999996</v>
      </c>
      <c r="D18" s="184">
        <v>4497.13</v>
      </c>
      <c r="E18" s="184">
        <v>4982.9399999999996</v>
      </c>
      <c r="F18" s="184">
        <v>4654.29</v>
      </c>
      <c r="G18" s="184">
        <v>4499.7373669178369</v>
      </c>
      <c r="H18" s="184">
        <v>4839.5909321145946</v>
      </c>
      <c r="I18" s="184">
        <v>5079.076462226486</v>
      </c>
      <c r="J18" s="184">
        <v>77868.81</v>
      </c>
      <c r="K18" s="185">
        <v>77232.98</v>
      </c>
      <c r="L18" s="184">
        <v>84014.399999999994</v>
      </c>
      <c r="M18" s="184">
        <v>102876.01</v>
      </c>
      <c r="N18" s="184">
        <v>194408.42261832999</v>
      </c>
      <c r="O18" s="184">
        <v>173833.84017542301</v>
      </c>
      <c r="P18" s="184">
        <v>127604.97154749</v>
      </c>
      <c r="Q18" s="186">
        <v>1381420</v>
      </c>
      <c r="R18" s="187">
        <v>1409815</v>
      </c>
      <c r="S18" s="186">
        <v>1445281</v>
      </c>
      <c r="T18" s="187">
        <v>1473938</v>
      </c>
      <c r="U18" s="187">
        <v>1493579</v>
      </c>
      <c r="V18" s="187">
        <v>1509422</v>
      </c>
      <c r="W18" s="187">
        <v>1526085</v>
      </c>
    </row>
    <row r="19" spans="2:23" s="54" customFormat="1" ht="12.75" x14ac:dyDescent="0.2">
      <c r="B19" s="191" t="s">
        <v>731</v>
      </c>
      <c r="C19" s="171"/>
      <c r="D19" s="171"/>
      <c r="E19" s="171"/>
      <c r="F19" s="171"/>
      <c r="G19" s="189"/>
      <c r="H19" s="189"/>
      <c r="I19" s="189"/>
      <c r="J19" s="171"/>
      <c r="K19" s="171"/>
      <c r="L19" s="171"/>
      <c r="M19" s="171"/>
      <c r="N19" s="171"/>
      <c r="O19" s="171"/>
      <c r="P19" s="171"/>
      <c r="Q19" s="172"/>
      <c r="R19" s="171"/>
      <c r="S19" s="172"/>
      <c r="T19" s="171"/>
      <c r="U19" s="171"/>
      <c r="V19" s="171"/>
      <c r="W19" s="171"/>
    </row>
    <row r="20" spans="2:23" s="54" customFormat="1" ht="12.75" x14ac:dyDescent="0.2">
      <c r="B20" s="173" t="s">
        <v>30</v>
      </c>
      <c r="C20" s="174">
        <v>654.03</v>
      </c>
      <c r="D20" s="174">
        <v>687.46</v>
      </c>
      <c r="E20" s="174">
        <v>713.06</v>
      </c>
      <c r="F20" s="174">
        <v>688.22</v>
      </c>
      <c r="G20" s="174">
        <v>593.84152599999993</v>
      </c>
      <c r="H20" s="174">
        <v>602.06610060000003</v>
      </c>
      <c r="I20" s="174">
        <v>648.35663599999998</v>
      </c>
      <c r="J20" s="175">
        <v>7575.12</v>
      </c>
      <c r="K20" s="176">
        <v>8356.33</v>
      </c>
      <c r="L20" s="175">
        <v>8917.36</v>
      </c>
      <c r="M20" s="175">
        <v>11436.42</v>
      </c>
      <c r="N20" s="175">
        <v>24011.92424018</v>
      </c>
      <c r="O20" s="175">
        <v>17931.118420763996</v>
      </c>
      <c r="P20" s="175">
        <v>13287.22558463</v>
      </c>
      <c r="Q20" s="177">
        <v>896326</v>
      </c>
      <c r="R20" s="178">
        <v>909007</v>
      </c>
      <c r="S20" s="177">
        <v>926199</v>
      </c>
      <c r="T20" s="178">
        <v>940928</v>
      </c>
      <c r="U20" s="178">
        <v>948279</v>
      </c>
      <c r="V20" s="178">
        <v>955196</v>
      </c>
      <c r="W20" s="178">
        <v>962204</v>
      </c>
    </row>
    <row r="21" spans="2:23" s="54" customFormat="1" ht="12.75" x14ac:dyDescent="0.2">
      <c r="B21" s="173" t="s">
        <v>729</v>
      </c>
      <c r="C21" s="174">
        <v>11.47</v>
      </c>
      <c r="D21" s="174">
        <v>10.82</v>
      </c>
      <c r="E21" s="174">
        <v>10.87</v>
      </c>
      <c r="F21" s="174">
        <v>10.46</v>
      </c>
      <c r="G21" s="174">
        <v>9.2885779999999993</v>
      </c>
      <c r="H21" s="174">
        <v>9.5231099999999991</v>
      </c>
      <c r="I21" s="174">
        <v>9.9416410000000006</v>
      </c>
      <c r="J21" s="174">
        <v>78.97</v>
      </c>
      <c r="K21" s="179">
        <v>73.069999999999993</v>
      </c>
      <c r="L21" s="174">
        <v>74.05</v>
      </c>
      <c r="M21" s="174">
        <v>163.83000000000001</v>
      </c>
      <c r="N21" s="174">
        <v>386.15207984000006</v>
      </c>
      <c r="O21" s="174">
        <v>273.99243796299999</v>
      </c>
      <c r="P21" s="174">
        <v>178.08774922000001</v>
      </c>
      <c r="Q21" s="177">
        <v>6976</v>
      </c>
      <c r="R21" s="178">
        <v>7138</v>
      </c>
      <c r="S21" s="177">
        <v>7251</v>
      </c>
      <c r="T21" s="178">
        <v>7326</v>
      </c>
      <c r="U21" s="178">
        <v>7385</v>
      </c>
      <c r="V21" s="178">
        <v>7450</v>
      </c>
      <c r="W21" s="178">
        <v>7496</v>
      </c>
    </row>
    <row r="22" spans="2:23" s="54" customFormat="1" ht="12.75" x14ac:dyDescent="0.2">
      <c r="B22" s="173" t="s">
        <v>129</v>
      </c>
      <c r="C22" s="174">
        <v>342.42</v>
      </c>
      <c r="D22" s="174">
        <v>324.99</v>
      </c>
      <c r="E22" s="174">
        <v>366.79</v>
      </c>
      <c r="F22" s="174">
        <v>337.27</v>
      </c>
      <c r="G22" s="174">
        <v>339.13574689999996</v>
      </c>
      <c r="H22" s="174">
        <v>351.63920030000003</v>
      </c>
      <c r="I22" s="174">
        <v>360.42984999999999</v>
      </c>
      <c r="J22" s="175">
        <v>5084.7700000000004</v>
      </c>
      <c r="K22" s="176">
        <v>4957.25</v>
      </c>
      <c r="L22" s="175">
        <v>5561.93</v>
      </c>
      <c r="M22" s="175">
        <v>7349.74</v>
      </c>
      <c r="N22" s="175">
        <v>13326.449179810003</v>
      </c>
      <c r="O22" s="175">
        <v>11154.620201</v>
      </c>
      <c r="P22" s="175">
        <v>7258.7166204499999</v>
      </c>
      <c r="Q22" s="177">
        <v>4199</v>
      </c>
      <c r="R22" s="178">
        <v>4198</v>
      </c>
      <c r="S22" s="177">
        <v>4276</v>
      </c>
      <c r="T22" s="178">
        <v>4328</v>
      </c>
      <c r="U22" s="178">
        <v>4361</v>
      </c>
      <c r="V22" s="178">
        <v>4350</v>
      </c>
      <c r="W22" s="178">
        <v>4321</v>
      </c>
    </row>
    <row r="23" spans="2:23" s="54" customFormat="1" ht="12.75" x14ac:dyDescent="0.2">
      <c r="B23" s="173" t="s">
        <v>730</v>
      </c>
      <c r="C23" s="174">
        <v>379.22</v>
      </c>
      <c r="D23" s="174">
        <v>333.69</v>
      </c>
      <c r="E23" s="174">
        <v>338.29</v>
      </c>
      <c r="F23" s="174">
        <v>353.92</v>
      </c>
      <c r="G23" s="174">
        <v>382.02171359999994</v>
      </c>
      <c r="H23" s="174">
        <v>423.20671348000002</v>
      </c>
      <c r="I23" s="174">
        <v>454.78698788999998</v>
      </c>
      <c r="J23" s="175">
        <v>8581.1200000000008</v>
      </c>
      <c r="K23" s="176">
        <v>7647.55</v>
      </c>
      <c r="L23" s="175">
        <v>7765.4</v>
      </c>
      <c r="M23" s="175">
        <v>9517.36</v>
      </c>
      <c r="N23" s="175">
        <v>19209.365180922996</v>
      </c>
      <c r="O23" s="175">
        <v>19025.24352806</v>
      </c>
      <c r="P23" s="175">
        <v>15948.412957258</v>
      </c>
      <c r="Q23" s="177">
        <v>115469</v>
      </c>
      <c r="R23" s="178">
        <v>119908</v>
      </c>
      <c r="S23" s="177">
        <v>125962</v>
      </c>
      <c r="T23" s="178">
        <v>130439</v>
      </c>
      <c r="U23" s="178">
        <v>132166</v>
      </c>
      <c r="V23" s="178">
        <v>134621</v>
      </c>
      <c r="W23" s="178">
        <v>137908</v>
      </c>
    </row>
    <row r="24" spans="2:23" s="54" customFormat="1" ht="12.75" x14ac:dyDescent="0.2">
      <c r="B24" s="173" t="s">
        <v>544</v>
      </c>
      <c r="C24" s="174">
        <v>7.61</v>
      </c>
      <c r="D24" s="174">
        <v>7.71</v>
      </c>
      <c r="E24" s="174">
        <v>7.69</v>
      </c>
      <c r="F24" s="174">
        <v>7.61</v>
      </c>
      <c r="G24" s="174">
        <v>7.6084250000000004</v>
      </c>
      <c r="H24" s="174">
        <v>7.2792980000000007</v>
      </c>
      <c r="I24" s="174">
        <v>7.5908709999999999</v>
      </c>
      <c r="J24" s="182" t="s">
        <v>114</v>
      </c>
      <c r="K24" s="190" t="s">
        <v>114</v>
      </c>
      <c r="L24" s="182" t="s">
        <v>114</v>
      </c>
      <c r="M24" s="182" t="s">
        <v>114</v>
      </c>
      <c r="N24" s="182" t="s">
        <v>114</v>
      </c>
      <c r="O24" s="182" t="s">
        <v>114</v>
      </c>
      <c r="P24" s="182" t="s">
        <v>114</v>
      </c>
      <c r="Q24" s="182" t="s">
        <v>114</v>
      </c>
      <c r="R24" s="182" t="s">
        <v>114</v>
      </c>
      <c r="S24" s="182" t="s">
        <v>114</v>
      </c>
      <c r="T24" s="182" t="s">
        <v>114</v>
      </c>
      <c r="U24" s="182" t="s">
        <v>114</v>
      </c>
      <c r="V24" s="182" t="s">
        <v>114</v>
      </c>
      <c r="W24" s="182" t="s">
        <v>114</v>
      </c>
    </row>
    <row r="25" spans="2:23" s="54" customFormat="1" ht="12.75" x14ac:dyDescent="0.2">
      <c r="B25" s="183" t="s">
        <v>183</v>
      </c>
      <c r="C25" s="184">
        <v>1394.74</v>
      </c>
      <c r="D25" s="184">
        <v>1364.67</v>
      </c>
      <c r="E25" s="184">
        <v>1436.71</v>
      </c>
      <c r="F25" s="184">
        <v>1397.48</v>
      </c>
      <c r="G25" s="184">
        <v>1331.8959894999998</v>
      </c>
      <c r="H25" s="184">
        <v>1393.7144223799999</v>
      </c>
      <c r="I25" s="184">
        <v>1481.1059858900001</v>
      </c>
      <c r="J25" s="184">
        <v>21319.97</v>
      </c>
      <c r="K25" s="185">
        <v>21034.2</v>
      </c>
      <c r="L25" s="184">
        <v>22318.74</v>
      </c>
      <c r="M25" s="184">
        <v>28467.35</v>
      </c>
      <c r="N25" s="184">
        <v>56933.890680753</v>
      </c>
      <c r="O25" s="184">
        <v>48384.974587787001</v>
      </c>
      <c r="P25" s="184">
        <v>36672.442911557999</v>
      </c>
      <c r="Q25" s="186">
        <v>1022970</v>
      </c>
      <c r="R25" s="187">
        <v>1040251</v>
      </c>
      <c r="S25" s="186">
        <v>1063688</v>
      </c>
      <c r="T25" s="187">
        <v>1083021</v>
      </c>
      <c r="U25" s="187">
        <v>1092191</v>
      </c>
      <c r="V25" s="187">
        <v>1101617</v>
      </c>
      <c r="W25" s="187">
        <v>1111929</v>
      </c>
    </row>
    <row r="26" spans="2:23" s="54" customFormat="1" ht="12.75" x14ac:dyDescent="0.2">
      <c r="B26" s="191" t="s">
        <v>732</v>
      </c>
      <c r="C26" s="171"/>
      <c r="D26" s="171"/>
      <c r="E26" s="171"/>
      <c r="F26" s="171"/>
      <c r="G26" s="189"/>
      <c r="H26" s="189"/>
      <c r="I26" s="189"/>
      <c r="J26" s="171"/>
      <c r="K26" s="171"/>
      <c r="L26" s="171"/>
      <c r="M26" s="171"/>
      <c r="N26" s="171"/>
      <c r="O26" s="171"/>
      <c r="P26" s="171"/>
      <c r="Q26" s="172"/>
      <c r="R26" s="171"/>
      <c r="S26" s="172"/>
      <c r="T26" s="171"/>
      <c r="U26" s="171"/>
      <c r="V26" s="171"/>
      <c r="W26" s="171"/>
    </row>
    <row r="27" spans="2:23" s="54" customFormat="1" ht="12.75" x14ac:dyDescent="0.2">
      <c r="B27" s="173" t="s">
        <v>30</v>
      </c>
      <c r="C27" s="174">
        <v>524.03</v>
      </c>
      <c r="D27" s="174">
        <v>563.08000000000004</v>
      </c>
      <c r="E27" s="174">
        <v>578.98</v>
      </c>
      <c r="F27" s="174">
        <v>547.03</v>
      </c>
      <c r="G27" s="174">
        <v>487.39999599999999</v>
      </c>
      <c r="H27" s="174">
        <v>503.88055100000003</v>
      </c>
      <c r="I27" s="174">
        <v>552.43361099999993</v>
      </c>
      <c r="J27" s="175">
        <v>6195.6</v>
      </c>
      <c r="K27" s="176">
        <v>7098.79</v>
      </c>
      <c r="L27" s="175">
        <v>7370.92</v>
      </c>
      <c r="M27" s="175">
        <v>8959.86</v>
      </c>
      <c r="N27" s="175">
        <v>19979.367630240002</v>
      </c>
      <c r="O27" s="175">
        <v>15712.665102980001</v>
      </c>
      <c r="P27" s="175">
        <v>12100.147627980001</v>
      </c>
      <c r="Q27" s="177">
        <v>691666</v>
      </c>
      <c r="R27" s="178">
        <v>702154</v>
      </c>
      <c r="S27" s="177">
        <v>715595</v>
      </c>
      <c r="T27" s="178">
        <v>726748</v>
      </c>
      <c r="U27" s="178">
        <v>732089</v>
      </c>
      <c r="V27" s="178">
        <v>736487</v>
      </c>
      <c r="W27" s="178">
        <v>741750</v>
      </c>
    </row>
    <row r="28" spans="2:23" s="54" customFormat="1" ht="12.75" x14ac:dyDescent="0.2">
      <c r="B28" s="173" t="s">
        <v>729</v>
      </c>
      <c r="C28" s="174">
        <v>8.69</v>
      </c>
      <c r="D28" s="174">
        <v>8.49</v>
      </c>
      <c r="E28" s="174">
        <v>8.56</v>
      </c>
      <c r="F28" s="174">
        <v>7.89</v>
      </c>
      <c r="G28" s="174">
        <v>7.018419999999999</v>
      </c>
      <c r="H28" s="174">
        <v>7.1259839999999999</v>
      </c>
      <c r="I28" s="174">
        <v>4.5949480000000005</v>
      </c>
      <c r="J28" s="174">
        <v>61.93</v>
      </c>
      <c r="K28" s="179">
        <v>59.97</v>
      </c>
      <c r="L28" s="174">
        <v>60.37</v>
      </c>
      <c r="M28" s="174">
        <v>125.08</v>
      </c>
      <c r="N28" s="174">
        <v>295.68946490999997</v>
      </c>
      <c r="O28" s="174">
        <v>210.05552927000002</v>
      </c>
      <c r="P28" s="174">
        <v>82.450849050000016</v>
      </c>
      <c r="Q28" s="177">
        <v>4361</v>
      </c>
      <c r="R28" s="178">
        <v>4502</v>
      </c>
      <c r="S28" s="177">
        <v>4616</v>
      </c>
      <c r="T28" s="178">
        <v>4691</v>
      </c>
      <c r="U28" s="178">
        <v>4736</v>
      </c>
      <c r="V28" s="178">
        <v>4781</v>
      </c>
      <c r="W28" s="178">
        <v>4869</v>
      </c>
    </row>
    <row r="29" spans="2:23" s="54" customFormat="1" ht="12.75" x14ac:dyDescent="0.2">
      <c r="B29" s="173" t="s">
        <v>129</v>
      </c>
      <c r="C29" s="174">
        <v>301.7</v>
      </c>
      <c r="D29" s="174">
        <v>286.77</v>
      </c>
      <c r="E29" s="174">
        <v>328.61</v>
      </c>
      <c r="F29" s="174">
        <v>290.48</v>
      </c>
      <c r="G29" s="174">
        <v>288.96436300000005</v>
      </c>
      <c r="H29" s="174">
        <v>301.65809100000001</v>
      </c>
      <c r="I29" s="174">
        <v>314.50778500000001</v>
      </c>
      <c r="J29" s="175">
        <v>4441.6899999999996</v>
      </c>
      <c r="K29" s="176">
        <v>4200.29</v>
      </c>
      <c r="L29" s="175">
        <v>4787.76</v>
      </c>
      <c r="M29" s="175">
        <v>6039.66</v>
      </c>
      <c r="N29" s="175">
        <v>11242.6658723</v>
      </c>
      <c r="O29" s="175">
        <v>9491.0089330100018</v>
      </c>
      <c r="P29" s="175">
        <v>6193.2884460899986</v>
      </c>
      <c r="Q29" s="177">
        <v>5116</v>
      </c>
      <c r="R29" s="178">
        <v>5206</v>
      </c>
      <c r="S29" s="177">
        <v>5347</v>
      </c>
      <c r="T29" s="178">
        <v>5449</v>
      </c>
      <c r="U29" s="178">
        <v>5517</v>
      </c>
      <c r="V29" s="178">
        <v>5682</v>
      </c>
      <c r="W29" s="178">
        <v>5779</v>
      </c>
    </row>
    <row r="30" spans="2:23" s="54" customFormat="1" ht="12.75" x14ac:dyDescent="0.2">
      <c r="B30" s="173" t="s">
        <v>730</v>
      </c>
      <c r="C30" s="174">
        <v>308.62</v>
      </c>
      <c r="D30" s="174">
        <v>285.87</v>
      </c>
      <c r="E30" s="174">
        <v>291.52</v>
      </c>
      <c r="F30" s="174">
        <v>318.49</v>
      </c>
      <c r="G30" s="174">
        <v>344.05933900000002</v>
      </c>
      <c r="H30" s="174">
        <v>388.57773400000002</v>
      </c>
      <c r="I30" s="174">
        <v>436.01122100000003</v>
      </c>
      <c r="J30" s="175">
        <v>6768.23</v>
      </c>
      <c r="K30" s="176">
        <v>6360.42</v>
      </c>
      <c r="L30" s="175">
        <v>6493.03</v>
      </c>
      <c r="M30" s="175">
        <v>8168.92</v>
      </c>
      <c r="N30" s="175">
        <v>16643.24771842</v>
      </c>
      <c r="O30" s="175">
        <v>16770.628084</v>
      </c>
      <c r="P30" s="175">
        <v>14385.5647345</v>
      </c>
      <c r="Q30" s="177">
        <v>82349</v>
      </c>
      <c r="R30" s="178">
        <v>86919</v>
      </c>
      <c r="S30" s="177">
        <v>92127</v>
      </c>
      <c r="T30" s="178">
        <v>96847</v>
      </c>
      <c r="U30" s="178">
        <v>99943</v>
      </c>
      <c r="V30" s="178">
        <v>103233</v>
      </c>
      <c r="W30" s="178">
        <v>107719</v>
      </c>
    </row>
    <row r="31" spans="2:23" s="54" customFormat="1" ht="12.75" x14ac:dyDescent="0.2">
      <c r="B31" s="173" t="s">
        <v>544</v>
      </c>
      <c r="C31" s="174">
        <v>10.56</v>
      </c>
      <c r="D31" s="174">
        <v>10.5</v>
      </c>
      <c r="E31" s="174">
        <v>10.45</v>
      </c>
      <c r="F31" s="174">
        <v>11.25</v>
      </c>
      <c r="G31" s="174">
        <v>10.387775000000001</v>
      </c>
      <c r="H31" s="174">
        <v>10.359</v>
      </c>
      <c r="I31" s="174">
        <v>2.5897499999999996</v>
      </c>
      <c r="J31" s="182" t="s">
        <v>114</v>
      </c>
      <c r="K31" s="190" t="s">
        <v>114</v>
      </c>
      <c r="L31" s="182" t="s">
        <v>114</v>
      </c>
      <c r="M31" s="182" t="s">
        <v>114</v>
      </c>
      <c r="N31" s="182" t="s">
        <v>114</v>
      </c>
      <c r="O31" s="182" t="s">
        <v>114</v>
      </c>
      <c r="P31" s="182" t="s">
        <v>114</v>
      </c>
      <c r="Q31" s="182" t="s">
        <v>114</v>
      </c>
      <c r="R31" s="182" t="s">
        <v>114</v>
      </c>
      <c r="S31" s="182" t="s">
        <v>114</v>
      </c>
      <c r="T31" s="182" t="s">
        <v>114</v>
      </c>
      <c r="U31" s="182" t="s">
        <v>114</v>
      </c>
      <c r="V31" s="182" t="s">
        <v>114</v>
      </c>
      <c r="W31" s="182" t="s">
        <v>114</v>
      </c>
    </row>
    <row r="32" spans="2:23" s="54" customFormat="1" ht="12.75" x14ac:dyDescent="0.2">
      <c r="B32" s="183" t="s">
        <v>183</v>
      </c>
      <c r="C32" s="184">
        <v>1153.5899999999999</v>
      </c>
      <c r="D32" s="184">
        <v>1154.72</v>
      </c>
      <c r="E32" s="184">
        <v>1218.1099999999999</v>
      </c>
      <c r="F32" s="184">
        <v>1175.1400000000001</v>
      </c>
      <c r="G32" s="184">
        <v>1137.8298929999999</v>
      </c>
      <c r="H32" s="184">
        <v>1211.6013599999999</v>
      </c>
      <c r="I32" s="184">
        <v>1310.1373150000002</v>
      </c>
      <c r="J32" s="184">
        <v>17467.45</v>
      </c>
      <c r="K32" s="185">
        <v>17719.46</v>
      </c>
      <c r="L32" s="184">
        <v>18712.09</v>
      </c>
      <c r="M32" s="184">
        <v>23293.52</v>
      </c>
      <c r="N32" s="184">
        <v>48160.970685870001</v>
      </c>
      <c r="O32" s="184">
        <v>42184.357649259997</v>
      </c>
      <c r="P32" s="184">
        <v>32761.45165762</v>
      </c>
      <c r="Q32" s="186">
        <v>783492</v>
      </c>
      <c r="R32" s="187">
        <v>798781</v>
      </c>
      <c r="S32" s="186">
        <v>817685</v>
      </c>
      <c r="T32" s="187">
        <v>833735</v>
      </c>
      <c r="U32" s="187">
        <v>842285</v>
      </c>
      <c r="V32" s="187">
        <v>850183</v>
      </c>
      <c r="W32" s="187">
        <v>860117</v>
      </c>
    </row>
    <row r="33" spans="2:23" s="54" customFormat="1" ht="12.75" x14ac:dyDescent="0.2">
      <c r="B33" s="191" t="s">
        <v>733</v>
      </c>
      <c r="C33" s="171"/>
      <c r="D33" s="171"/>
      <c r="E33" s="171"/>
      <c r="F33" s="171"/>
      <c r="G33" s="189"/>
      <c r="H33" s="189"/>
      <c r="I33" s="189"/>
      <c r="J33" s="171"/>
      <c r="K33" s="171"/>
      <c r="L33" s="171"/>
      <c r="M33" s="171"/>
      <c r="N33" s="171"/>
      <c r="O33" s="171"/>
      <c r="P33" s="171"/>
      <c r="Q33" s="172"/>
      <c r="R33" s="171"/>
      <c r="S33" s="172"/>
      <c r="T33" s="171"/>
      <c r="U33" s="171"/>
      <c r="V33" s="171"/>
      <c r="W33" s="171"/>
    </row>
    <row r="34" spans="2:23" s="54" customFormat="1" ht="12.75" x14ac:dyDescent="0.2">
      <c r="B34" s="173" t="s">
        <v>30</v>
      </c>
      <c r="C34" s="174">
        <v>239.07</v>
      </c>
      <c r="D34" s="174">
        <v>247.6</v>
      </c>
      <c r="E34" s="174">
        <v>267.39999999999998</v>
      </c>
      <c r="F34" s="174">
        <v>260.3</v>
      </c>
      <c r="G34" s="174">
        <v>246.63626999999997</v>
      </c>
      <c r="H34" s="174">
        <v>267.35534200000001</v>
      </c>
      <c r="I34" s="174">
        <v>292.566078</v>
      </c>
      <c r="J34" s="175">
        <v>3175.23</v>
      </c>
      <c r="K34" s="176">
        <v>3550.82</v>
      </c>
      <c r="L34" s="175">
        <v>3764.85</v>
      </c>
      <c r="M34" s="175">
        <v>4791.93</v>
      </c>
      <c r="N34" s="175">
        <v>10845.427025319999</v>
      </c>
      <c r="O34" s="175">
        <v>9181.4254595999992</v>
      </c>
      <c r="P34" s="175">
        <v>7202.2364149300001</v>
      </c>
      <c r="Q34" s="177">
        <v>317166</v>
      </c>
      <c r="R34" s="178">
        <v>326456</v>
      </c>
      <c r="S34" s="177">
        <v>339400</v>
      </c>
      <c r="T34" s="178">
        <v>410652</v>
      </c>
      <c r="U34" s="178">
        <v>350365</v>
      </c>
      <c r="V34" s="178">
        <v>355051</v>
      </c>
      <c r="W34" s="178">
        <v>359767</v>
      </c>
    </row>
    <row r="35" spans="2:23" s="54" customFormat="1" ht="12.75" x14ac:dyDescent="0.2">
      <c r="B35" s="173" t="s">
        <v>729</v>
      </c>
      <c r="C35" s="174">
        <v>8.83</v>
      </c>
      <c r="D35" s="174">
        <v>8.5500000000000007</v>
      </c>
      <c r="E35" s="174">
        <v>8.65</v>
      </c>
      <c r="F35" s="174">
        <v>8.58</v>
      </c>
      <c r="G35" s="174">
        <v>8.040419</v>
      </c>
      <c r="H35" s="174">
        <v>8.5178939999999983</v>
      </c>
      <c r="I35" s="174">
        <v>9.5178049999999992</v>
      </c>
      <c r="J35" s="174">
        <v>62.09</v>
      </c>
      <c r="K35" s="179">
        <v>59.04</v>
      </c>
      <c r="L35" s="174">
        <v>60.39</v>
      </c>
      <c r="M35" s="174">
        <v>140.46</v>
      </c>
      <c r="N35" s="174">
        <v>346.03616070000004</v>
      </c>
      <c r="O35" s="174">
        <v>263.69379413000001</v>
      </c>
      <c r="P35" s="174">
        <v>184.68281859999999</v>
      </c>
      <c r="Q35" s="177">
        <v>5096</v>
      </c>
      <c r="R35" s="178">
        <v>5225</v>
      </c>
      <c r="S35" s="177">
        <v>5308</v>
      </c>
      <c r="T35" s="178">
        <v>2934</v>
      </c>
      <c r="U35" s="178">
        <v>5472</v>
      </c>
      <c r="V35" s="178">
        <v>5580</v>
      </c>
      <c r="W35" s="178">
        <v>5664</v>
      </c>
    </row>
    <row r="36" spans="2:23" s="54" customFormat="1" ht="12.75" x14ac:dyDescent="0.2">
      <c r="B36" s="173" t="s">
        <v>129</v>
      </c>
      <c r="C36" s="174">
        <v>40.61</v>
      </c>
      <c r="D36" s="174">
        <v>42.49</v>
      </c>
      <c r="E36" s="174">
        <v>49.71</v>
      </c>
      <c r="F36" s="174">
        <v>46.9</v>
      </c>
      <c r="G36" s="174">
        <v>51.410165999999997</v>
      </c>
      <c r="H36" s="174">
        <v>55.292215999999996</v>
      </c>
      <c r="I36" s="174">
        <v>55.981518999999992</v>
      </c>
      <c r="J36" s="174">
        <v>659.1</v>
      </c>
      <c r="K36" s="179">
        <v>697.22</v>
      </c>
      <c r="L36" s="174">
        <v>799.49</v>
      </c>
      <c r="M36" s="175">
        <v>1045.42</v>
      </c>
      <c r="N36" s="175">
        <v>1978.5012772800001</v>
      </c>
      <c r="O36" s="175">
        <v>1701.7094710199999</v>
      </c>
      <c r="P36" s="175">
        <v>1121.2512058500001</v>
      </c>
      <c r="Q36" s="177">
        <v>5763</v>
      </c>
      <c r="R36" s="178">
        <v>6232</v>
      </c>
      <c r="S36" s="177">
        <v>6500</v>
      </c>
      <c r="T36" s="178">
        <v>5940</v>
      </c>
      <c r="U36" s="178">
        <v>6741</v>
      </c>
      <c r="V36" s="178">
        <v>6859</v>
      </c>
      <c r="W36" s="178">
        <v>7020</v>
      </c>
    </row>
    <row r="37" spans="2:23" s="54" customFormat="1" ht="12.75" x14ac:dyDescent="0.2">
      <c r="B37" s="173" t="s">
        <v>730</v>
      </c>
      <c r="C37" s="174">
        <v>149.76</v>
      </c>
      <c r="D37" s="174">
        <v>145.36000000000001</v>
      </c>
      <c r="E37" s="174">
        <v>148.38</v>
      </c>
      <c r="F37" s="174">
        <v>148.9</v>
      </c>
      <c r="G37" s="174">
        <v>161.327956</v>
      </c>
      <c r="H37" s="174">
        <v>178.75465500000001</v>
      </c>
      <c r="I37" s="174">
        <v>192.29618700000003</v>
      </c>
      <c r="J37" s="175">
        <v>3421.02</v>
      </c>
      <c r="K37" s="176">
        <v>3329</v>
      </c>
      <c r="L37" s="175">
        <v>3426.05</v>
      </c>
      <c r="M37" s="175">
        <v>3964.5</v>
      </c>
      <c r="N37" s="175">
        <v>8086.4340685200013</v>
      </c>
      <c r="O37" s="175">
        <v>8087.9451487139995</v>
      </c>
      <c r="P37" s="175">
        <v>7039.3830872799999</v>
      </c>
      <c r="Q37" s="177">
        <v>39493</v>
      </c>
      <c r="R37" s="178">
        <v>42347</v>
      </c>
      <c r="S37" s="177">
        <v>46103</v>
      </c>
      <c r="T37" s="178">
        <v>67424</v>
      </c>
      <c r="U37" s="178">
        <v>51310</v>
      </c>
      <c r="V37" s="178">
        <v>53901</v>
      </c>
      <c r="W37" s="178">
        <v>56861</v>
      </c>
    </row>
    <row r="38" spans="2:23" s="54" customFormat="1" ht="12.75" x14ac:dyDescent="0.2">
      <c r="B38" s="173" t="s">
        <v>544</v>
      </c>
      <c r="C38" s="174">
        <v>1.63</v>
      </c>
      <c r="D38" s="174">
        <v>1.63</v>
      </c>
      <c r="E38" s="174">
        <v>0.95</v>
      </c>
      <c r="F38" s="174">
        <v>1.62</v>
      </c>
      <c r="G38" s="174">
        <v>1.6293599999999997</v>
      </c>
      <c r="H38" s="174">
        <v>1.6293599999999997</v>
      </c>
      <c r="I38" s="174">
        <v>1.6427519999999998</v>
      </c>
      <c r="J38" s="182" t="s">
        <v>114</v>
      </c>
      <c r="K38" s="190" t="s">
        <v>114</v>
      </c>
      <c r="L38" s="182" t="s">
        <v>114</v>
      </c>
      <c r="M38" s="182" t="s">
        <v>114</v>
      </c>
      <c r="N38" s="182" t="s">
        <v>114</v>
      </c>
      <c r="O38" s="182" t="s">
        <v>114</v>
      </c>
      <c r="P38" s="182" t="s">
        <v>114</v>
      </c>
      <c r="Q38" s="182" t="s">
        <v>114</v>
      </c>
      <c r="R38" s="182" t="s">
        <v>114</v>
      </c>
      <c r="S38" s="182" t="s">
        <v>114</v>
      </c>
      <c r="T38" s="182" t="s">
        <v>114</v>
      </c>
      <c r="U38" s="182" t="s">
        <v>114</v>
      </c>
      <c r="V38" s="182" t="s">
        <v>114</v>
      </c>
      <c r="W38" s="182" t="s">
        <v>114</v>
      </c>
    </row>
    <row r="39" spans="2:23" s="54" customFormat="1" ht="12.75" x14ac:dyDescent="0.2">
      <c r="B39" s="183" t="s">
        <v>183</v>
      </c>
      <c r="C39" s="192">
        <v>439.9</v>
      </c>
      <c r="D39" s="192">
        <v>445.63</v>
      </c>
      <c r="E39" s="192">
        <v>475.1</v>
      </c>
      <c r="F39" s="192">
        <v>466.29</v>
      </c>
      <c r="G39" s="192">
        <v>469.04417100000001</v>
      </c>
      <c r="H39" s="192">
        <v>511.54946700000005</v>
      </c>
      <c r="I39" s="192">
        <v>552.00434100000007</v>
      </c>
      <c r="J39" s="184">
        <v>7317.43</v>
      </c>
      <c r="K39" s="185">
        <v>7636.08</v>
      </c>
      <c r="L39" s="184">
        <v>8050.78</v>
      </c>
      <c r="M39" s="184">
        <v>9942.31</v>
      </c>
      <c r="N39" s="184">
        <v>21256.398531819999</v>
      </c>
      <c r="O39" s="184">
        <v>19234.773873464001</v>
      </c>
      <c r="P39" s="184">
        <v>15547.553526660002</v>
      </c>
      <c r="Q39" s="186">
        <v>367518</v>
      </c>
      <c r="R39" s="187">
        <v>380260</v>
      </c>
      <c r="S39" s="186">
        <v>397311</v>
      </c>
      <c r="T39" s="187">
        <v>486950</v>
      </c>
      <c r="U39" s="187">
        <v>413888</v>
      </c>
      <c r="V39" s="187">
        <v>421391</v>
      </c>
      <c r="W39" s="187">
        <v>429312</v>
      </c>
    </row>
    <row r="40" spans="2:23" s="54" customFormat="1" ht="12.75" x14ac:dyDescent="0.2">
      <c r="B40" s="191" t="s">
        <v>734</v>
      </c>
      <c r="C40" s="171"/>
      <c r="D40" s="171"/>
      <c r="E40" s="171"/>
      <c r="F40" s="171"/>
      <c r="G40" s="189"/>
      <c r="H40" s="189"/>
      <c r="I40" s="189"/>
      <c r="J40" s="171"/>
      <c r="K40" s="171"/>
      <c r="L40" s="171"/>
      <c r="M40" s="171"/>
      <c r="N40" s="171"/>
      <c r="O40" s="171"/>
      <c r="P40" s="171"/>
      <c r="Q40" s="172"/>
      <c r="R40" s="171"/>
      <c r="S40" s="172"/>
      <c r="T40" s="171"/>
      <c r="U40" s="171"/>
      <c r="V40" s="171"/>
      <c r="W40" s="171"/>
    </row>
    <row r="41" spans="2:23" s="54" customFormat="1" ht="12.75" x14ac:dyDescent="0.2">
      <c r="B41" s="173" t="s">
        <v>30</v>
      </c>
      <c r="C41" s="174">
        <v>392.16</v>
      </c>
      <c r="D41" s="174">
        <v>423.73</v>
      </c>
      <c r="E41" s="174">
        <v>438.81</v>
      </c>
      <c r="F41" s="174">
        <v>419.13</v>
      </c>
      <c r="G41" s="174">
        <v>385.69256399999995</v>
      </c>
      <c r="H41" s="174">
        <v>416.51184699999999</v>
      </c>
      <c r="I41" s="174">
        <v>455.25342545000001</v>
      </c>
      <c r="J41" s="175">
        <v>5113.17</v>
      </c>
      <c r="K41" s="176">
        <v>5864.21</v>
      </c>
      <c r="L41" s="175">
        <v>6133.14</v>
      </c>
      <c r="M41" s="175">
        <v>7407.24</v>
      </c>
      <c r="N41" s="175">
        <v>16467.404617999997</v>
      </c>
      <c r="O41" s="175">
        <v>13702.398122910001</v>
      </c>
      <c r="P41" s="175">
        <v>10780.87349172</v>
      </c>
      <c r="Q41" s="177">
        <v>486738</v>
      </c>
      <c r="R41" s="178">
        <v>500432</v>
      </c>
      <c r="S41" s="177">
        <v>518616</v>
      </c>
      <c r="T41" s="178">
        <v>529455</v>
      </c>
      <c r="U41" s="178">
        <v>536014</v>
      </c>
      <c r="V41" s="178">
        <v>542896</v>
      </c>
      <c r="W41" s="178">
        <v>549874</v>
      </c>
    </row>
    <row r="42" spans="2:23" s="54" customFormat="1" ht="12.75" x14ac:dyDescent="0.2">
      <c r="B42" s="173" t="s">
        <v>729</v>
      </c>
      <c r="C42" s="174">
        <v>8.61</v>
      </c>
      <c r="D42" s="174">
        <v>7.76</v>
      </c>
      <c r="E42" s="174">
        <v>7.51</v>
      </c>
      <c r="F42" s="174">
        <v>8.06</v>
      </c>
      <c r="G42" s="174">
        <v>7.50624</v>
      </c>
      <c r="H42" s="174">
        <v>7.9940189999999998</v>
      </c>
      <c r="I42" s="174">
        <v>7.7889090000000003</v>
      </c>
      <c r="J42" s="174">
        <v>62.33</v>
      </c>
      <c r="K42" s="179">
        <v>53.69</v>
      </c>
      <c r="L42" s="174">
        <v>52.05</v>
      </c>
      <c r="M42" s="174">
        <v>135.52000000000001</v>
      </c>
      <c r="N42" s="174">
        <v>324.20824579999999</v>
      </c>
      <c r="O42" s="174">
        <v>242.15830499000003</v>
      </c>
      <c r="P42" s="174">
        <v>150.75175772</v>
      </c>
      <c r="Q42" s="177">
        <v>3950</v>
      </c>
      <c r="R42" s="178">
        <v>4098</v>
      </c>
      <c r="S42" s="177">
        <v>4211</v>
      </c>
      <c r="T42" s="178">
        <v>4282</v>
      </c>
      <c r="U42" s="178">
        <v>4371</v>
      </c>
      <c r="V42" s="178">
        <v>4453</v>
      </c>
      <c r="W42" s="178">
        <v>4515</v>
      </c>
    </row>
    <row r="43" spans="2:23" s="54" customFormat="1" ht="12.75" x14ac:dyDescent="0.2">
      <c r="B43" s="173" t="s">
        <v>129</v>
      </c>
      <c r="C43" s="174">
        <v>151.65</v>
      </c>
      <c r="D43" s="174">
        <v>160.26</v>
      </c>
      <c r="E43" s="174">
        <v>179.87</v>
      </c>
      <c r="F43" s="174">
        <v>147.18</v>
      </c>
      <c r="G43" s="174">
        <v>142.63230800000002</v>
      </c>
      <c r="H43" s="174">
        <v>146.87211100000002</v>
      </c>
      <c r="I43" s="174">
        <v>165.279326</v>
      </c>
      <c r="J43" s="175">
        <v>2207.7399999999998</v>
      </c>
      <c r="K43" s="176">
        <v>2339.64</v>
      </c>
      <c r="L43" s="175">
        <v>2596.5300000000002</v>
      </c>
      <c r="M43" s="175">
        <v>2960.08</v>
      </c>
      <c r="N43" s="175">
        <v>5352.1902818799999</v>
      </c>
      <c r="O43" s="175">
        <v>4381.8756247399997</v>
      </c>
      <c r="P43" s="175">
        <v>3147.7827802100001</v>
      </c>
      <c r="Q43" s="177">
        <v>5232</v>
      </c>
      <c r="R43" s="178">
        <v>5371</v>
      </c>
      <c r="S43" s="177">
        <v>5516</v>
      </c>
      <c r="T43" s="178">
        <v>5536</v>
      </c>
      <c r="U43" s="178">
        <v>5656</v>
      </c>
      <c r="V43" s="178">
        <v>5853</v>
      </c>
      <c r="W43" s="178">
        <v>5945</v>
      </c>
    </row>
    <row r="44" spans="2:23" s="54" customFormat="1" ht="12.75" x14ac:dyDescent="0.2">
      <c r="B44" s="173" t="s">
        <v>730</v>
      </c>
      <c r="C44" s="174">
        <v>181.47</v>
      </c>
      <c r="D44" s="174">
        <v>170.97</v>
      </c>
      <c r="E44" s="174">
        <v>173.19</v>
      </c>
      <c r="F44" s="174">
        <v>176.36</v>
      </c>
      <c r="G44" s="174">
        <v>193.14265111</v>
      </c>
      <c r="H44" s="174">
        <v>215.28117026999996</v>
      </c>
      <c r="I44" s="174">
        <v>226.23052927000001</v>
      </c>
      <c r="J44" s="175">
        <v>4064.79</v>
      </c>
      <c r="K44" s="176">
        <v>3850.68</v>
      </c>
      <c r="L44" s="175">
        <v>3904.35</v>
      </c>
      <c r="M44" s="175">
        <v>4651.16</v>
      </c>
      <c r="N44" s="175">
        <v>9589.5921356100007</v>
      </c>
      <c r="O44" s="175">
        <v>9459.4596621100009</v>
      </c>
      <c r="P44" s="175">
        <v>8028.9427869300007</v>
      </c>
      <c r="Q44" s="177">
        <v>56176</v>
      </c>
      <c r="R44" s="178">
        <v>59797</v>
      </c>
      <c r="S44" s="177">
        <v>64156</v>
      </c>
      <c r="T44" s="178">
        <v>66790</v>
      </c>
      <c r="U44" s="178">
        <v>68120</v>
      </c>
      <c r="V44" s="178">
        <v>70083</v>
      </c>
      <c r="W44" s="178">
        <v>72037</v>
      </c>
    </row>
    <row r="45" spans="2:23" s="54" customFormat="1" ht="12.75" x14ac:dyDescent="0.2">
      <c r="B45" s="173" t="s">
        <v>544</v>
      </c>
      <c r="C45" s="174">
        <v>4.8499999999999996</v>
      </c>
      <c r="D45" s="174">
        <v>4.87</v>
      </c>
      <c r="E45" s="174">
        <v>4.88</v>
      </c>
      <c r="F45" s="174">
        <v>5.08</v>
      </c>
      <c r="G45" s="174">
        <v>5.0627549999999992</v>
      </c>
      <c r="H45" s="174">
        <v>5.0627549999999992</v>
      </c>
      <c r="I45" s="174">
        <v>5.0627550000000001</v>
      </c>
      <c r="J45" s="174">
        <v>0.87</v>
      </c>
      <c r="K45" s="179">
        <v>2.7</v>
      </c>
      <c r="L45" s="174">
        <v>1.97</v>
      </c>
      <c r="M45" s="174">
        <v>0.6</v>
      </c>
      <c r="N45" s="174">
        <v>3.16192165</v>
      </c>
      <c r="O45" s="174">
        <v>8.6252399499999992</v>
      </c>
      <c r="P45" s="174">
        <v>1.2346900000000001</v>
      </c>
      <c r="Q45" s="182" t="s">
        <v>114</v>
      </c>
      <c r="R45" s="182" t="s">
        <v>114</v>
      </c>
      <c r="S45" s="182" t="s">
        <v>114</v>
      </c>
      <c r="T45" s="182" t="s">
        <v>114</v>
      </c>
      <c r="U45" s="182" t="s">
        <v>114</v>
      </c>
      <c r="V45" s="182" t="s">
        <v>114</v>
      </c>
      <c r="W45" s="182" t="s">
        <v>114</v>
      </c>
    </row>
    <row r="46" spans="2:23" s="54" customFormat="1" ht="12.75" x14ac:dyDescent="0.2">
      <c r="B46" s="183" t="s">
        <v>183</v>
      </c>
      <c r="C46" s="192">
        <v>738.74</v>
      </c>
      <c r="D46" s="192">
        <v>767.59</v>
      </c>
      <c r="E46" s="192">
        <v>804.26</v>
      </c>
      <c r="F46" s="192">
        <v>755.81</v>
      </c>
      <c r="G46" s="192">
        <v>734.03651810999997</v>
      </c>
      <c r="H46" s="192">
        <v>791.72190226999999</v>
      </c>
      <c r="I46" s="192">
        <v>859.61494472000004</v>
      </c>
      <c r="J46" s="184">
        <v>11448.9</v>
      </c>
      <c r="K46" s="185">
        <v>12110.92</v>
      </c>
      <c r="L46" s="184">
        <v>12688.05</v>
      </c>
      <c r="M46" s="184">
        <v>15154.61</v>
      </c>
      <c r="N46" s="184">
        <v>31736.557202939999</v>
      </c>
      <c r="O46" s="184">
        <v>27794.516954700004</v>
      </c>
      <c r="P46" s="184">
        <v>22109.585506580002</v>
      </c>
      <c r="Q46" s="186">
        <v>552096</v>
      </c>
      <c r="R46" s="187">
        <v>569698</v>
      </c>
      <c r="S46" s="186">
        <v>592499</v>
      </c>
      <c r="T46" s="187">
        <v>606063</v>
      </c>
      <c r="U46" s="187">
        <v>614161</v>
      </c>
      <c r="V46" s="187">
        <v>623285</v>
      </c>
      <c r="W46" s="187">
        <v>632371</v>
      </c>
    </row>
    <row r="47" spans="2:23" s="54" customFormat="1" ht="12.75" x14ac:dyDescent="0.2">
      <c r="B47" s="191" t="s">
        <v>735</v>
      </c>
      <c r="C47" s="171"/>
      <c r="D47" s="171"/>
      <c r="E47" s="171"/>
      <c r="F47" s="171"/>
      <c r="G47" s="189"/>
      <c r="H47" s="189"/>
      <c r="I47" s="189"/>
      <c r="J47" s="171"/>
      <c r="K47" s="171"/>
      <c r="L47" s="171"/>
      <c r="M47" s="171"/>
      <c r="N47" s="171"/>
      <c r="O47" s="171"/>
      <c r="P47" s="171"/>
      <c r="Q47" s="172"/>
      <c r="R47" s="171"/>
      <c r="S47" s="172"/>
      <c r="T47" s="171"/>
      <c r="U47" s="171"/>
      <c r="V47" s="171"/>
      <c r="W47" s="171"/>
    </row>
    <row r="48" spans="2:23" s="54" customFormat="1" ht="12.75" x14ac:dyDescent="0.2">
      <c r="B48" s="173" t="s">
        <v>30</v>
      </c>
      <c r="C48" s="174">
        <v>599.97</v>
      </c>
      <c r="D48" s="174">
        <v>647.07000000000005</v>
      </c>
      <c r="E48" s="174">
        <v>659.08</v>
      </c>
      <c r="F48" s="174">
        <v>640.54999999999995</v>
      </c>
      <c r="G48" s="174">
        <v>563.61381100000006</v>
      </c>
      <c r="H48" s="174">
        <v>593.2258726</v>
      </c>
      <c r="I48" s="174">
        <v>639.24094439999999</v>
      </c>
      <c r="J48" s="175">
        <v>7725.93</v>
      </c>
      <c r="K48" s="176">
        <v>8837.43</v>
      </c>
      <c r="L48" s="175">
        <v>9102.9599999999991</v>
      </c>
      <c r="M48" s="175">
        <v>11450.67</v>
      </c>
      <c r="N48" s="175">
        <v>24073.015196510001</v>
      </c>
      <c r="O48" s="175">
        <v>19262.666499319999</v>
      </c>
      <c r="P48" s="175">
        <v>14464.027974799999</v>
      </c>
      <c r="Q48" s="177">
        <v>734636</v>
      </c>
      <c r="R48" s="178">
        <v>745480</v>
      </c>
      <c r="S48" s="177">
        <v>756993</v>
      </c>
      <c r="T48" s="178">
        <v>700620</v>
      </c>
      <c r="U48" s="178">
        <v>775943</v>
      </c>
      <c r="V48" s="178">
        <v>782094</v>
      </c>
      <c r="W48" s="178">
        <v>788655</v>
      </c>
    </row>
    <row r="49" spans="2:23" s="54" customFormat="1" ht="12.75" x14ac:dyDescent="0.2">
      <c r="B49" s="173" t="s">
        <v>729</v>
      </c>
      <c r="C49" s="174">
        <v>10.19</v>
      </c>
      <c r="D49" s="174">
        <v>10.050000000000001</v>
      </c>
      <c r="E49" s="174">
        <v>9.9600000000000009</v>
      </c>
      <c r="F49" s="174">
        <v>10.029999999999999</v>
      </c>
      <c r="G49" s="174">
        <v>9.0303660000000008</v>
      </c>
      <c r="H49" s="174">
        <v>9.4611920000000005</v>
      </c>
      <c r="I49" s="174">
        <v>9.8287639999999996</v>
      </c>
      <c r="J49" s="174">
        <v>70.739999999999995</v>
      </c>
      <c r="K49" s="179">
        <v>69.83</v>
      </c>
      <c r="L49" s="174">
        <v>68.86</v>
      </c>
      <c r="M49" s="174">
        <v>146.4</v>
      </c>
      <c r="N49" s="174">
        <v>379.41078089000001</v>
      </c>
      <c r="O49" s="174">
        <v>279.30895000999999</v>
      </c>
      <c r="P49" s="174">
        <v>182.92247266000001</v>
      </c>
      <c r="Q49" s="177">
        <v>5252</v>
      </c>
      <c r="R49" s="178">
        <v>5343</v>
      </c>
      <c r="S49" s="177">
        <v>5402</v>
      </c>
      <c r="T49" s="178">
        <v>7899</v>
      </c>
      <c r="U49" s="178">
        <v>5521</v>
      </c>
      <c r="V49" s="178">
        <v>5546</v>
      </c>
      <c r="W49" s="178">
        <v>5566</v>
      </c>
    </row>
    <row r="50" spans="2:23" s="54" customFormat="1" ht="12.75" x14ac:dyDescent="0.2">
      <c r="B50" s="173" t="s">
        <v>129</v>
      </c>
      <c r="C50" s="174">
        <v>576.79</v>
      </c>
      <c r="D50" s="174">
        <v>570.85</v>
      </c>
      <c r="E50" s="174">
        <v>641.32000000000005</v>
      </c>
      <c r="F50" s="174">
        <v>619.25</v>
      </c>
      <c r="G50" s="174">
        <v>620.47013100000004</v>
      </c>
      <c r="H50" s="174">
        <v>669.18151799999987</v>
      </c>
      <c r="I50" s="174">
        <v>704.76266099999998</v>
      </c>
      <c r="J50" s="175">
        <v>8464.49</v>
      </c>
      <c r="K50" s="176">
        <v>8452.6299999999992</v>
      </c>
      <c r="L50" s="175">
        <v>9510.31</v>
      </c>
      <c r="M50" s="175">
        <v>12664.91</v>
      </c>
      <c r="N50" s="175">
        <v>23282.481128890002</v>
      </c>
      <c r="O50" s="175">
        <v>20165.85681451</v>
      </c>
      <c r="P50" s="175">
        <v>13479.64624038</v>
      </c>
      <c r="Q50" s="177">
        <v>20752</v>
      </c>
      <c r="R50" s="178">
        <v>21509</v>
      </c>
      <c r="S50" s="177">
        <v>22314</v>
      </c>
      <c r="T50" s="178">
        <v>23513</v>
      </c>
      <c r="U50" s="178">
        <v>23734</v>
      </c>
      <c r="V50" s="178">
        <v>24378</v>
      </c>
      <c r="W50" s="178">
        <v>24701</v>
      </c>
    </row>
    <row r="51" spans="2:23" s="54" customFormat="1" ht="12.75" x14ac:dyDescent="0.2">
      <c r="B51" s="173" t="s">
        <v>730</v>
      </c>
      <c r="C51" s="174">
        <v>267.17</v>
      </c>
      <c r="D51" s="174">
        <v>253.23</v>
      </c>
      <c r="E51" s="174">
        <v>274.72000000000003</v>
      </c>
      <c r="F51" s="174">
        <v>277.55</v>
      </c>
      <c r="G51" s="174">
        <v>288.88909300000006</v>
      </c>
      <c r="H51" s="174">
        <v>317.870295</v>
      </c>
      <c r="I51" s="174">
        <v>346.14476900000005</v>
      </c>
      <c r="J51" s="175">
        <v>6197.19</v>
      </c>
      <c r="K51" s="176">
        <v>5878.25</v>
      </c>
      <c r="L51" s="175">
        <v>6247.78</v>
      </c>
      <c r="M51" s="175">
        <v>7516.74</v>
      </c>
      <c r="N51" s="175">
        <v>14528.683005940002</v>
      </c>
      <c r="O51" s="175">
        <v>14585.00680286</v>
      </c>
      <c r="P51" s="175">
        <v>12527.021878114003</v>
      </c>
      <c r="Q51" s="177">
        <v>105796</v>
      </c>
      <c r="R51" s="178">
        <v>111965</v>
      </c>
      <c r="S51" s="177">
        <v>119099</v>
      </c>
      <c r="T51" s="178">
        <v>104843</v>
      </c>
      <c r="U51" s="178">
        <v>128386</v>
      </c>
      <c r="V51" s="178">
        <v>131419</v>
      </c>
      <c r="W51" s="178">
        <v>135997</v>
      </c>
    </row>
    <row r="52" spans="2:23" s="54" customFormat="1" ht="12.75" x14ac:dyDescent="0.2">
      <c r="B52" s="173" t="s">
        <v>544</v>
      </c>
      <c r="C52" s="174">
        <v>27.37</v>
      </c>
      <c r="D52" s="174">
        <v>27.44</v>
      </c>
      <c r="E52" s="174">
        <v>25.64</v>
      </c>
      <c r="F52" s="174">
        <v>27.22</v>
      </c>
      <c r="G52" s="174">
        <v>27.368064999999998</v>
      </c>
      <c r="H52" s="174">
        <v>27.368064999999998</v>
      </c>
      <c r="I52" s="174">
        <v>27.593008000000001</v>
      </c>
      <c r="J52" s="182" t="s">
        <v>114</v>
      </c>
      <c r="K52" s="190" t="s">
        <v>114</v>
      </c>
      <c r="L52" s="182" t="s">
        <v>114</v>
      </c>
      <c r="M52" s="182" t="s">
        <v>114</v>
      </c>
      <c r="N52" s="182" t="s">
        <v>114</v>
      </c>
      <c r="O52" s="182" t="s">
        <v>114</v>
      </c>
      <c r="P52" s="182" t="s">
        <v>114</v>
      </c>
      <c r="Q52" s="182" t="s">
        <v>114</v>
      </c>
      <c r="R52" s="182" t="s">
        <v>114</v>
      </c>
      <c r="S52" s="182" t="s">
        <v>114</v>
      </c>
      <c r="T52" s="182" t="s">
        <v>114</v>
      </c>
      <c r="U52" s="182" t="s">
        <v>114</v>
      </c>
      <c r="V52" s="182" t="s">
        <v>114</v>
      </c>
      <c r="W52" s="182" t="s">
        <v>114</v>
      </c>
    </row>
    <row r="53" spans="2:23" s="54" customFormat="1" ht="12.75" x14ac:dyDescent="0.2">
      <c r="B53" s="183" t="s">
        <v>183</v>
      </c>
      <c r="C53" s="184">
        <v>1481.49</v>
      </c>
      <c r="D53" s="184">
        <v>1508.65</v>
      </c>
      <c r="E53" s="184">
        <v>1610.71</v>
      </c>
      <c r="F53" s="184">
        <v>1574.6</v>
      </c>
      <c r="G53" s="184">
        <v>1509.3714660000001</v>
      </c>
      <c r="H53" s="184">
        <v>1617.1069425999997</v>
      </c>
      <c r="I53" s="184">
        <v>1727.5701464000001</v>
      </c>
      <c r="J53" s="184">
        <v>22458.36</v>
      </c>
      <c r="K53" s="185">
        <v>23238.14</v>
      </c>
      <c r="L53" s="184">
        <v>24929.91</v>
      </c>
      <c r="M53" s="184">
        <v>31778.720000000001</v>
      </c>
      <c r="N53" s="184">
        <v>62263.590112230006</v>
      </c>
      <c r="O53" s="184">
        <v>54292.839066699999</v>
      </c>
      <c r="P53" s="184">
        <v>40653.618621954003</v>
      </c>
      <c r="Q53" s="186">
        <v>866436</v>
      </c>
      <c r="R53" s="187">
        <v>884297</v>
      </c>
      <c r="S53" s="186">
        <v>903808</v>
      </c>
      <c r="T53" s="187">
        <v>836875</v>
      </c>
      <c r="U53" s="187">
        <v>933584</v>
      </c>
      <c r="V53" s="187">
        <v>943437</v>
      </c>
      <c r="W53" s="187">
        <v>954919</v>
      </c>
    </row>
    <row r="54" spans="2:23" s="54" customFormat="1" ht="12.75" x14ac:dyDescent="0.2">
      <c r="B54" s="191" t="s">
        <v>736</v>
      </c>
      <c r="C54" s="171"/>
      <c r="D54" s="171"/>
      <c r="E54" s="171"/>
      <c r="F54" s="171"/>
      <c r="G54" s="189"/>
      <c r="H54" s="189"/>
      <c r="I54" s="189"/>
      <c r="J54" s="171"/>
      <c r="K54" s="171"/>
      <c r="L54" s="171"/>
      <c r="M54" s="171"/>
      <c r="N54" s="171"/>
      <c r="O54" s="171"/>
      <c r="P54" s="171"/>
      <c r="Q54" s="172"/>
      <c r="R54" s="171"/>
      <c r="S54" s="172"/>
      <c r="T54" s="171"/>
      <c r="U54" s="171"/>
      <c r="V54" s="171"/>
      <c r="W54" s="171"/>
    </row>
    <row r="55" spans="2:23" s="54" customFormat="1" ht="12.75" x14ac:dyDescent="0.2">
      <c r="B55" s="173" t="s">
        <v>30</v>
      </c>
      <c r="C55" s="174">
        <v>286.62</v>
      </c>
      <c r="D55" s="174">
        <v>311.36</v>
      </c>
      <c r="E55" s="174">
        <v>323.22000000000003</v>
      </c>
      <c r="F55" s="174">
        <v>304.43</v>
      </c>
      <c r="G55" s="174">
        <v>266.59576099999998</v>
      </c>
      <c r="H55" s="174">
        <v>284.71459900000002</v>
      </c>
      <c r="I55" s="174">
        <v>308.79494500000004</v>
      </c>
      <c r="J55" s="175">
        <v>3298.15</v>
      </c>
      <c r="K55" s="176">
        <v>3730.31</v>
      </c>
      <c r="L55" s="175">
        <v>4024.83</v>
      </c>
      <c r="M55" s="175">
        <v>4747.5200000000004</v>
      </c>
      <c r="N55" s="175">
        <v>10768.59591145</v>
      </c>
      <c r="O55" s="175">
        <v>8450.6086091699999</v>
      </c>
      <c r="P55" s="175">
        <v>6422.4398199799989</v>
      </c>
      <c r="Q55" s="177">
        <v>399943</v>
      </c>
      <c r="R55" s="178">
        <v>405943</v>
      </c>
      <c r="S55" s="177">
        <v>414316</v>
      </c>
      <c r="T55" s="178">
        <v>420161</v>
      </c>
      <c r="U55" s="178">
        <v>424511</v>
      </c>
      <c r="V55" s="178">
        <v>429595</v>
      </c>
      <c r="W55" s="178">
        <v>434759</v>
      </c>
    </row>
    <row r="56" spans="2:23" s="54" customFormat="1" ht="12.75" x14ac:dyDescent="0.2">
      <c r="B56" s="173" t="s">
        <v>729</v>
      </c>
      <c r="C56" s="174">
        <v>6.13</v>
      </c>
      <c r="D56" s="174">
        <v>5.88</v>
      </c>
      <c r="E56" s="174">
        <v>5.89</v>
      </c>
      <c r="F56" s="174">
        <v>5.8</v>
      </c>
      <c r="G56" s="174">
        <v>5.0885129999999998</v>
      </c>
      <c r="H56" s="174">
        <v>5.2998450000000004</v>
      </c>
      <c r="I56" s="174">
        <v>5.3739379999999999</v>
      </c>
      <c r="J56" s="174">
        <v>45.18</v>
      </c>
      <c r="K56" s="179">
        <v>42.48</v>
      </c>
      <c r="L56" s="174">
        <v>42.47</v>
      </c>
      <c r="M56" s="174">
        <v>95.96</v>
      </c>
      <c r="N56" s="174">
        <v>218.64820741999998</v>
      </c>
      <c r="O56" s="174">
        <v>162.17214692000002</v>
      </c>
      <c r="P56" s="174">
        <v>98.728880320000002</v>
      </c>
      <c r="Q56" s="177">
        <v>2531</v>
      </c>
      <c r="R56" s="178">
        <v>2621</v>
      </c>
      <c r="S56" s="177">
        <v>2677</v>
      </c>
      <c r="T56" s="178">
        <v>2729</v>
      </c>
      <c r="U56" s="178">
        <v>2772</v>
      </c>
      <c r="V56" s="178">
        <v>2828</v>
      </c>
      <c r="W56" s="178">
        <v>2863</v>
      </c>
    </row>
    <row r="57" spans="2:23" s="54" customFormat="1" ht="12.75" x14ac:dyDescent="0.2">
      <c r="B57" s="173" t="s">
        <v>129</v>
      </c>
      <c r="C57" s="174">
        <v>157.51</v>
      </c>
      <c r="D57" s="174">
        <v>175.31</v>
      </c>
      <c r="E57" s="174">
        <v>184.95</v>
      </c>
      <c r="F57" s="174">
        <v>159.94999999999999</v>
      </c>
      <c r="G57" s="174">
        <v>169.47739499999997</v>
      </c>
      <c r="H57" s="174">
        <v>180.53193999999999</v>
      </c>
      <c r="I57" s="174">
        <v>186.574501</v>
      </c>
      <c r="J57" s="175">
        <v>2451.67</v>
      </c>
      <c r="K57" s="176">
        <v>2709.32</v>
      </c>
      <c r="L57" s="175">
        <v>2851.83</v>
      </c>
      <c r="M57" s="175">
        <v>3440.93</v>
      </c>
      <c r="N57" s="175">
        <v>6518.5867005300006</v>
      </c>
      <c r="O57" s="175">
        <v>5531.4959390700005</v>
      </c>
      <c r="P57" s="175">
        <v>3769.7657619399997</v>
      </c>
      <c r="Q57" s="177">
        <v>7379</v>
      </c>
      <c r="R57" s="178">
        <v>7408</v>
      </c>
      <c r="S57" s="177">
        <v>7501</v>
      </c>
      <c r="T57" s="178">
        <v>7545</v>
      </c>
      <c r="U57" s="178">
        <v>7561</v>
      </c>
      <c r="V57" s="178">
        <v>7661</v>
      </c>
      <c r="W57" s="178">
        <v>7836</v>
      </c>
    </row>
    <row r="58" spans="2:23" s="54" customFormat="1" ht="12.75" x14ac:dyDescent="0.2">
      <c r="B58" s="173" t="s">
        <v>730</v>
      </c>
      <c r="C58" s="174">
        <v>148.66999999999999</v>
      </c>
      <c r="D58" s="174">
        <v>140.38999999999999</v>
      </c>
      <c r="E58" s="174">
        <v>145.57</v>
      </c>
      <c r="F58" s="174">
        <v>145.53</v>
      </c>
      <c r="G58" s="174">
        <v>152.70170300000001</v>
      </c>
      <c r="H58" s="174">
        <v>172.55169500000005</v>
      </c>
      <c r="I58" s="174">
        <v>185.70521100000002</v>
      </c>
      <c r="J58" s="175">
        <v>3398.37</v>
      </c>
      <c r="K58" s="176">
        <v>3214.39</v>
      </c>
      <c r="L58" s="175">
        <v>3338.25</v>
      </c>
      <c r="M58" s="175">
        <v>3894.52</v>
      </c>
      <c r="N58" s="175">
        <v>7655.9304404999984</v>
      </c>
      <c r="O58" s="175">
        <v>7892.9919742399998</v>
      </c>
      <c r="P58" s="175">
        <v>6726.7640429999992</v>
      </c>
      <c r="Q58" s="177">
        <v>49786</v>
      </c>
      <c r="R58" s="178">
        <v>51748</v>
      </c>
      <c r="S58" s="177">
        <v>54328</v>
      </c>
      <c r="T58" s="178">
        <v>55918</v>
      </c>
      <c r="U58" s="178">
        <v>57093</v>
      </c>
      <c r="V58" s="178">
        <v>58959</v>
      </c>
      <c r="W58" s="178">
        <v>61150</v>
      </c>
    </row>
    <row r="59" spans="2:23" s="54" customFormat="1" ht="12.75" x14ac:dyDescent="0.2">
      <c r="B59" s="173" t="s">
        <v>544</v>
      </c>
      <c r="C59" s="174">
        <v>2.08</v>
      </c>
      <c r="D59" s="174">
        <v>2.08</v>
      </c>
      <c r="E59" s="174">
        <v>1.37</v>
      </c>
      <c r="F59" s="174">
        <v>2.0699999999999998</v>
      </c>
      <c r="G59" s="174">
        <v>2.07904</v>
      </c>
      <c r="H59" s="174">
        <v>2.07904</v>
      </c>
      <c r="I59" s="174">
        <v>2.0961280000000002</v>
      </c>
      <c r="J59" s="182" t="s">
        <v>114</v>
      </c>
      <c r="K59" s="190" t="s">
        <v>114</v>
      </c>
      <c r="L59" s="182" t="s">
        <v>114</v>
      </c>
      <c r="M59" s="182" t="s">
        <v>114</v>
      </c>
      <c r="N59" s="182" t="s">
        <v>114</v>
      </c>
      <c r="O59" s="182" t="s">
        <v>114</v>
      </c>
      <c r="P59" s="182" t="s">
        <v>114</v>
      </c>
      <c r="Q59" s="182" t="s">
        <v>114</v>
      </c>
      <c r="R59" s="182" t="s">
        <v>114</v>
      </c>
      <c r="S59" s="182" t="s">
        <v>114</v>
      </c>
      <c r="T59" s="182" t="s">
        <v>114</v>
      </c>
      <c r="U59" s="182" t="s">
        <v>114</v>
      </c>
      <c r="V59" s="182" t="s">
        <v>114</v>
      </c>
      <c r="W59" s="182" t="s">
        <v>114</v>
      </c>
    </row>
    <row r="60" spans="2:23" s="54" customFormat="1" ht="12.75" x14ac:dyDescent="0.2">
      <c r="B60" s="183" t="s">
        <v>183</v>
      </c>
      <c r="C60" s="192">
        <v>601.01</v>
      </c>
      <c r="D60" s="192">
        <v>635.04</v>
      </c>
      <c r="E60" s="192">
        <v>661</v>
      </c>
      <c r="F60" s="192">
        <v>617.78</v>
      </c>
      <c r="G60" s="192">
        <v>595.94241199999999</v>
      </c>
      <c r="H60" s="192">
        <v>645.17711900000006</v>
      </c>
      <c r="I60" s="192">
        <v>688.54472300000009</v>
      </c>
      <c r="J60" s="184">
        <v>9193.3700000000008</v>
      </c>
      <c r="K60" s="185">
        <v>9696.5</v>
      </c>
      <c r="L60" s="184">
        <v>10257.379999999999</v>
      </c>
      <c r="M60" s="184">
        <v>12178.92</v>
      </c>
      <c r="N60" s="184">
        <v>25161.761259899999</v>
      </c>
      <c r="O60" s="184">
        <v>22037.2686694</v>
      </c>
      <c r="P60" s="184">
        <v>17017.698505239998</v>
      </c>
      <c r="Q60" s="186">
        <v>459639</v>
      </c>
      <c r="R60" s="187">
        <v>467720</v>
      </c>
      <c r="S60" s="186">
        <v>478822</v>
      </c>
      <c r="T60" s="187">
        <v>486353</v>
      </c>
      <c r="U60" s="187">
        <v>491937</v>
      </c>
      <c r="V60" s="187">
        <v>499043</v>
      </c>
      <c r="W60" s="187">
        <v>506608</v>
      </c>
    </row>
    <row r="61" spans="2:23" s="54" customFormat="1" ht="12.75" x14ac:dyDescent="0.2">
      <c r="B61" s="191" t="s">
        <v>737</v>
      </c>
      <c r="C61" s="171"/>
      <c r="D61" s="171"/>
      <c r="E61" s="171"/>
      <c r="F61" s="171"/>
      <c r="G61" s="189"/>
      <c r="H61" s="189"/>
      <c r="I61" s="189"/>
      <c r="J61" s="171"/>
      <c r="K61" s="171"/>
      <c r="L61" s="171"/>
      <c r="M61" s="171"/>
      <c r="N61" s="171"/>
      <c r="O61" s="171"/>
      <c r="P61" s="171"/>
      <c r="Q61" s="172"/>
      <c r="R61" s="171"/>
      <c r="S61" s="172"/>
      <c r="T61" s="171"/>
      <c r="U61" s="171"/>
      <c r="V61" s="171"/>
      <c r="W61" s="171"/>
    </row>
    <row r="62" spans="2:23" s="54" customFormat="1" ht="12.75" x14ac:dyDescent="0.2">
      <c r="B62" s="173" t="s">
        <v>30</v>
      </c>
      <c r="C62" s="174">
        <v>215.35</v>
      </c>
      <c r="D62" s="174">
        <v>228.53</v>
      </c>
      <c r="E62" s="174">
        <v>239.47</v>
      </c>
      <c r="F62" s="174">
        <v>226.85</v>
      </c>
      <c r="G62" s="174">
        <v>193.69636500000004</v>
      </c>
      <c r="H62" s="174">
        <v>199.919636</v>
      </c>
      <c r="I62" s="174">
        <v>219.77199499999998</v>
      </c>
      <c r="J62" s="175">
        <v>2057.1</v>
      </c>
      <c r="K62" s="176">
        <v>2258.8200000000002</v>
      </c>
      <c r="L62" s="175">
        <v>2456.91</v>
      </c>
      <c r="M62" s="175">
        <v>3118.9</v>
      </c>
      <c r="N62" s="175">
        <v>7239.0368384046169</v>
      </c>
      <c r="O62" s="175">
        <v>5215.0591774799996</v>
      </c>
      <c r="P62" s="175">
        <v>3927.4954147099888</v>
      </c>
      <c r="Q62" s="177">
        <v>355905</v>
      </c>
      <c r="R62" s="178">
        <v>362527</v>
      </c>
      <c r="S62" s="177">
        <v>371553</v>
      </c>
      <c r="T62" s="178">
        <v>377453</v>
      </c>
      <c r="U62" s="178">
        <v>381759</v>
      </c>
      <c r="V62" s="178">
        <v>385661</v>
      </c>
      <c r="W62" s="178">
        <v>390148</v>
      </c>
    </row>
    <row r="63" spans="2:23" s="54" customFormat="1" ht="12.75" x14ac:dyDescent="0.2">
      <c r="B63" s="173" t="s">
        <v>729</v>
      </c>
      <c r="C63" s="174">
        <v>3.62</v>
      </c>
      <c r="D63" s="174">
        <v>3.59</v>
      </c>
      <c r="E63" s="174">
        <v>3.66</v>
      </c>
      <c r="F63" s="174">
        <v>3.48</v>
      </c>
      <c r="G63" s="174">
        <v>3.0062470000000001</v>
      </c>
      <c r="H63" s="174">
        <v>4.5683100000000003</v>
      </c>
      <c r="I63" s="174">
        <v>3.3941110000000005</v>
      </c>
      <c r="J63" s="174">
        <v>23.25</v>
      </c>
      <c r="K63" s="179">
        <v>22.7</v>
      </c>
      <c r="L63" s="174">
        <v>23.18</v>
      </c>
      <c r="M63" s="174">
        <v>50.04</v>
      </c>
      <c r="N63" s="174">
        <v>118.34827487747354</v>
      </c>
      <c r="O63" s="174">
        <v>81.51941085</v>
      </c>
      <c r="P63" s="174">
        <v>56.915533669999995</v>
      </c>
      <c r="Q63" s="177">
        <v>2980</v>
      </c>
      <c r="R63" s="178">
        <v>3106</v>
      </c>
      <c r="S63" s="177">
        <v>3212</v>
      </c>
      <c r="T63" s="178">
        <v>3274</v>
      </c>
      <c r="U63" s="178">
        <v>3376</v>
      </c>
      <c r="V63" s="178">
        <v>3425</v>
      </c>
      <c r="W63" s="178">
        <v>3495</v>
      </c>
    </row>
    <row r="64" spans="2:23" s="54" customFormat="1" ht="12.75" x14ac:dyDescent="0.2">
      <c r="B64" s="173" t="s">
        <v>129</v>
      </c>
      <c r="C64" s="174">
        <v>67.83</v>
      </c>
      <c r="D64" s="174">
        <v>72.34</v>
      </c>
      <c r="E64" s="174">
        <v>81.099999999999994</v>
      </c>
      <c r="F64" s="174">
        <v>76.8</v>
      </c>
      <c r="G64" s="174">
        <v>78.930211</v>
      </c>
      <c r="H64" s="174">
        <v>83.448569000000006</v>
      </c>
      <c r="I64" s="174">
        <v>85.203406999999999</v>
      </c>
      <c r="J64" s="175">
        <v>1082.06</v>
      </c>
      <c r="K64" s="176">
        <v>1144.19</v>
      </c>
      <c r="L64" s="175">
        <v>1301.3800000000001</v>
      </c>
      <c r="M64" s="175">
        <v>1676.48</v>
      </c>
      <c r="N64" s="175">
        <v>3066.4048848535144</v>
      </c>
      <c r="O64" s="175">
        <v>2615.7944251999998</v>
      </c>
      <c r="P64" s="175">
        <v>1736.5382895100001</v>
      </c>
      <c r="Q64" s="177">
        <v>2970</v>
      </c>
      <c r="R64" s="178">
        <v>3092</v>
      </c>
      <c r="S64" s="177">
        <v>3266</v>
      </c>
      <c r="T64" s="178">
        <v>3419</v>
      </c>
      <c r="U64" s="178">
        <v>3678</v>
      </c>
      <c r="V64" s="178">
        <v>3912</v>
      </c>
      <c r="W64" s="178">
        <v>4081</v>
      </c>
    </row>
    <row r="65" spans="1:23" s="54" customFormat="1" ht="12.75" x14ac:dyDescent="0.2">
      <c r="B65" s="173" t="s">
        <v>730</v>
      </c>
      <c r="C65" s="174">
        <v>97.48</v>
      </c>
      <c r="D65" s="174">
        <v>91.24</v>
      </c>
      <c r="E65" s="174">
        <v>94.67</v>
      </c>
      <c r="F65" s="174">
        <v>94.43</v>
      </c>
      <c r="G65" s="174">
        <v>98.102835000000013</v>
      </c>
      <c r="H65" s="174">
        <v>106.58928599999999</v>
      </c>
      <c r="I65" s="174">
        <v>114.82849861000001</v>
      </c>
      <c r="J65" s="175">
        <v>2249.46</v>
      </c>
      <c r="K65" s="176">
        <v>2101.96</v>
      </c>
      <c r="L65" s="175">
        <v>2184.62</v>
      </c>
      <c r="M65" s="175">
        <v>2543.79</v>
      </c>
      <c r="N65" s="175">
        <v>4957.0123478890118</v>
      </c>
      <c r="O65" s="175">
        <v>4850.688979309999</v>
      </c>
      <c r="P65" s="175">
        <v>4198.1550132500006</v>
      </c>
      <c r="Q65" s="177">
        <v>37723</v>
      </c>
      <c r="R65" s="178">
        <v>39057</v>
      </c>
      <c r="S65" s="177">
        <v>41081</v>
      </c>
      <c r="T65" s="178">
        <v>42328</v>
      </c>
      <c r="U65" s="178">
        <v>43145</v>
      </c>
      <c r="V65" s="178">
        <v>44046</v>
      </c>
      <c r="W65" s="178">
        <v>45730</v>
      </c>
    </row>
    <row r="66" spans="1:23" s="54" customFormat="1" ht="12.75" x14ac:dyDescent="0.2">
      <c r="B66" s="173" t="s">
        <v>544</v>
      </c>
      <c r="C66" s="174">
        <v>0.97</v>
      </c>
      <c r="D66" s="174">
        <v>0.8</v>
      </c>
      <c r="E66" s="174">
        <v>0.32</v>
      </c>
      <c r="F66" s="182" t="s">
        <v>114</v>
      </c>
      <c r="G66" s="182" t="s">
        <v>114</v>
      </c>
      <c r="H66" s="254">
        <v>1.8634000000000001E-2</v>
      </c>
      <c r="I66" s="182" t="s">
        <v>114</v>
      </c>
      <c r="J66" s="182" t="s">
        <v>114</v>
      </c>
      <c r="K66" s="190" t="s">
        <v>114</v>
      </c>
      <c r="L66" s="182" t="s">
        <v>114</v>
      </c>
      <c r="M66" s="182" t="s">
        <v>114</v>
      </c>
      <c r="N66" s="182" t="s">
        <v>114</v>
      </c>
      <c r="O66" s="254">
        <v>0.93092999999999992</v>
      </c>
      <c r="P66" s="182" t="s">
        <v>114</v>
      </c>
      <c r="Q66" s="182" t="s">
        <v>114</v>
      </c>
      <c r="R66" s="182" t="s">
        <v>114</v>
      </c>
      <c r="S66" s="182" t="s">
        <v>114</v>
      </c>
      <c r="T66" s="182" t="s">
        <v>114</v>
      </c>
      <c r="U66" s="182" t="s">
        <v>114</v>
      </c>
      <c r="V66" s="182" t="s">
        <v>114</v>
      </c>
      <c r="W66" s="182" t="s">
        <v>114</v>
      </c>
    </row>
    <row r="67" spans="1:23" s="54" customFormat="1" ht="12.75" x14ac:dyDescent="0.2">
      <c r="B67" s="183" t="s">
        <v>183</v>
      </c>
      <c r="C67" s="192">
        <v>385.24</v>
      </c>
      <c r="D67" s="192">
        <v>396.5</v>
      </c>
      <c r="E67" s="192">
        <v>419.21</v>
      </c>
      <c r="F67" s="192">
        <v>401.56</v>
      </c>
      <c r="G67" s="192">
        <v>373.73565800000006</v>
      </c>
      <c r="H67" s="192">
        <v>394.54443500000002</v>
      </c>
      <c r="I67" s="192">
        <v>423.19801160999998</v>
      </c>
      <c r="J67" s="184">
        <v>5411.88</v>
      </c>
      <c r="K67" s="185">
        <v>5527.67</v>
      </c>
      <c r="L67" s="184">
        <v>5966.09</v>
      </c>
      <c r="M67" s="184">
        <v>7389.21</v>
      </c>
      <c r="N67" s="184">
        <v>15380.802346024615</v>
      </c>
      <c r="O67" s="184">
        <v>12763.992922839998</v>
      </c>
      <c r="P67" s="184">
        <v>9919.1042511399901</v>
      </c>
      <c r="Q67" s="186">
        <v>399578</v>
      </c>
      <c r="R67" s="187">
        <v>407782</v>
      </c>
      <c r="S67" s="186">
        <v>419112</v>
      </c>
      <c r="T67" s="187">
        <v>426474</v>
      </c>
      <c r="U67" s="187">
        <v>431958</v>
      </c>
      <c r="V67" s="187">
        <v>437044</v>
      </c>
      <c r="W67" s="187">
        <v>443454</v>
      </c>
    </row>
    <row r="68" spans="1:23" s="54" customFormat="1" ht="12.75" x14ac:dyDescent="0.2">
      <c r="B68" s="191" t="s">
        <v>738</v>
      </c>
      <c r="C68" s="171"/>
      <c r="D68" s="171"/>
      <c r="E68" s="171"/>
      <c r="F68" s="171"/>
      <c r="G68" s="189"/>
      <c r="H68" s="189"/>
      <c r="I68" s="189"/>
      <c r="J68" s="171"/>
      <c r="K68" s="171"/>
      <c r="L68" s="171"/>
      <c r="M68" s="171"/>
      <c r="N68" s="171"/>
      <c r="O68" s="171"/>
      <c r="P68" s="171"/>
      <c r="Q68" s="172"/>
      <c r="R68" s="171"/>
      <c r="S68" s="172"/>
      <c r="T68" s="171"/>
      <c r="U68" s="171"/>
      <c r="V68" s="171"/>
      <c r="W68" s="171"/>
    </row>
    <row r="69" spans="1:23" s="54" customFormat="1" ht="12.75" x14ac:dyDescent="0.2">
      <c r="B69" s="173" t="s">
        <v>30</v>
      </c>
      <c r="C69" s="174">
        <v>291.77999999999997</v>
      </c>
      <c r="D69" s="174">
        <v>309.60000000000002</v>
      </c>
      <c r="E69" s="174">
        <v>318.93</v>
      </c>
      <c r="F69" s="174">
        <v>304.89</v>
      </c>
      <c r="G69" s="174">
        <v>266.07330299999995</v>
      </c>
      <c r="H69" s="174">
        <v>274.57746700000001</v>
      </c>
      <c r="I69" s="174">
        <v>298.38088600000003</v>
      </c>
      <c r="J69" s="175">
        <v>3100.95</v>
      </c>
      <c r="K69" s="176">
        <v>3477.08</v>
      </c>
      <c r="L69" s="175">
        <v>3636.98</v>
      </c>
      <c r="M69" s="175">
        <v>4675.92</v>
      </c>
      <c r="N69" s="175">
        <v>10413.495137710001</v>
      </c>
      <c r="O69" s="175">
        <v>7900.0923270899993</v>
      </c>
      <c r="P69" s="175">
        <v>5934.1530646200008</v>
      </c>
      <c r="Q69" s="177">
        <v>433905</v>
      </c>
      <c r="R69" s="178">
        <v>439912</v>
      </c>
      <c r="S69" s="177">
        <v>449110</v>
      </c>
      <c r="T69" s="178">
        <v>456474</v>
      </c>
      <c r="U69" s="178">
        <v>460976</v>
      </c>
      <c r="V69" s="178">
        <v>463130</v>
      </c>
      <c r="W69" s="178">
        <v>465127</v>
      </c>
    </row>
    <row r="70" spans="1:23" s="54" customFormat="1" ht="12.75" x14ac:dyDescent="0.2">
      <c r="B70" s="173" t="s">
        <v>729</v>
      </c>
      <c r="C70" s="174">
        <v>4.08</v>
      </c>
      <c r="D70" s="174">
        <v>3.9</v>
      </c>
      <c r="E70" s="174">
        <v>4.13</v>
      </c>
      <c r="F70" s="174">
        <v>4.13</v>
      </c>
      <c r="G70" s="174">
        <v>3.6844799999999998</v>
      </c>
      <c r="H70" s="174">
        <v>3.5894909999999998</v>
      </c>
      <c r="I70" s="174">
        <v>3.876042</v>
      </c>
      <c r="J70" s="174">
        <v>27.04</v>
      </c>
      <c r="K70" s="179">
        <v>26.98</v>
      </c>
      <c r="L70" s="174">
        <v>27</v>
      </c>
      <c r="M70" s="174">
        <v>60.92</v>
      </c>
      <c r="N70" s="174">
        <v>149.88772670000003</v>
      </c>
      <c r="O70" s="174">
        <v>100.45599552000002</v>
      </c>
      <c r="P70" s="174">
        <v>69.436898280000008</v>
      </c>
      <c r="Q70" s="177">
        <v>2740</v>
      </c>
      <c r="R70" s="178">
        <v>2821</v>
      </c>
      <c r="S70" s="177">
        <v>2918</v>
      </c>
      <c r="T70" s="178">
        <v>2967</v>
      </c>
      <c r="U70" s="178">
        <v>3013</v>
      </c>
      <c r="V70" s="178">
        <v>3066</v>
      </c>
      <c r="W70" s="178">
        <v>3092</v>
      </c>
    </row>
    <row r="71" spans="1:23" s="54" customFormat="1" ht="12.75" x14ac:dyDescent="0.2">
      <c r="B71" s="173" t="s">
        <v>129</v>
      </c>
      <c r="C71" s="174">
        <v>144.19999999999999</v>
      </c>
      <c r="D71" s="174">
        <v>134.38</v>
      </c>
      <c r="E71" s="174">
        <v>153.1</v>
      </c>
      <c r="F71" s="174">
        <v>138.22999999999999</v>
      </c>
      <c r="G71" s="174">
        <v>138.82555300000001</v>
      </c>
      <c r="H71" s="174">
        <v>161.12068300000004</v>
      </c>
      <c r="I71" s="174">
        <v>168.30971600000001</v>
      </c>
      <c r="J71" s="175">
        <v>2197.7800000000002</v>
      </c>
      <c r="K71" s="176">
        <v>2070.94</v>
      </c>
      <c r="L71" s="175">
        <v>2327.16</v>
      </c>
      <c r="M71" s="175">
        <v>3028.2</v>
      </c>
      <c r="N71" s="175">
        <v>5459.3030872299996</v>
      </c>
      <c r="O71" s="175">
        <v>5004.6854693100004</v>
      </c>
      <c r="P71" s="175">
        <v>3373.21085868</v>
      </c>
      <c r="Q71" s="177">
        <v>1887</v>
      </c>
      <c r="R71" s="178">
        <v>1935</v>
      </c>
      <c r="S71" s="177">
        <v>1988</v>
      </c>
      <c r="T71" s="178">
        <v>2044</v>
      </c>
      <c r="U71" s="178">
        <v>2110</v>
      </c>
      <c r="V71" s="178">
        <v>2148</v>
      </c>
      <c r="W71" s="178">
        <v>2180</v>
      </c>
    </row>
    <row r="72" spans="1:23" s="54" customFormat="1" ht="12.75" x14ac:dyDescent="0.2">
      <c r="B72" s="173" t="s">
        <v>730</v>
      </c>
      <c r="C72" s="174">
        <v>115.85</v>
      </c>
      <c r="D72" s="174">
        <v>112.91</v>
      </c>
      <c r="E72" s="174">
        <v>112.73</v>
      </c>
      <c r="F72" s="174">
        <v>117.45</v>
      </c>
      <c r="G72" s="174">
        <v>121.41762</v>
      </c>
      <c r="H72" s="174">
        <v>135.40835299999998</v>
      </c>
      <c r="I72" s="174">
        <v>145.75449400000002</v>
      </c>
      <c r="J72" s="175">
        <v>2684.18</v>
      </c>
      <c r="K72" s="176">
        <v>2610.4</v>
      </c>
      <c r="L72" s="175">
        <v>2613.67</v>
      </c>
      <c r="M72" s="175">
        <v>3168.4</v>
      </c>
      <c r="N72" s="175">
        <v>6117.2961396000001</v>
      </c>
      <c r="O72" s="175">
        <v>6291.3978297900003</v>
      </c>
      <c r="P72" s="175">
        <v>5199.4353385800005</v>
      </c>
      <c r="Q72" s="177">
        <v>46699</v>
      </c>
      <c r="R72" s="178">
        <v>48365</v>
      </c>
      <c r="S72" s="177">
        <v>51030</v>
      </c>
      <c r="T72" s="178">
        <v>53073</v>
      </c>
      <c r="U72" s="178">
        <v>54127</v>
      </c>
      <c r="V72" s="178">
        <v>54570</v>
      </c>
      <c r="W72" s="178">
        <v>55608</v>
      </c>
    </row>
    <row r="73" spans="1:23" s="54" customFormat="1" ht="12.75" x14ac:dyDescent="0.2">
      <c r="B73" s="173" t="s">
        <v>544</v>
      </c>
      <c r="C73" s="174">
        <v>4.37</v>
      </c>
      <c r="D73" s="174">
        <v>4.01</v>
      </c>
      <c r="E73" s="174">
        <v>1.45</v>
      </c>
      <c r="F73" s="182" t="s">
        <v>114</v>
      </c>
      <c r="G73" s="182" t="s">
        <v>114</v>
      </c>
      <c r="H73" s="182" t="s">
        <v>114</v>
      </c>
      <c r="I73" s="182" t="s">
        <v>114</v>
      </c>
      <c r="J73" s="182" t="s">
        <v>114</v>
      </c>
      <c r="K73" s="182" t="s">
        <v>114</v>
      </c>
      <c r="L73" s="182" t="s">
        <v>114</v>
      </c>
      <c r="M73" s="182" t="s">
        <v>114</v>
      </c>
      <c r="N73" s="182" t="s">
        <v>114</v>
      </c>
      <c r="O73" s="182" t="s">
        <v>114</v>
      </c>
      <c r="P73" s="182" t="s">
        <v>114</v>
      </c>
      <c r="Q73" s="182" t="s">
        <v>114</v>
      </c>
      <c r="R73" s="182" t="s">
        <v>114</v>
      </c>
      <c r="S73" s="182" t="s">
        <v>114</v>
      </c>
      <c r="T73" s="182" t="s">
        <v>114</v>
      </c>
      <c r="U73" s="182" t="s">
        <v>114</v>
      </c>
      <c r="V73" s="182" t="s">
        <v>114</v>
      </c>
      <c r="W73" s="182" t="s">
        <v>114</v>
      </c>
    </row>
    <row r="74" spans="1:23" s="54" customFormat="1" ht="12.75" x14ac:dyDescent="0.2">
      <c r="B74" s="183" t="s">
        <v>183</v>
      </c>
      <c r="C74" s="192">
        <v>560.28</v>
      </c>
      <c r="D74" s="192">
        <v>564.79999999999995</v>
      </c>
      <c r="E74" s="192">
        <v>590.34</v>
      </c>
      <c r="F74" s="192">
        <v>564.69000000000005</v>
      </c>
      <c r="G74" s="192">
        <v>530.00095599999997</v>
      </c>
      <c r="H74" s="192">
        <v>574.69599400000004</v>
      </c>
      <c r="I74" s="192">
        <v>616.32113800000002</v>
      </c>
      <c r="J74" s="184">
        <v>8009.94</v>
      </c>
      <c r="K74" s="185">
        <v>8185.41</v>
      </c>
      <c r="L74" s="184">
        <v>8604.82</v>
      </c>
      <c r="M74" s="184">
        <v>10933.43</v>
      </c>
      <c r="N74" s="184">
        <v>22139.982091239999</v>
      </c>
      <c r="O74" s="184">
        <v>19296.631621709999</v>
      </c>
      <c r="P74" s="184">
        <v>14576.236160160001</v>
      </c>
      <c r="Q74" s="186">
        <v>485231</v>
      </c>
      <c r="R74" s="187">
        <v>493033</v>
      </c>
      <c r="S74" s="186">
        <v>505046</v>
      </c>
      <c r="T74" s="187">
        <v>514558</v>
      </c>
      <c r="U74" s="187">
        <v>520226</v>
      </c>
      <c r="V74" s="187">
        <v>522914</v>
      </c>
      <c r="W74" s="187">
        <v>526007</v>
      </c>
    </row>
    <row r="75" spans="1:23" s="54" customFormat="1" ht="12.75" x14ac:dyDescent="0.2">
      <c r="B75" s="183" t="s">
        <v>739</v>
      </c>
      <c r="C75" s="184">
        <v>1684.39</v>
      </c>
      <c r="D75" s="184">
        <v>1604.76</v>
      </c>
      <c r="E75" s="184">
        <v>1632.61</v>
      </c>
      <c r="F75" s="184">
        <v>1549.93</v>
      </c>
      <c r="G75" s="184">
        <v>1538.8700309999999</v>
      </c>
      <c r="H75" s="184">
        <v>1624.9749690000001</v>
      </c>
      <c r="I75" s="184">
        <v>1641.4267050000003</v>
      </c>
      <c r="J75" s="184">
        <v>27719.56</v>
      </c>
      <c r="K75" s="185">
        <v>25717.05</v>
      </c>
      <c r="L75" s="184">
        <v>22917.58</v>
      </c>
      <c r="M75" s="184">
        <v>29651.360000000001</v>
      </c>
      <c r="N75" s="184">
        <v>57947.990363110002</v>
      </c>
      <c r="O75" s="184">
        <v>56280.840203499996</v>
      </c>
      <c r="P75" s="184">
        <v>45877.426229300007</v>
      </c>
      <c r="Q75" s="193">
        <v>1</v>
      </c>
      <c r="R75" s="194">
        <v>1</v>
      </c>
      <c r="S75" s="193">
        <v>1</v>
      </c>
      <c r="T75" s="194">
        <v>1</v>
      </c>
      <c r="U75" s="194">
        <v>1</v>
      </c>
      <c r="V75" s="194">
        <v>1</v>
      </c>
      <c r="W75" s="194">
        <v>1</v>
      </c>
    </row>
    <row r="76" spans="1:23" s="54" customFormat="1" ht="12.75" x14ac:dyDescent="0.2">
      <c r="B76" s="195" t="s">
        <v>589</v>
      </c>
      <c r="C76" s="196">
        <v>14611.23</v>
      </c>
      <c r="D76" s="196">
        <v>14286.14</v>
      </c>
      <c r="E76" s="196">
        <v>15213.62</v>
      </c>
      <c r="F76" s="196">
        <v>14519.62</v>
      </c>
      <c r="G76" s="196">
        <v>14153.117810127842</v>
      </c>
      <c r="H76" s="196">
        <v>15191.121995864594</v>
      </c>
      <c r="I76" s="196">
        <v>16069.159377346487</v>
      </c>
      <c r="J76" s="196">
        <v>242950.33</v>
      </c>
      <c r="K76" s="197">
        <v>238910.55</v>
      </c>
      <c r="L76" s="196">
        <v>249089.29</v>
      </c>
      <c r="M76" s="196">
        <v>308457.23</v>
      </c>
      <c r="N76" s="196">
        <v>606627.15906326752</v>
      </c>
      <c r="O76" s="196">
        <v>547010.0569814241</v>
      </c>
      <c r="P76" s="196">
        <v>422205.03633056197</v>
      </c>
      <c r="Q76" s="198">
        <v>6500641</v>
      </c>
      <c r="R76" s="199">
        <v>6636266</v>
      </c>
      <c r="S76" s="198">
        <v>6809528</v>
      </c>
      <c r="T76" s="199">
        <v>6936735</v>
      </c>
      <c r="U76" s="199">
        <v>7024763</v>
      </c>
      <c r="V76" s="199">
        <v>7100733</v>
      </c>
      <c r="W76" s="199">
        <v>7184272</v>
      </c>
    </row>
    <row r="77" spans="1:23" s="54" customFormat="1" ht="12.75" x14ac:dyDescent="0.2"/>
    <row r="78" spans="1:23" s="54" customFormat="1" ht="12.75" x14ac:dyDescent="0.2">
      <c r="A78" s="54" t="s">
        <v>839</v>
      </c>
      <c r="B78" s="54" t="s">
        <v>878</v>
      </c>
      <c r="G78" s="189"/>
      <c r="H78" s="189"/>
      <c r="I78" s="189"/>
    </row>
    <row r="79" spans="1:23" s="54" customFormat="1" ht="12.75" x14ac:dyDescent="0.2">
      <c r="A79" s="54" t="s">
        <v>769</v>
      </c>
      <c r="G79" s="132"/>
      <c r="H79" s="132"/>
      <c r="I79" s="132"/>
    </row>
    <row r="80" spans="1:23" s="54" customFormat="1" ht="12.75" x14ac:dyDescent="0.2">
      <c r="A80" s="54" t="s">
        <v>770</v>
      </c>
      <c r="T80" s="56"/>
    </row>
    <row r="81" spans="1:2" s="54" customFormat="1" ht="12.75" x14ac:dyDescent="0.2"/>
    <row r="82" spans="1:2" s="54" customFormat="1" ht="12.75" x14ac:dyDescent="0.2">
      <c r="A82" s="37" t="s">
        <v>940</v>
      </c>
    </row>
    <row r="83" spans="1:2" s="54" customFormat="1" ht="12.75" x14ac:dyDescent="0.2">
      <c r="A83" s="54" t="s">
        <v>969</v>
      </c>
    </row>
    <row r="84" spans="1:2" s="54" customFormat="1" ht="12.75" x14ac:dyDescent="0.2"/>
    <row r="85" spans="1:2" s="54" customFormat="1" ht="12.75" x14ac:dyDescent="0.2"/>
    <row r="86" spans="1:2" s="54" customFormat="1" ht="12.75" x14ac:dyDescent="0.2"/>
    <row r="87" spans="1:2" s="54" customFormat="1" ht="12.75" x14ac:dyDescent="0.2">
      <c r="B87" s="86"/>
    </row>
    <row r="88" spans="1:2" s="54" customFormat="1" ht="12.75" x14ac:dyDescent="0.2">
      <c r="B88" s="86"/>
    </row>
    <row r="89" spans="1:2" s="54" customFormat="1" ht="12.75" x14ac:dyDescent="0.2"/>
    <row r="90" spans="1:2" s="54" customFormat="1" ht="12.75" x14ac:dyDescent="0.2"/>
    <row r="91" spans="1:2" s="54" customFormat="1" ht="12.75" x14ac:dyDescent="0.2"/>
    <row r="92" spans="1:2" s="54" customFormat="1" ht="12.75" x14ac:dyDescent="0.2"/>
    <row r="93" spans="1:2" s="54" customFormat="1" ht="12.75" x14ac:dyDescent="0.2"/>
    <row r="94" spans="1:2" s="54" customFormat="1" ht="12.75" x14ac:dyDescent="0.2"/>
    <row r="95" spans="1:2" s="54" customFormat="1" ht="12.75" x14ac:dyDescent="0.2"/>
    <row r="96" spans="1:2" s="54" customFormat="1" ht="12.75" x14ac:dyDescent="0.2"/>
    <row r="97" spans="2:23" x14ac:dyDescent="0.25">
      <c r="B97" s="9"/>
      <c r="C97" s="9"/>
      <c r="D97" s="9"/>
      <c r="E97" s="9"/>
      <c r="F97" s="9"/>
      <c r="G97" s="9"/>
      <c r="H97" s="9"/>
      <c r="I97" s="9"/>
      <c r="J97" s="9"/>
      <c r="K97" s="9"/>
      <c r="L97" s="9"/>
      <c r="M97" s="9"/>
      <c r="N97" s="9"/>
      <c r="O97" s="9"/>
      <c r="P97" s="9"/>
      <c r="Q97" s="9"/>
      <c r="R97" s="9"/>
      <c r="S97" s="9"/>
      <c r="T97" s="9"/>
      <c r="U97" s="9"/>
      <c r="V97" s="9"/>
      <c r="W97" s="9"/>
    </row>
    <row r="98" spans="2:23" x14ac:dyDescent="0.25">
      <c r="B98" s="9"/>
      <c r="C98" s="9"/>
      <c r="D98" s="9"/>
      <c r="E98" s="9"/>
      <c r="F98" s="9"/>
      <c r="G98" s="9"/>
      <c r="H98" s="9"/>
      <c r="I98" s="9"/>
      <c r="J98" s="9"/>
      <c r="K98" s="9"/>
      <c r="L98" s="9"/>
      <c r="M98" s="9"/>
      <c r="N98" s="9"/>
      <c r="O98" s="9"/>
      <c r="P98" s="9"/>
      <c r="Q98" s="9"/>
      <c r="R98" s="9"/>
      <c r="S98" s="9"/>
      <c r="T98" s="9"/>
      <c r="U98" s="9"/>
      <c r="V98" s="9"/>
      <c r="W98" s="9"/>
    </row>
  </sheetData>
  <mergeCells count="5">
    <mergeCell ref="B3:B4"/>
    <mergeCell ref="C3:I3"/>
    <mergeCell ref="J3:P3"/>
    <mergeCell ref="Q3:W3"/>
    <mergeCell ref="B2:W2"/>
  </mergeCells>
  <pageMargins left="0.75" right="0.75" top="1" bottom="1" header="0.5" footer="0.5"/>
  <pageSetup paperSize="8" orientation="landscape" r:id="rId1"/>
  <headerFooter>
    <oddHeader>&amp;L&amp;"Calibri"&amp;10&amp;K000000 [Limited Sharing]&amp;1#_x000D_</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6">
    <tabColor rgb="FF4F6228"/>
  </sheetPr>
  <dimension ref="A1:AE65"/>
  <sheetViews>
    <sheetView zoomScale="85" zoomScaleNormal="85" workbookViewId="0">
      <pane xSplit="3" ySplit="4" topLeftCell="D23" activePane="bottomRight" state="frozen"/>
      <selection activeCell="K47" sqref="K47"/>
      <selection pane="topRight" activeCell="K47" sqref="K47"/>
      <selection pane="bottomLeft" activeCell="K47" sqref="K47"/>
      <selection pane="bottomRight" activeCell="K47" sqref="K47"/>
    </sheetView>
  </sheetViews>
  <sheetFormatPr defaultRowHeight="15" x14ac:dyDescent="0.25"/>
  <cols>
    <col min="1" max="1" width="3.140625" customWidth="1"/>
    <col min="2" max="2" width="22" customWidth="1"/>
    <col min="3" max="3" width="9.28515625" bestFit="1" customWidth="1"/>
    <col min="4" max="10" width="10.7109375" customWidth="1"/>
    <col min="11" max="29" width="9.28515625" customWidth="1"/>
  </cols>
  <sheetData>
    <row r="1" spans="2:31" s="51" customFormat="1" ht="40.5" customHeight="1" x14ac:dyDescent="0.25">
      <c r="B1" s="52" t="s">
        <v>894</v>
      </c>
      <c r="C1" s="53"/>
      <c r="D1" s="53"/>
      <c r="E1" s="53"/>
      <c r="F1" s="53"/>
      <c r="G1" s="53"/>
      <c r="H1" s="53"/>
      <c r="I1" s="53"/>
      <c r="J1" s="53"/>
      <c r="K1" s="53"/>
      <c r="L1" s="53"/>
      <c r="M1" s="53"/>
      <c r="N1" s="53"/>
      <c r="O1" s="53"/>
      <c r="P1" s="53"/>
      <c r="Q1" s="53"/>
      <c r="R1" s="53"/>
      <c r="S1" s="53"/>
      <c r="T1" s="53"/>
      <c r="U1" s="53"/>
      <c r="V1" s="53"/>
      <c r="W1" s="53"/>
      <c r="X1" s="53"/>
      <c r="Y1" s="53"/>
      <c r="Z1" s="53"/>
      <c r="AA1" s="53"/>
      <c r="AB1" s="53"/>
      <c r="AC1" s="61"/>
      <c r="AD1" s="61"/>
      <c r="AE1" s="61" t="s">
        <v>933</v>
      </c>
    </row>
    <row r="2" spans="2:31" x14ac:dyDescent="0.25">
      <c r="B2" s="294" t="s">
        <v>1043</v>
      </c>
      <c r="C2" s="294"/>
      <c r="D2" s="294"/>
      <c r="E2" s="294"/>
      <c r="F2" s="294"/>
      <c r="G2" s="294"/>
      <c r="H2" s="294"/>
      <c r="I2" s="294"/>
      <c r="J2" s="294"/>
      <c r="K2" s="294"/>
      <c r="L2" s="294"/>
      <c r="M2" s="294"/>
      <c r="N2" s="294"/>
      <c r="O2" s="294"/>
      <c r="P2" s="294"/>
      <c r="Q2" s="294"/>
      <c r="R2" s="294"/>
      <c r="S2" s="294"/>
      <c r="T2" s="294"/>
      <c r="U2" s="294"/>
      <c r="V2" s="294"/>
      <c r="W2" s="294"/>
      <c r="X2" s="294"/>
      <c r="Y2" s="294"/>
      <c r="Z2" s="294"/>
      <c r="AA2" s="294"/>
      <c r="AB2" s="294"/>
      <c r="AC2" s="294"/>
      <c r="AD2" s="294"/>
      <c r="AE2" s="294"/>
    </row>
    <row r="3" spans="2:31" ht="17.25" x14ac:dyDescent="0.25">
      <c r="B3" s="378" t="s">
        <v>598</v>
      </c>
      <c r="C3" s="378"/>
      <c r="D3" s="359" t="s">
        <v>595</v>
      </c>
      <c r="E3" s="356"/>
      <c r="F3" s="356"/>
      <c r="G3" s="356"/>
      <c r="H3" s="356"/>
      <c r="I3" s="356"/>
      <c r="J3" s="357"/>
      <c r="K3" s="359" t="s">
        <v>810</v>
      </c>
      <c r="L3" s="356"/>
      <c r="M3" s="356"/>
      <c r="N3" s="356"/>
      <c r="O3" s="356"/>
      <c r="P3" s="356"/>
      <c r="Q3" s="357"/>
      <c r="R3" s="359" t="s">
        <v>596</v>
      </c>
      <c r="S3" s="356"/>
      <c r="T3" s="356"/>
      <c r="U3" s="356"/>
      <c r="V3" s="356"/>
      <c r="W3" s="356"/>
      <c r="X3" s="357"/>
      <c r="Y3" s="359" t="s">
        <v>597</v>
      </c>
      <c r="Z3" s="356"/>
      <c r="AA3" s="356"/>
      <c r="AB3" s="356"/>
      <c r="AC3" s="356"/>
      <c r="AD3" s="356"/>
      <c r="AE3" s="357"/>
    </row>
    <row r="4" spans="2:31" ht="17.25" x14ac:dyDescent="0.25">
      <c r="B4" s="379"/>
      <c r="C4" s="379"/>
      <c r="D4" s="233">
        <v>2019</v>
      </c>
      <c r="E4" s="233">
        <v>2020</v>
      </c>
      <c r="F4" s="233">
        <v>2021</v>
      </c>
      <c r="G4" s="233">
        <v>2022</v>
      </c>
      <c r="H4" s="233">
        <v>2023</v>
      </c>
      <c r="I4" s="24">
        <v>2024</v>
      </c>
      <c r="J4" s="235">
        <v>2025</v>
      </c>
      <c r="K4" s="24">
        <v>2019</v>
      </c>
      <c r="L4" s="24">
        <v>2020</v>
      </c>
      <c r="M4" s="24">
        <v>2021</v>
      </c>
      <c r="N4" s="24">
        <v>2022</v>
      </c>
      <c r="O4" s="24">
        <v>2023</v>
      </c>
      <c r="P4" s="24">
        <v>2024</v>
      </c>
      <c r="Q4" s="24">
        <v>2025</v>
      </c>
      <c r="R4" s="234">
        <v>2019</v>
      </c>
      <c r="S4" s="24">
        <v>2020</v>
      </c>
      <c r="T4" s="24">
        <v>2021</v>
      </c>
      <c r="U4" s="24">
        <v>2022</v>
      </c>
      <c r="V4" s="24">
        <v>2023</v>
      </c>
      <c r="W4" s="256" t="s">
        <v>1016</v>
      </c>
      <c r="X4" s="281" t="s">
        <v>1097</v>
      </c>
      <c r="Y4" s="24">
        <v>2019</v>
      </c>
      <c r="Z4" s="24">
        <v>2020</v>
      </c>
      <c r="AA4" s="24">
        <v>2021</v>
      </c>
      <c r="AB4" s="24">
        <v>2022</v>
      </c>
      <c r="AC4" s="24">
        <v>2023</v>
      </c>
      <c r="AD4" s="253" t="s">
        <v>1016</v>
      </c>
      <c r="AE4" s="281" t="s">
        <v>1097</v>
      </c>
    </row>
    <row r="5" spans="2:31" s="54" customFormat="1" ht="12.75" x14ac:dyDescent="0.2">
      <c r="B5" s="380" t="s">
        <v>133</v>
      </c>
      <c r="C5" s="54" t="s">
        <v>30</v>
      </c>
      <c r="D5" s="200">
        <v>967594</v>
      </c>
      <c r="E5" s="200">
        <v>1005424</v>
      </c>
      <c r="F5" s="200">
        <v>1068554</v>
      </c>
      <c r="G5" s="200">
        <v>1116928</v>
      </c>
      <c r="H5" s="200">
        <v>1146787</v>
      </c>
      <c r="I5" s="200">
        <v>1172765</v>
      </c>
      <c r="J5" s="200">
        <v>1202503</v>
      </c>
      <c r="K5" s="122">
        <v>204.7</v>
      </c>
      <c r="L5" s="122">
        <v>223.5</v>
      </c>
      <c r="M5" s="122">
        <v>224.3</v>
      </c>
      <c r="N5" s="122">
        <v>225.26100400000001</v>
      </c>
      <c r="O5" s="122">
        <v>216.35896199999999</v>
      </c>
      <c r="P5" s="122">
        <v>222.89141900000001</v>
      </c>
      <c r="Q5" s="122">
        <v>230.509063</v>
      </c>
      <c r="R5" s="201">
        <v>9307.2000000000007</v>
      </c>
      <c r="S5" s="201">
        <v>10402.200000000001</v>
      </c>
      <c r="T5" s="201">
        <v>10027.1</v>
      </c>
      <c r="U5" s="201">
        <v>13817.014244637798</v>
      </c>
      <c r="V5" s="201">
        <v>24692.568646220396</v>
      </c>
      <c r="W5" s="201">
        <v>35205.294296332606</v>
      </c>
      <c r="X5" s="201">
        <v>35010.538466209</v>
      </c>
      <c r="Y5" s="201">
        <v>9590.5</v>
      </c>
      <c r="Z5" s="201">
        <v>8735.2999999999993</v>
      </c>
      <c r="AA5" s="201">
        <v>10541.5</v>
      </c>
      <c r="AB5" s="201">
        <v>14013.413831179998</v>
      </c>
      <c r="AC5" s="201">
        <v>23004.445062499999</v>
      </c>
      <c r="AD5" s="255">
        <v>31152.609552360002</v>
      </c>
      <c r="AE5" s="201">
        <v>34987.44175382</v>
      </c>
    </row>
    <row r="6" spans="2:31" s="54" customFormat="1" ht="12.75" x14ac:dyDescent="0.2">
      <c r="B6" s="381"/>
      <c r="C6" s="54" t="s">
        <v>599</v>
      </c>
      <c r="D6" s="200">
        <v>3648</v>
      </c>
      <c r="E6" s="200">
        <v>3674</v>
      </c>
      <c r="F6" s="200">
        <v>3742</v>
      </c>
      <c r="G6" s="200">
        <v>3862</v>
      </c>
      <c r="H6" s="200">
        <v>3956</v>
      </c>
      <c r="I6" s="200">
        <v>4021</v>
      </c>
      <c r="J6" s="200">
        <v>4136</v>
      </c>
      <c r="K6" s="122">
        <v>20.9</v>
      </c>
      <c r="L6" s="122">
        <v>20.2</v>
      </c>
      <c r="M6" s="122">
        <v>19.899999999999999</v>
      </c>
      <c r="N6" s="122">
        <v>20.620041000000001</v>
      </c>
      <c r="O6" s="122">
        <v>21.022908000000001</v>
      </c>
      <c r="P6" s="122">
        <v>21.710106</v>
      </c>
      <c r="Q6" s="122">
        <v>22.716090999999999</v>
      </c>
      <c r="R6" s="201">
        <v>1465.1</v>
      </c>
      <c r="S6" s="201">
        <v>1319.4</v>
      </c>
      <c r="T6" s="201">
        <v>1308</v>
      </c>
      <c r="U6" s="201">
        <v>1575.3945847620998</v>
      </c>
      <c r="V6" s="201">
        <v>2330.4227466237003</v>
      </c>
      <c r="W6" s="201">
        <v>3094.5229164333996</v>
      </c>
      <c r="X6" s="201">
        <v>3089.2047056067008</v>
      </c>
      <c r="Y6" s="201">
        <v>1460.6</v>
      </c>
      <c r="Z6" s="201">
        <v>1174.5</v>
      </c>
      <c r="AA6" s="201">
        <v>1425.5</v>
      </c>
      <c r="AB6" s="201">
        <v>1589.5792364500001</v>
      </c>
      <c r="AC6" s="201">
        <v>2331.0405501199998</v>
      </c>
      <c r="AD6" s="255">
        <v>3159.59666109</v>
      </c>
      <c r="AE6" s="201">
        <v>3330.2299080900002</v>
      </c>
    </row>
    <row r="7" spans="2:31" s="54" customFormat="1" ht="12.75" x14ac:dyDescent="0.2">
      <c r="B7" s="381"/>
      <c r="C7" s="54" t="s">
        <v>123</v>
      </c>
      <c r="D7" s="200">
        <v>491</v>
      </c>
      <c r="E7" s="200">
        <v>490</v>
      </c>
      <c r="F7" s="200">
        <v>498</v>
      </c>
      <c r="G7" s="200">
        <v>508</v>
      </c>
      <c r="H7" s="200">
        <v>533</v>
      </c>
      <c r="I7" s="200">
        <v>536</v>
      </c>
      <c r="J7" s="200">
        <v>525</v>
      </c>
      <c r="K7" s="122">
        <v>1.9</v>
      </c>
      <c r="L7" s="122">
        <v>1.7</v>
      </c>
      <c r="M7" s="122">
        <v>1.7</v>
      </c>
      <c r="N7" s="122">
        <v>1.6460360000000001</v>
      </c>
      <c r="O7" s="122">
        <v>1.929546</v>
      </c>
      <c r="P7" s="122">
        <v>2.418056</v>
      </c>
      <c r="Q7" s="122">
        <v>2.4681579999999999</v>
      </c>
      <c r="R7" s="201">
        <v>131</v>
      </c>
      <c r="S7" s="201">
        <v>106.3</v>
      </c>
      <c r="T7" s="201">
        <v>107.3</v>
      </c>
      <c r="U7" s="201">
        <v>118.6867067213</v>
      </c>
      <c r="V7" s="201">
        <v>242.98254462229994</v>
      </c>
      <c r="W7" s="201">
        <v>409.05958771690001</v>
      </c>
      <c r="X7" s="201">
        <v>421.02208267800012</v>
      </c>
      <c r="Y7" s="201">
        <v>145.19999999999999</v>
      </c>
      <c r="Z7" s="201">
        <v>110.6</v>
      </c>
      <c r="AA7" s="201">
        <v>113.2</v>
      </c>
      <c r="AB7" s="201">
        <v>118.52311112999999</v>
      </c>
      <c r="AC7" s="201">
        <v>255.21790679999998</v>
      </c>
      <c r="AD7" s="255">
        <v>373.38674811999999</v>
      </c>
      <c r="AE7" s="201">
        <v>421.58931364999995</v>
      </c>
    </row>
    <row r="8" spans="2:31" s="54" customFormat="1" ht="12.75" x14ac:dyDescent="0.2">
      <c r="B8" s="381"/>
      <c r="C8" s="54" t="s">
        <v>42</v>
      </c>
      <c r="D8" s="200">
        <v>90756</v>
      </c>
      <c r="E8" s="200">
        <v>93756</v>
      </c>
      <c r="F8" s="200">
        <v>99014</v>
      </c>
      <c r="G8" s="200">
        <v>103748</v>
      </c>
      <c r="H8" s="200">
        <v>108008</v>
      </c>
      <c r="I8" s="200">
        <v>112448</v>
      </c>
      <c r="J8" s="200">
        <v>118006</v>
      </c>
      <c r="K8" s="122">
        <v>64.5</v>
      </c>
      <c r="L8" s="122">
        <v>60.2</v>
      </c>
      <c r="M8" s="122">
        <v>61.1</v>
      </c>
      <c r="N8" s="122">
        <v>65.455039600000006</v>
      </c>
      <c r="O8" s="122">
        <v>66.408917500000001</v>
      </c>
      <c r="P8" s="122">
        <v>71.798599699999997</v>
      </c>
      <c r="Q8" s="122">
        <v>74.339657360000004</v>
      </c>
      <c r="R8" s="201">
        <v>5274.4</v>
      </c>
      <c r="S8" s="201">
        <v>4597.3</v>
      </c>
      <c r="T8" s="201">
        <v>4743.5</v>
      </c>
      <c r="U8" s="201">
        <v>6055.8603166921985</v>
      </c>
      <c r="V8" s="201">
        <v>9448.5854369896315</v>
      </c>
      <c r="W8" s="201">
        <v>13152.755035159806</v>
      </c>
      <c r="X8" s="201">
        <v>13638.526167053</v>
      </c>
      <c r="Y8" s="201">
        <v>5241.8999999999996</v>
      </c>
      <c r="Z8" s="201">
        <v>4170</v>
      </c>
      <c r="AA8" s="201">
        <v>4967.3</v>
      </c>
      <c r="AB8" s="201">
        <v>6074.9339787739991</v>
      </c>
      <c r="AC8" s="201">
        <v>9139.1527916287287</v>
      </c>
      <c r="AD8" s="255">
        <v>12011.45118933</v>
      </c>
      <c r="AE8" s="201">
        <v>13490.417818260001</v>
      </c>
    </row>
    <row r="9" spans="2:31" s="54" customFormat="1" ht="12.75" x14ac:dyDescent="0.2">
      <c r="B9" s="381"/>
      <c r="C9" s="54" t="s">
        <v>183</v>
      </c>
      <c r="D9" s="200">
        <v>1062489</v>
      </c>
      <c r="E9" s="200">
        <v>1103344</v>
      </c>
      <c r="F9" s="200">
        <v>1171808</v>
      </c>
      <c r="G9" s="200">
        <v>1225046</v>
      </c>
      <c r="H9" s="200">
        <v>1259284</v>
      </c>
      <c r="I9" s="200">
        <v>1289770</v>
      </c>
      <c r="J9" s="200">
        <v>1325170</v>
      </c>
      <c r="K9" s="122">
        <v>292</v>
      </c>
      <c r="L9" s="122">
        <v>305.60000000000002</v>
      </c>
      <c r="M9" s="122">
        <v>307</v>
      </c>
      <c r="N9" s="122">
        <v>312.98212060000003</v>
      </c>
      <c r="O9" s="122">
        <v>305.72033349999998</v>
      </c>
      <c r="P9" s="122">
        <v>318.81818070000003</v>
      </c>
      <c r="Q9" s="122">
        <v>330.03296935999998</v>
      </c>
      <c r="R9" s="201">
        <v>16177.8</v>
      </c>
      <c r="S9" s="201">
        <v>16425.2</v>
      </c>
      <c r="T9" s="201">
        <v>16185.9</v>
      </c>
      <c r="U9" s="201">
        <v>21566.955852813397</v>
      </c>
      <c r="V9" s="201">
        <v>36714.559374456025</v>
      </c>
      <c r="W9" s="201">
        <v>51861.631835642715</v>
      </c>
      <c r="X9" s="201">
        <v>52159.291421546695</v>
      </c>
      <c r="Y9" s="201">
        <v>16438.3</v>
      </c>
      <c r="Z9" s="201">
        <v>14190.4</v>
      </c>
      <c r="AA9" s="201">
        <v>17047.599999999999</v>
      </c>
      <c r="AB9" s="201">
        <v>21796.450157533996</v>
      </c>
      <c r="AC9" s="201">
        <v>34729.85631104873</v>
      </c>
      <c r="AD9" s="255">
        <v>46697.044150900001</v>
      </c>
      <c r="AE9" s="201">
        <v>52229.678793819992</v>
      </c>
    </row>
    <row r="10" spans="2:31" s="54" customFormat="1" ht="12.75" x14ac:dyDescent="0.2">
      <c r="B10" s="381" t="s">
        <v>134</v>
      </c>
      <c r="C10" s="54" t="s">
        <v>30</v>
      </c>
      <c r="D10" s="200">
        <v>261741</v>
      </c>
      <c r="E10" s="200">
        <v>270004</v>
      </c>
      <c r="F10" s="200">
        <v>284790</v>
      </c>
      <c r="G10" s="200">
        <v>297617</v>
      </c>
      <c r="H10" s="200">
        <v>311754</v>
      </c>
      <c r="I10" s="200">
        <v>323537</v>
      </c>
      <c r="J10" s="200">
        <v>334552</v>
      </c>
      <c r="K10" s="122">
        <v>44.7</v>
      </c>
      <c r="L10" s="122">
        <v>48.8</v>
      </c>
      <c r="M10" s="122">
        <v>49.5</v>
      </c>
      <c r="N10" s="122">
        <v>48.738515</v>
      </c>
      <c r="O10" s="122">
        <v>47.138713000000003</v>
      </c>
      <c r="P10" s="122">
        <v>48.794547999999999</v>
      </c>
      <c r="Q10" s="122">
        <v>49.065739999999998</v>
      </c>
      <c r="R10" s="201">
        <v>1593.3</v>
      </c>
      <c r="S10" s="201">
        <v>1758</v>
      </c>
      <c r="T10" s="201">
        <v>1718.4</v>
      </c>
      <c r="U10" s="201">
        <v>2431.2751368452004</v>
      </c>
      <c r="V10" s="201">
        <v>4762.3667336597</v>
      </c>
      <c r="W10" s="201">
        <v>7166.9097133380001</v>
      </c>
      <c r="X10" s="201">
        <v>6762.1445122132</v>
      </c>
      <c r="Y10" s="201">
        <v>1647</v>
      </c>
      <c r="Z10" s="201">
        <v>1641.8</v>
      </c>
      <c r="AA10" s="201">
        <v>1774.5</v>
      </c>
      <c r="AB10" s="201">
        <v>2320.1472669529999</v>
      </c>
      <c r="AC10" s="201">
        <v>4331.5816102500003</v>
      </c>
      <c r="AD10" s="201">
        <v>6634.8975125500001</v>
      </c>
      <c r="AE10" s="201">
        <v>6922.5230180600001</v>
      </c>
    </row>
    <row r="11" spans="2:31" s="54" customFormat="1" ht="12.75" x14ac:dyDescent="0.2">
      <c r="B11" s="381"/>
      <c r="C11" s="54" t="s">
        <v>599</v>
      </c>
      <c r="D11" s="200">
        <v>1127</v>
      </c>
      <c r="E11" s="200">
        <v>1160</v>
      </c>
      <c r="F11" s="200">
        <v>1208</v>
      </c>
      <c r="G11" s="200">
        <v>1249</v>
      </c>
      <c r="H11" s="200">
        <v>1295</v>
      </c>
      <c r="I11" s="200">
        <v>1374</v>
      </c>
      <c r="J11" s="200">
        <v>1406</v>
      </c>
      <c r="K11" s="122">
        <v>1.2</v>
      </c>
      <c r="L11" s="122">
        <v>1.3</v>
      </c>
      <c r="M11" s="122">
        <v>1.4</v>
      </c>
      <c r="N11" s="122">
        <v>1.3563559999999999</v>
      </c>
      <c r="O11" s="122">
        <v>1.420118</v>
      </c>
      <c r="P11" s="122">
        <v>1.507029</v>
      </c>
      <c r="Q11" s="122">
        <v>1.5471999999999999</v>
      </c>
      <c r="R11" s="201">
        <v>91.9</v>
      </c>
      <c r="S11" s="201">
        <v>89.9</v>
      </c>
      <c r="T11" s="201">
        <v>97.2</v>
      </c>
      <c r="U11" s="201">
        <v>109.0108046223</v>
      </c>
      <c r="V11" s="201">
        <v>160.02555504770001</v>
      </c>
      <c r="W11" s="201">
        <v>210.74326882929998</v>
      </c>
      <c r="X11" s="201">
        <v>213.9167726252</v>
      </c>
      <c r="Y11" s="201">
        <v>86.9</v>
      </c>
      <c r="Z11" s="201">
        <v>83.9</v>
      </c>
      <c r="AA11" s="201">
        <v>102.8</v>
      </c>
      <c r="AB11" s="201">
        <v>109.46610309000002</v>
      </c>
      <c r="AC11" s="201">
        <v>139.19710932999999</v>
      </c>
      <c r="AD11" s="201">
        <v>197.47635001</v>
      </c>
      <c r="AE11" s="201">
        <v>225.69866923000001</v>
      </c>
    </row>
    <row r="12" spans="2:31" s="54" customFormat="1" ht="12.75" x14ac:dyDescent="0.2">
      <c r="B12" s="381"/>
      <c r="C12" s="54" t="s">
        <v>123</v>
      </c>
      <c r="D12" s="200">
        <v>41</v>
      </c>
      <c r="E12" s="200">
        <v>44</v>
      </c>
      <c r="F12" s="200">
        <v>43</v>
      </c>
      <c r="G12" s="200">
        <v>44</v>
      </c>
      <c r="H12" s="200">
        <v>47</v>
      </c>
      <c r="I12" s="200">
        <v>46</v>
      </c>
      <c r="J12" s="200">
        <v>46</v>
      </c>
      <c r="K12" s="122" t="s">
        <v>115</v>
      </c>
      <c r="L12" s="122">
        <v>0</v>
      </c>
      <c r="M12" s="122">
        <v>0</v>
      </c>
      <c r="N12" s="122">
        <v>6.829E-3</v>
      </c>
      <c r="O12" s="122">
        <v>5.1769000000000003E-2</v>
      </c>
      <c r="P12" s="122">
        <v>5.1830000000000001E-2</v>
      </c>
      <c r="Q12" s="122">
        <v>6.1667E-2</v>
      </c>
      <c r="R12" s="201">
        <v>0.8</v>
      </c>
      <c r="S12" s="201">
        <v>0.8</v>
      </c>
      <c r="T12" s="201">
        <v>0.8</v>
      </c>
      <c r="U12" s="201">
        <v>0.65356915540000005</v>
      </c>
      <c r="V12" s="201">
        <v>8.0841863314999998</v>
      </c>
      <c r="W12" s="201">
        <v>7.3640654220000004</v>
      </c>
      <c r="X12" s="201">
        <v>8.6241079804999998</v>
      </c>
      <c r="Y12" s="201">
        <v>0.8</v>
      </c>
      <c r="Z12" s="201">
        <v>0.7</v>
      </c>
      <c r="AA12" s="201">
        <v>0.9</v>
      </c>
      <c r="AB12" s="201">
        <v>0.68502638000000005</v>
      </c>
      <c r="AC12" s="201">
        <v>7.4460377299999996</v>
      </c>
      <c r="AD12" s="201">
        <v>7.3029401199999997</v>
      </c>
      <c r="AE12" s="201">
        <v>8.6668614000000002</v>
      </c>
    </row>
    <row r="13" spans="2:31" s="54" customFormat="1" ht="12.75" x14ac:dyDescent="0.2">
      <c r="B13" s="381"/>
      <c r="C13" s="54" t="s">
        <v>42</v>
      </c>
      <c r="D13" s="200">
        <v>19305</v>
      </c>
      <c r="E13" s="200">
        <v>20149</v>
      </c>
      <c r="F13" s="200">
        <v>21551</v>
      </c>
      <c r="G13" s="200">
        <v>22745</v>
      </c>
      <c r="H13" s="200">
        <v>24016</v>
      </c>
      <c r="I13" s="200">
        <v>25234</v>
      </c>
      <c r="J13" s="200">
        <v>26833</v>
      </c>
      <c r="K13" s="122">
        <v>12.7</v>
      </c>
      <c r="L13" s="122">
        <v>11.3</v>
      </c>
      <c r="M13" s="122">
        <v>10.8</v>
      </c>
      <c r="N13" s="122">
        <v>11.4921083</v>
      </c>
      <c r="O13" s="122">
        <v>11.737126100000001</v>
      </c>
      <c r="P13" s="122">
        <v>12.232704740000003</v>
      </c>
      <c r="Q13" s="122">
        <v>12.939598029999999</v>
      </c>
      <c r="R13" s="201">
        <v>590.5</v>
      </c>
      <c r="S13" s="201">
        <v>534.4</v>
      </c>
      <c r="T13" s="201">
        <v>517.6</v>
      </c>
      <c r="U13" s="201">
        <v>640.87396937630012</v>
      </c>
      <c r="V13" s="202">
        <v>1062.2569344777999</v>
      </c>
      <c r="W13" s="202">
        <v>1555.6246647383005</v>
      </c>
      <c r="X13" s="202">
        <v>1650.6157177474001</v>
      </c>
      <c r="Y13" s="201">
        <v>599</v>
      </c>
      <c r="Z13" s="201">
        <v>604.6</v>
      </c>
      <c r="AA13" s="201">
        <v>539.4</v>
      </c>
      <c r="AB13" s="201">
        <v>639.53230723999991</v>
      </c>
      <c r="AC13" s="201">
        <v>989.82668284999977</v>
      </c>
      <c r="AD13" s="201">
        <v>1464.939000529999</v>
      </c>
      <c r="AE13" s="201">
        <v>1634.2847335299998</v>
      </c>
    </row>
    <row r="14" spans="2:31" s="54" customFormat="1" ht="12.75" x14ac:dyDescent="0.2">
      <c r="B14" s="381"/>
      <c r="C14" s="54" t="s">
        <v>183</v>
      </c>
      <c r="D14" s="200">
        <v>282214</v>
      </c>
      <c r="E14" s="200">
        <v>291357</v>
      </c>
      <c r="F14" s="200">
        <v>307592</v>
      </c>
      <c r="G14" s="200">
        <v>321655</v>
      </c>
      <c r="H14" s="200">
        <v>337112</v>
      </c>
      <c r="I14" s="200">
        <v>350191</v>
      </c>
      <c r="J14" s="200">
        <v>362837</v>
      </c>
      <c r="K14" s="122">
        <v>58.7</v>
      </c>
      <c r="L14" s="122">
        <v>61.3</v>
      </c>
      <c r="M14" s="122">
        <v>61.7</v>
      </c>
      <c r="N14" s="122">
        <v>61.593808299999999</v>
      </c>
      <c r="O14" s="122">
        <v>60.34772610000001</v>
      </c>
      <c r="P14" s="122">
        <v>62.586111740000007</v>
      </c>
      <c r="Q14" s="122">
        <v>63.614205029999994</v>
      </c>
      <c r="R14" s="201">
        <v>2276.5</v>
      </c>
      <c r="S14" s="201">
        <v>2383</v>
      </c>
      <c r="T14" s="201">
        <v>2333.9</v>
      </c>
      <c r="U14" s="201">
        <v>3181.8134799992004</v>
      </c>
      <c r="V14" s="201">
        <v>5992.7334095167007</v>
      </c>
      <c r="W14" s="201">
        <v>8940.6417123276005</v>
      </c>
      <c r="X14" s="201">
        <v>8635.3011105663008</v>
      </c>
      <c r="Y14" s="201">
        <v>2333.6</v>
      </c>
      <c r="Z14" s="201">
        <v>2331</v>
      </c>
      <c r="AA14" s="201">
        <v>2417.6</v>
      </c>
      <c r="AB14" s="201">
        <v>3069.8307036630003</v>
      </c>
      <c r="AC14" s="201">
        <v>5468.0514401599994</v>
      </c>
      <c r="AD14" s="201">
        <v>8304.6158032099993</v>
      </c>
      <c r="AE14" s="201">
        <v>8791.1732822199992</v>
      </c>
    </row>
    <row r="15" spans="2:31" s="54" customFormat="1" ht="12.75" x14ac:dyDescent="0.2">
      <c r="B15" s="381" t="s">
        <v>141</v>
      </c>
      <c r="C15" s="54" t="s">
        <v>30</v>
      </c>
      <c r="D15" s="200">
        <v>308051</v>
      </c>
      <c r="E15" s="200">
        <v>319345</v>
      </c>
      <c r="F15" s="200">
        <v>335955</v>
      </c>
      <c r="G15" s="200">
        <v>355684</v>
      </c>
      <c r="H15" s="200">
        <v>365055</v>
      </c>
      <c r="I15" s="200">
        <v>378524</v>
      </c>
      <c r="J15" s="200">
        <v>388677</v>
      </c>
      <c r="K15" s="122">
        <v>53.8</v>
      </c>
      <c r="L15" s="122">
        <v>59</v>
      </c>
      <c r="M15" s="122">
        <v>60.6</v>
      </c>
      <c r="N15" s="122">
        <v>59.578625000000002</v>
      </c>
      <c r="O15" s="122">
        <v>56.910097999999998</v>
      </c>
      <c r="P15" s="122">
        <v>58.840167999999998</v>
      </c>
      <c r="Q15" s="122">
        <v>60.429817</v>
      </c>
      <c r="R15" s="201">
        <v>1995.6</v>
      </c>
      <c r="S15" s="201">
        <v>2220.5</v>
      </c>
      <c r="T15" s="201">
        <v>2203.8000000000002</v>
      </c>
      <c r="U15" s="201">
        <v>3090.285794381</v>
      </c>
      <c r="V15" s="201">
        <v>5810.9677757561994</v>
      </c>
      <c r="W15" s="201">
        <v>8831.7476659503009</v>
      </c>
      <c r="X15" s="201">
        <v>8596.6037256443997</v>
      </c>
      <c r="Y15" s="201">
        <v>2056.4</v>
      </c>
      <c r="Z15" s="201">
        <v>1958.7</v>
      </c>
      <c r="AA15" s="201">
        <v>2386</v>
      </c>
      <c r="AB15" s="201">
        <v>3006.2730916300002</v>
      </c>
      <c r="AC15" s="201">
        <v>5267.0599600799997</v>
      </c>
      <c r="AD15" s="201">
        <v>7766.8926785799995</v>
      </c>
      <c r="AE15" s="201">
        <v>8885.4028538500006</v>
      </c>
    </row>
    <row r="16" spans="2:31" s="54" customFormat="1" ht="12.75" x14ac:dyDescent="0.2">
      <c r="B16" s="381"/>
      <c r="C16" s="54" t="s">
        <v>599</v>
      </c>
      <c r="D16" s="200">
        <v>2266</v>
      </c>
      <c r="E16" s="200">
        <v>2323</v>
      </c>
      <c r="F16" s="200">
        <v>2385</v>
      </c>
      <c r="G16" s="200">
        <v>2475</v>
      </c>
      <c r="H16" s="200">
        <v>2517</v>
      </c>
      <c r="I16" s="200">
        <v>2593</v>
      </c>
      <c r="J16" s="200">
        <v>2672</v>
      </c>
      <c r="K16" s="122">
        <v>3.4</v>
      </c>
      <c r="L16" s="122">
        <v>3.4</v>
      </c>
      <c r="M16" s="122">
        <v>3.4</v>
      </c>
      <c r="N16" s="122">
        <v>3.500569</v>
      </c>
      <c r="O16" s="122">
        <v>3.7414749999999999</v>
      </c>
      <c r="P16" s="122">
        <v>3.8930310000000001</v>
      </c>
      <c r="Q16" s="122">
        <v>3.8123300000000002</v>
      </c>
      <c r="R16" s="201">
        <v>246.7</v>
      </c>
      <c r="S16" s="201">
        <v>231.5</v>
      </c>
      <c r="T16" s="201">
        <v>234.6</v>
      </c>
      <c r="U16" s="201">
        <v>278.4502768168</v>
      </c>
      <c r="V16" s="201">
        <v>417.5759755309</v>
      </c>
      <c r="W16" s="201">
        <v>534.78983057120013</v>
      </c>
      <c r="X16" s="201">
        <v>519.39425939929993</v>
      </c>
      <c r="Y16" s="201">
        <v>241.5</v>
      </c>
      <c r="Z16" s="201">
        <v>217.6</v>
      </c>
      <c r="AA16" s="201">
        <v>234.7</v>
      </c>
      <c r="AB16" s="201">
        <v>264.15537971000003</v>
      </c>
      <c r="AC16" s="201">
        <v>410.92992383999996</v>
      </c>
      <c r="AD16" s="201">
        <v>496.94062174999999</v>
      </c>
      <c r="AE16" s="201">
        <v>549.43041321999999</v>
      </c>
    </row>
    <row r="17" spans="2:31" s="54" customFormat="1" ht="12.75" x14ac:dyDescent="0.2">
      <c r="B17" s="381"/>
      <c r="C17" s="54" t="s">
        <v>123</v>
      </c>
      <c r="D17" s="200">
        <v>107</v>
      </c>
      <c r="E17" s="200">
        <v>110</v>
      </c>
      <c r="F17" s="200">
        <v>133</v>
      </c>
      <c r="G17" s="200">
        <v>130</v>
      </c>
      <c r="H17" s="200">
        <v>138</v>
      </c>
      <c r="I17" s="200">
        <v>136</v>
      </c>
      <c r="J17" s="200">
        <v>142</v>
      </c>
      <c r="K17" s="122">
        <v>0.2</v>
      </c>
      <c r="L17" s="122">
        <v>0.2</v>
      </c>
      <c r="M17" s="122">
        <v>0.2</v>
      </c>
      <c r="N17" s="122">
        <v>0.163495</v>
      </c>
      <c r="O17" s="122">
        <v>0.15555099999999999</v>
      </c>
      <c r="P17" s="122">
        <v>0.16162199999999999</v>
      </c>
      <c r="Q17" s="122">
        <v>0.16831399999999999</v>
      </c>
      <c r="R17" s="201">
        <v>12.8</v>
      </c>
      <c r="S17" s="201">
        <v>11.4</v>
      </c>
      <c r="T17" s="201">
        <v>12</v>
      </c>
      <c r="U17" s="201">
        <v>13.2539149067</v>
      </c>
      <c r="V17" s="201">
        <v>17.8522582487</v>
      </c>
      <c r="W17" s="201">
        <v>22.6815735166</v>
      </c>
      <c r="X17" s="201">
        <v>23.7332912685</v>
      </c>
      <c r="Y17" s="201">
        <v>13.1</v>
      </c>
      <c r="Z17" s="201">
        <v>10.4</v>
      </c>
      <c r="AA17" s="201">
        <v>12.8</v>
      </c>
      <c r="AB17" s="201">
        <v>13.110556110000001</v>
      </c>
      <c r="AC17" s="201">
        <v>17.051927539999998</v>
      </c>
      <c r="AD17" s="201">
        <v>21.063272170000001</v>
      </c>
      <c r="AE17" s="201">
        <v>24.156107899999999</v>
      </c>
    </row>
    <row r="18" spans="2:31" s="54" customFormat="1" ht="12.75" x14ac:dyDescent="0.2">
      <c r="B18" s="381"/>
      <c r="C18" s="54" t="s">
        <v>42</v>
      </c>
      <c r="D18" s="200">
        <v>20491</v>
      </c>
      <c r="E18" s="200">
        <v>21315</v>
      </c>
      <c r="F18" s="200">
        <v>22526</v>
      </c>
      <c r="G18" s="200">
        <v>24528</v>
      </c>
      <c r="H18" s="200">
        <v>26157</v>
      </c>
      <c r="I18" s="200">
        <v>28321</v>
      </c>
      <c r="J18" s="200">
        <v>31025</v>
      </c>
      <c r="K18" s="122">
        <v>11.2</v>
      </c>
      <c r="L18" s="122">
        <v>10</v>
      </c>
      <c r="M18" s="122">
        <v>9.3000000000000007</v>
      </c>
      <c r="N18" s="122">
        <v>9.6733595000000001</v>
      </c>
      <c r="O18" s="122">
        <v>10.468591989999998</v>
      </c>
      <c r="P18" s="122">
        <v>11.71885</v>
      </c>
      <c r="Q18" s="122">
        <v>12.706874899999999</v>
      </c>
      <c r="R18" s="201">
        <v>787.4</v>
      </c>
      <c r="S18" s="201">
        <v>688.9</v>
      </c>
      <c r="T18" s="201">
        <v>723.7</v>
      </c>
      <c r="U18" s="201">
        <v>847.84203752800045</v>
      </c>
      <c r="V18" s="201">
        <v>1455.0690894413995</v>
      </c>
      <c r="W18" s="201">
        <v>2149.9570474990014</v>
      </c>
      <c r="X18" s="201">
        <v>2360.1924036637015</v>
      </c>
      <c r="Y18" s="201">
        <v>818.4</v>
      </c>
      <c r="Z18" s="201">
        <v>628.4</v>
      </c>
      <c r="AA18" s="201">
        <v>794.4</v>
      </c>
      <c r="AB18" s="201">
        <v>859.68466901999921</v>
      </c>
      <c r="AC18" s="201">
        <v>1377.6578150099988</v>
      </c>
      <c r="AD18" s="201">
        <v>1895.2961249399987</v>
      </c>
      <c r="AE18" s="201">
        <v>2288.2279997800001</v>
      </c>
    </row>
    <row r="19" spans="2:31" s="54" customFormat="1" ht="12.75" x14ac:dyDescent="0.2">
      <c r="B19" s="381"/>
      <c r="C19" s="54" t="s">
        <v>183</v>
      </c>
      <c r="D19" s="200">
        <v>330915</v>
      </c>
      <c r="E19" s="200">
        <v>343093</v>
      </c>
      <c r="F19" s="200">
        <v>360999</v>
      </c>
      <c r="G19" s="200">
        <v>382817</v>
      </c>
      <c r="H19" s="200">
        <v>393867</v>
      </c>
      <c r="I19" s="200">
        <v>409574</v>
      </c>
      <c r="J19" s="200">
        <v>422516</v>
      </c>
      <c r="K19" s="122">
        <v>68.5</v>
      </c>
      <c r="L19" s="122">
        <v>72.5</v>
      </c>
      <c r="M19" s="122">
        <v>73.5</v>
      </c>
      <c r="N19" s="122">
        <v>72.916048500000002</v>
      </c>
      <c r="O19" s="122">
        <v>71.275715989999995</v>
      </c>
      <c r="P19" s="122">
        <v>74.613670999999997</v>
      </c>
      <c r="Q19" s="122">
        <v>77.1173359</v>
      </c>
      <c r="R19" s="201">
        <v>3042.5</v>
      </c>
      <c r="S19" s="201">
        <v>3152.3</v>
      </c>
      <c r="T19" s="201">
        <v>3174.1</v>
      </c>
      <c r="U19" s="201">
        <v>4229.8320236325007</v>
      </c>
      <c r="V19" s="201">
        <v>7701.465098977199</v>
      </c>
      <c r="W19" s="201">
        <v>11539.176117537103</v>
      </c>
      <c r="X19" s="201">
        <v>11499.9236799759</v>
      </c>
      <c r="Y19" s="201">
        <v>3129.3</v>
      </c>
      <c r="Z19" s="201">
        <v>2815.1</v>
      </c>
      <c r="AA19" s="201">
        <v>3427.8</v>
      </c>
      <c r="AB19" s="201">
        <v>4143.2236964699996</v>
      </c>
      <c r="AC19" s="201">
        <v>7072.6996264699983</v>
      </c>
      <c r="AD19" s="201">
        <v>10180.192697439998</v>
      </c>
      <c r="AE19" s="201">
        <v>11747.21737475</v>
      </c>
    </row>
    <row r="20" spans="2:31" s="54" customFormat="1" ht="12.75" x14ac:dyDescent="0.2">
      <c r="B20" s="381" t="s">
        <v>142</v>
      </c>
      <c r="C20" s="54" t="s">
        <v>30</v>
      </c>
      <c r="D20" s="200">
        <v>25890</v>
      </c>
      <c r="E20" s="200">
        <v>29222</v>
      </c>
      <c r="F20" s="200">
        <v>34433</v>
      </c>
      <c r="G20" s="200">
        <v>40621</v>
      </c>
      <c r="H20" s="200">
        <v>48102</v>
      </c>
      <c r="I20" s="200">
        <v>54714</v>
      </c>
      <c r="J20" s="200">
        <v>60606</v>
      </c>
      <c r="K20" s="122">
        <v>3.2</v>
      </c>
      <c r="L20" s="122">
        <v>3.8</v>
      </c>
      <c r="M20" s="122">
        <v>4.3</v>
      </c>
      <c r="N20" s="122">
        <v>4.7168919999999996</v>
      </c>
      <c r="O20" s="122">
        <v>5.0810930000000001</v>
      </c>
      <c r="P20" s="122">
        <v>5.4455140000000002</v>
      </c>
      <c r="Q20" s="122">
        <v>5.6256279999999999</v>
      </c>
      <c r="R20" s="201">
        <v>121.9</v>
      </c>
      <c r="S20" s="201">
        <v>143.4</v>
      </c>
      <c r="T20" s="201">
        <v>155.69999999999999</v>
      </c>
      <c r="U20" s="201">
        <v>266.39758762239995</v>
      </c>
      <c r="V20" s="201">
        <v>560.90633734720006</v>
      </c>
      <c r="W20" s="201">
        <v>867.50744093239985</v>
      </c>
      <c r="X20" s="201">
        <v>837.2987962075</v>
      </c>
      <c r="Y20" s="201">
        <v>126.6</v>
      </c>
      <c r="Z20" s="201">
        <v>128.69999999999999</v>
      </c>
      <c r="AA20" s="201">
        <v>153.6</v>
      </c>
      <c r="AB20" s="201">
        <v>256.82038887999994</v>
      </c>
      <c r="AC20" s="201">
        <v>477.36189621000005</v>
      </c>
      <c r="AD20" s="201">
        <v>772.33689450999998</v>
      </c>
      <c r="AE20" s="201">
        <v>854.88670419000005</v>
      </c>
    </row>
    <row r="21" spans="2:31" s="54" customFormat="1" ht="12.75" x14ac:dyDescent="0.2">
      <c r="B21" s="381"/>
      <c r="C21" s="54" t="s">
        <v>599</v>
      </c>
      <c r="D21" s="200">
        <v>363</v>
      </c>
      <c r="E21" s="200">
        <v>388</v>
      </c>
      <c r="F21" s="200">
        <v>414</v>
      </c>
      <c r="G21" s="200">
        <v>439</v>
      </c>
      <c r="H21" s="200">
        <v>490</v>
      </c>
      <c r="I21" s="200">
        <v>536</v>
      </c>
      <c r="J21" s="200">
        <v>558</v>
      </c>
      <c r="K21" s="122">
        <v>0.4</v>
      </c>
      <c r="L21" s="122">
        <v>0.3</v>
      </c>
      <c r="M21" s="122">
        <v>0.4</v>
      </c>
      <c r="N21" s="122">
        <v>0.44681199999999999</v>
      </c>
      <c r="O21" s="122">
        <v>0.50198799999999999</v>
      </c>
      <c r="P21" s="122">
        <v>0.61416400000000004</v>
      </c>
      <c r="Q21" s="122">
        <v>0.685562</v>
      </c>
      <c r="R21" s="201">
        <v>26.9</v>
      </c>
      <c r="S21" s="201">
        <v>24.9</v>
      </c>
      <c r="T21" s="201">
        <v>31.6</v>
      </c>
      <c r="U21" s="201">
        <v>37.053080758099995</v>
      </c>
      <c r="V21" s="201">
        <v>57.96998566500001</v>
      </c>
      <c r="W21" s="201">
        <v>86.491352989700005</v>
      </c>
      <c r="X21" s="201">
        <v>94.981714858699988</v>
      </c>
      <c r="Y21" s="201">
        <v>25.8</v>
      </c>
      <c r="Z21" s="201">
        <v>23.4</v>
      </c>
      <c r="AA21" s="201">
        <v>31</v>
      </c>
      <c r="AB21" s="201">
        <v>33.575834950000001</v>
      </c>
      <c r="AC21" s="201">
        <v>52.728414590000007</v>
      </c>
      <c r="AD21" s="201">
        <v>77.293108019999991</v>
      </c>
      <c r="AE21" s="201">
        <v>103.5200219</v>
      </c>
    </row>
    <row r="22" spans="2:31" s="54" customFormat="1" ht="12.75" x14ac:dyDescent="0.2">
      <c r="B22" s="381"/>
      <c r="C22" s="54" t="s">
        <v>123</v>
      </c>
      <c r="D22" s="200">
        <v>9</v>
      </c>
      <c r="E22" s="200">
        <v>14</v>
      </c>
      <c r="F22" s="200">
        <v>16</v>
      </c>
      <c r="G22" s="200">
        <v>18</v>
      </c>
      <c r="H22" s="200">
        <v>21</v>
      </c>
      <c r="I22" s="200">
        <v>28</v>
      </c>
      <c r="J22" s="200">
        <v>31</v>
      </c>
      <c r="K22" s="122" t="s">
        <v>115</v>
      </c>
      <c r="L22" s="122">
        <v>0</v>
      </c>
      <c r="M22" s="122">
        <v>0</v>
      </c>
      <c r="N22" s="122">
        <v>2.6401000000000001E-2</v>
      </c>
      <c r="O22" s="122">
        <v>2.5593999999999999E-2</v>
      </c>
      <c r="P22" s="122">
        <v>8.6421999999999999E-2</v>
      </c>
      <c r="Q22" s="122">
        <v>0.103604</v>
      </c>
      <c r="R22" s="201">
        <v>0.7</v>
      </c>
      <c r="S22" s="201">
        <v>1.5</v>
      </c>
      <c r="T22" s="201">
        <v>1.5</v>
      </c>
      <c r="U22" s="201">
        <v>2.2344047634000002</v>
      </c>
      <c r="V22" s="201">
        <v>3.0595720907000001</v>
      </c>
      <c r="W22" s="201">
        <v>12.073213349200001</v>
      </c>
      <c r="X22" s="201">
        <v>13.6865039486</v>
      </c>
      <c r="Y22" s="201">
        <v>0.4</v>
      </c>
      <c r="Z22" s="201">
        <v>1.5</v>
      </c>
      <c r="AA22" s="201">
        <v>1.5</v>
      </c>
      <c r="AB22" s="201">
        <v>2.3742063</v>
      </c>
      <c r="AC22" s="201">
        <v>2.8009304199999998</v>
      </c>
      <c r="AD22" s="201">
        <v>10.668375810000001</v>
      </c>
      <c r="AE22" s="201">
        <v>13.409256330000002</v>
      </c>
    </row>
    <row r="23" spans="2:31" s="54" customFormat="1" ht="12.75" x14ac:dyDescent="0.2">
      <c r="B23" s="381"/>
      <c r="C23" s="54" t="s">
        <v>42</v>
      </c>
      <c r="D23" s="200">
        <v>1802</v>
      </c>
      <c r="E23" s="200">
        <v>1951</v>
      </c>
      <c r="F23" s="200">
        <v>2227</v>
      </c>
      <c r="G23" s="200">
        <v>2493</v>
      </c>
      <c r="H23" s="200">
        <v>2940</v>
      </c>
      <c r="I23" s="200">
        <v>3343</v>
      </c>
      <c r="J23" s="200">
        <v>3953</v>
      </c>
      <c r="K23" s="122">
        <v>0.7</v>
      </c>
      <c r="L23" s="122">
        <v>0.6</v>
      </c>
      <c r="M23" s="122">
        <v>0.6</v>
      </c>
      <c r="N23" s="122">
        <v>0.7320240299999996</v>
      </c>
      <c r="O23" s="122">
        <v>0.80439830000000012</v>
      </c>
      <c r="P23" s="122">
        <v>0.91946929999999982</v>
      </c>
      <c r="Q23" s="122">
        <v>1.0213110499999998</v>
      </c>
      <c r="R23" s="201">
        <v>34.6</v>
      </c>
      <c r="S23" s="201">
        <v>35</v>
      </c>
      <c r="T23" s="201">
        <v>35.9</v>
      </c>
      <c r="U23" s="201">
        <v>48.256752919699998</v>
      </c>
      <c r="V23" s="201">
        <v>83.207617132200014</v>
      </c>
      <c r="W23" s="201">
        <v>128.39773970599956</v>
      </c>
      <c r="X23" s="201">
        <v>152.45753961420002</v>
      </c>
      <c r="Y23" s="201">
        <v>37.5</v>
      </c>
      <c r="Z23" s="201">
        <v>35.6</v>
      </c>
      <c r="AA23" s="201">
        <v>36.5</v>
      </c>
      <c r="AB23" s="201">
        <v>46.227992140000062</v>
      </c>
      <c r="AC23" s="201">
        <v>72.232162150000008</v>
      </c>
      <c r="AD23" s="201">
        <v>127.48631985999984</v>
      </c>
      <c r="AE23" s="201">
        <v>153.61259100000007</v>
      </c>
    </row>
    <row r="24" spans="2:31" s="54" customFormat="1" ht="12.75" x14ac:dyDescent="0.2">
      <c r="B24" s="381"/>
      <c r="C24" s="54" t="s">
        <v>183</v>
      </c>
      <c r="D24" s="200">
        <v>28064</v>
      </c>
      <c r="E24" s="200">
        <v>31575</v>
      </c>
      <c r="F24" s="200">
        <v>37090</v>
      </c>
      <c r="G24" s="200">
        <v>43571</v>
      </c>
      <c r="H24" s="200">
        <v>51553</v>
      </c>
      <c r="I24" s="200">
        <v>58621</v>
      </c>
      <c r="J24" s="200">
        <v>65148</v>
      </c>
      <c r="K24" s="122">
        <v>4.2</v>
      </c>
      <c r="L24" s="122">
        <v>4.8</v>
      </c>
      <c r="M24" s="122">
        <v>5.4</v>
      </c>
      <c r="N24" s="122">
        <v>5.9221290299999989</v>
      </c>
      <c r="O24" s="122">
        <v>6.4130732999999998</v>
      </c>
      <c r="P24" s="122">
        <v>7.0655692999999999</v>
      </c>
      <c r="Q24" s="122">
        <v>7.4361050500000001</v>
      </c>
      <c r="R24" s="201">
        <v>183.6</v>
      </c>
      <c r="S24" s="201">
        <v>203.8</v>
      </c>
      <c r="T24" s="201">
        <v>224.8</v>
      </c>
      <c r="U24" s="201">
        <v>353.94182606359993</v>
      </c>
      <c r="V24" s="201">
        <v>705.14351223510005</v>
      </c>
      <c r="W24" s="201">
        <v>1094.4697469772996</v>
      </c>
      <c r="X24" s="201">
        <v>1098.4245546290001</v>
      </c>
      <c r="Y24" s="201">
        <v>190.3</v>
      </c>
      <c r="Z24" s="201">
        <v>188.2</v>
      </c>
      <c r="AA24" s="201">
        <v>222.6</v>
      </c>
      <c r="AB24" s="201">
        <v>338.99842227000005</v>
      </c>
      <c r="AC24" s="201">
        <v>605.12340337000012</v>
      </c>
      <c r="AD24" s="201">
        <v>987.78469819999987</v>
      </c>
      <c r="AE24" s="201">
        <v>1125.42857342</v>
      </c>
    </row>
    <row r="25" spans="2:31" s="54" customFormat="1" ht="12.75" x14ac:dyDescent="0.2">
      <c r="B25" s="381" t="s">
        <v>130</v>
      </c>
      <c r="C25" s="54" t="s">
        <v>30</v>
      </c>
      <c r="D25" s="200">
        <v>272267</v>
      </c>
      <c r="E25" s="200">
        <v>288454</v>
      </c>
      <c r="F25" s="200">
        <v>316436</v>
      </c>
      <c r="G25" s="200">
        <v>335191</v>
      </c>
      <c r="H25" s="200">
        <v>347484</v>
      </c>
      <c r="I25" s="200">
        <v>360558</v>
      </c>
      <c r="J25" s="200">
        <v>371776</v>
      </c>
      <c r="K25" s="122">
        <v>40.4</v>
      </c>
      <c r="L25" s="122">
        <v>45.4</v>
      </c>
      <c r="M25" s="122">
        <v>48.2</v>
      </c>
      <c r="N25" s="122">
        <v>48.422761999999999</v>
      </c>
      <c r="O25" s="122">
        <v>46.839911999999998</v>
      </c>
      <c r="P25" s="122">
        <v>47.824883</v>
      </c>
      <c r="Q25" s="122">
        <v>48.809583000000003</v>
      </c>
      <c r="R25" s="201">
        <v>1404</v>
      </c>
      <c r="S25" s="201">
        <v>1616.2</v>
      </c>
      <c r="T25" s="201">
        <v>1636</v>
      </c>
      <c r="U25" s="201">
        <v>2394.0248191958999</v>
      </c>
      <c r="V25" s="201">
        <v>4606.2484933326004</v>
      </c>
      <c r="W25" s="201">
        <v>6978.5708847362002</v>
      </c>
      <c r="X25" s="201">
        <v>6749.3739993936997</v>
      </c>
      <c r="Y25" s="201">
        <v>1441.8</v>
      </c>
      <c r="Z25" s="201">
        <v>1457.4</v>
      </c>
      <c r="AA25" s="201">
        <v>1813.8</v>
      </c>
      <c r="AB25" s="201">
        <v>2174.6681180600003</v>
      </c>
      <c r="AC25" s="201">
        <v>4190.7322109099996</v>
      </c>
      <c r="AD25" s="201">
        <v>6109.8483458600003</v>
      </c>
      <c r="AE25" s="201">
        <v>6871.0421761300013</v>
      </c>
    </row>
    <row r="26" spans="2:31" s="54" customFormat="1" ht="12.75" x14ac:dyDescent="0.2">
      <c r="B26" s="381"/>
      <c r="C26" s="54" t="s">
        <v>599</v>
      </c>
      <c r="D26" s="200">
        <v>2003</v>
      </c>
      <c r="E26" s="200">
        <v>2135</v>
      </c>
      <c r="F26" s="200">
        <v>2320</v>
      </c>
      <c r="G26" s="200">
        <v>2453</v>
      </c>
      <c r="H26" s="200">
        <v>2595</v>
      </c>
      <c r="I26" s="200">
        <v>2699</v>
      </c>
      <c r="J26" s="200">
        <v>2804</v>
      </c>
      <c r="K26" s="122">
        <v>3.2</v>
      </c>
      <c r="L26" s="122">
        <v>3.2</v>
      </c>
      <c r="M26" s="122">
        <v>3.3</v>
      </c>
      <c r="N26" s="122">
        <v>3.2612760000000001</v>
      </c>
      <c r="O26" s="122">
        <v>3.2777120000000002</v>
      </c>
      <c r="P26" s="122">
        <v>3.5446819999999999</v>
      </c>
      <c r="Q26" s="122">
        <v>3.8280460000000001</v>
      </c>
      <c r="R26" s="201">
        <v>234.1</v>
      </c>
      <c r="S26" s="201">
        <v>220.9</v>
      </c>
      <c r="T26" s="201">
        <v>226</v>
      </c>
      <c r="U26" s="201">
        <v>260.58151824590004</v>
      </c>
      <c r="V26" s="201">
        <v>371.96164542880001</v>
      </c>
      <c r="W26" s="201">
        <v>493.8302153038</v>
      </c>
      <c r="X26" s="201">
        <v>528.27767462899999</v>
      </c>
      <c r="Y26" s="201">
        <v>226.2</v>
      </c>
      <c r="Z26" s="201">
        <v>210.8</v>
      </c>
      <c r="AA26" s="201">
        <v>224.9</v>
      </c>
      <c r="AB26" s="201">
        <v>241.77753034</v>
      </c>
      <c r="AC26" s="201">
        <v>353.77972337</v>
      </c>
      <c r="AD26" s="201">
        <v>438.81624217999996</v>
      </c>
      <c r="AE26" s="201">
        <v>586.20717589000003</v>
      </c>
    </row>
    <row r="27" spans="2:31" s="54" customFormat="1" ht="12.75" x14ac:dyDescent="0.2">
      <c r="B27" s="381"/>
      <c r="C27" s="54" t="s">
        <v>123</v>
      </c>
      <c r="D27" s="200">
        <v>19</v>
      </c>
      <c r="E27" s="200">
        <v>20</v>
      </c>
      <c r="F27" s="200">
        <v>21</v>
      </c>
      <c r="G27" s="200">
        <v>22</v>
      </c>
      <c r="H27" s="200">
        <v>26</v>
      </c>
      <c r="I27" s="200">
        <v>25</v>
      </c>
      <c r="J27" s="200">
        <v>25</v>
      </c>
      <c r="K27" s="122">
        <v>0.2</v>
      </c>
      <c r="L27" s="122">
        <v>0.2</v>
      </c>
      <c r="M27" s="122">
        <v>0.3</v>
      </c>
      <c r="N27" s="122">
        <v>0.24097199999999999</v>
      </c>
      <c r="O27" s="122">
        <v>0.26339499999999999</v>
      </c>
      <c r="P27" s="122">
        <v>0.27762799999999999</v>
      </c>
      <c r="Q27" s="122">
        <v>0.310726</v>
      </c>
      <c r="R27" s="201">
        <v>15.4</v>
      </c>
      <c r="S27" s="201">
        <v>16.100000000000001</v>
      </c>
      <c r="T27" s="201">
        <v>16.899999999999999</v>
      </c>
      <c r="U27" s="201">
        <v>18.1833462164</v>
      </c>
      <c r="V27" s="201">
        <v>29.451686006899997</v>
      </c>
      <c r="W27" s="201">
        <v>38.213199480299998</v>
      </c>
      <c r="X27" s="201">
        <v>41.671442584000005</v>
      </c>
      <c r="Y27" s="201">
        <v>16.3</v>
      </c>
      <c r="Z27" s="201">
        <v>15.7</v>
      </c>
      <c r="AA27" s="201">
        <v>16.7</v>
      </c>
      <c r="AB27" s="201">
        <v>16.925547840000004</v>
      </c>
      <c r="AC27" s="201">
        <v>28.033657099999999</v>
      </c>
      <c r="AD27" s="201">
        <v>36.467316160000003</v>
      </c>
      <c r="AE27" s="201">
        <v>42.144633520000006</v>
      </c>
    </row>
    <row r="28" spans="2:31" s="54" customFormat="1" ht="12.75" x14ac:dyDescent="0.2">
      <c r="B28" s="381"/>
      <c r="C28" s="54" t="s">
        <v>42</v>
      </c>
      <c r="D28" s="200">
        <v>11714</v>
      </c>
      <c r="E28" s="200">
        <v>12782</v>
      </c>
      <c r="F28" s="200">
        <v>14003</v>
      </c>
      <c r="G28" s="200">
        <v>15364</v>
      </c>
      <c r="H28" s="200">
        <v>16704</v>
      </c>
      <c r="I28" s="200">
        <v>18130</v>
      </c>
      <c r="J28" s="200">
        <v>19655</v>
      </c>
      <c r="K28" s="122">
        <v>4.5</v>
      </c>
      <c r="L28" s="122">
        <v>4.3</v>
      </c>
      <c r="M28" s="122">
        <v>4.3</v>
      </c>
      <c r="N28" s="122">
        <v>3.9862880000000001</v>
      </c>
      <c r="O28" s="122">
        <v>4.0717591500000001</v>
      </c>
      <c r="P28" s="122">
        <v>4.5554007200000006</v>
      </c>
      <c r="Q28" s="122">
        <v>4.5634300000000003</v>
      </c>
      <c r="R28" s="201">
        <v>258.3</v>
      </c>
      <c r="S28" s="201">
        <v>272.3</v>
      </c>
      <c r="T28" s="201">
        <v>242.8</v>
      </c>
      <c r="U28" s="201">
        <v>294.02110202129955</v>
      </c>
      <c r="V28" s="201">
        <v>488.87842027370016</v>
      </c>
      <c r="W28" s="201">
        <v>735.1496215132986</v>
      </c>
      <c r="X28" s="201">
        <v>775.7423206784996</v>
      </c>
      <c r="Y28" s="201">
        <v>263.5</v>
      </c>
      <c r="Z28" s="201">
        <v>229.4</v>
      </c>
      <c r="AA28" s="201">
        <v>253.9</v>
      </c>
      <c r="AB28" s="201">
        <v>291.18892126000009</v>
      </c>
      <c r="AC28" s="201">
        <v>452.85572026000102</v>
      </c>
      <c r="AD28" s="201">
        <v>644.34951130000138</v>
      </c>
      <c r="AE28" s="201">
        <v>751.89078905999997</v>
      </c>
    </row>
    <row r="29" spans="2:31" s="54" customFormat="1" ht="12.75" x14ac:dyDescent="0.2">
      <c r="B29" s="381"/>
      <c r="C29" s="54" t="s">
        <v>183</v>
      </c>
      <c r="D29" s="200">
        <v>286003</v>
      </c>
      <c r="E29" s="200">
        <v>303391</v>
      </c>
      <c r="F29" s="200">
        <v>332780</v>
      </c>
      <c r="G29" s="200">
        <v>353030</v>
      </c>
      <c r="H29" s="200">
        <v>366809</v>
      </c>
      <c r="I29" s="200">
        <v>381412</v>
      </c>
      <c r="J29" s="200">
        <v>394260</v>
      </c>
      <c r="K29" s="122">
        <v>48.3</v>
      </c>
      <c r="L29" s="122">
        <v>53.1</v>
      </c>
      <c r="M29" s="122">
        <v>56</v>
      </c>
      <c r="N29" s="122">
        <v>55.911298000000002</v>
      </c>
      <c r="O29" s="122">
        <v>54.45277815</v>
      </c>
      <c r="P29" s="122">
        <v>56.202593720000003</v>
      </c>
      <c r="Q29" s="122">
        <v>57.51178500000001</v>
      </c>
      <c r="R29" s="201">
        <v>1911.9</v>
      </c>
      <c r="S29" s="201">
        <v>2125.5</v>
      </c>
      <c r="T29" s="201">
        <v>2121.6</v>
      </c>
      <c r="U29" s="201">
        <v>2966.8107856794995</v>
      </c>
      <c r="V29" s="201">
        <v>5496.5402450420006</v>
      </c>
      <c r="W29" s="201">
        <v>8245.7639210336001</v>
      </c>
      <c r="X29" s="201">
        <v>8095.0654372851996</v>
      </c>
      <c r="Y29" s="201">
        <v>1947.7</v>
      </c>
      <c r="Z29" s="201">
        <v>1913.4</v>
      </c>
      <c r="AA29" s="201">
        <v>2309.3000000000002</v>
      </c>
      <c r="AB29" s="201">
        <v>2724.5601175000002</v>
      </c>
      <c r="AC29" s="201">
        <v>5025.401311640001</v>
      </c>
      <c r="AD29" s="201">
        <v>7229.4814155000022</v>
      </c>
      <c r="AE29" s="201">
        <v>8251.2847746000007</v>
      </c>
    </row>
    <row r="30" spans="2:31" s="54" customFormat="1" ht="12.75" x14ac:dyDescent="0.2">
      <c r="B30" s="381" t="s">
        <v>362</v>
      </c>
      <c r="C30" s="54" t="s">
        <v>30</v>
      </c>
      <c r="D30" s="200">
        <v>79220</v>
      </c>
      <c r="E30" s="200">
        <v>85937</v>
      </c>
      <c r="F30" s="200">
        <v>98266</v>
      </c>
      <c r="G30" s="200">
        <v>109788</v>
      </c>
      <c r="H30" s="200">
        <v>118304</v>
      </c>
      <c r="I30" s="200">
        <v>127256</v>
      </c>
      <c r="J30" s="200">
        <v>134748</v>
      </c>
      <c r="K30" s="122">
        <v>12.3</v>
      </c>
      <c r="L30" s="122">
        <v>13.8</v>
      </c>
      <c r="M30" s="122">
        <v>14.6</v>
      </c>
      <c r="N30" s="122">
        <v>15.677545</v>
      </c>
      <c r="O30" s="122">
        <v>15.673190999999999</v>
      </c>
      <c r="P30" s="122">
        <v>16.316669999999998</v>
      </c>
      <c r="Q30" s="122">
        <v>17.431373000000001</v>
      </c>
      <c r="R30" s="201">
        <v>439.3</v>
      </c>
      <c r="S30" s="201">
        <v>508.7</v>
      </c>
      <c r="T30" s="201">
        <v>518.1</v>
      </c>
      <c r="U30" s="201">
        <v>819.29880696379996</v>
      </c>
      <c r="V30" s="201">
        <v>1657.9353517215</v>
      </c>
      <c r="W30" s="201">
        <v>2464.0511719059991</v>
      </c>
      <c r="X30" s="201">
        <v>2507.7539127745999</v>
      </c>
      <c r="Y30" s="201">
        <v>449.5</v>
      </c>
      <c r="Z30" s="201">
        <v>452.5</v>
      </c>
      <c r="AA30" s="201">
        <v>540.5</v>
      </c>
      <c r="AB30" s="201">
        <v>783.97358428000007</v>
      </c>
      <c r="AC30" s="201">
        <v>1592.3685741700001</v>
      </c>
      <c r="AD30" s="201">
        <v>2211.5860637300002</v>
      </c>
      <c r="AE30" s="201">
        <v>2405.2009829600001</v>
      </c>
    </row>
    <row r="31" spans="2:31" s="54" customFormat="1" ht="12.75" x14ac:dyDescent="0.2">
      <c r="B31" s="381"/>
      <c r="C31" s="54" t="s">
        <v>599</v>
      </c>
      <c r="D31" s="200">
        <v>613</v>
      </c>
      <c r="E31" s="200">
        <v>643</v>
      </c>
      <c r="F31" s="200">
        <v>664</v>
      </c>
      <c r="G31" s="200">
        <v>706</v>
      </c>
      <c r="H31" s="200">
        <v>764</v>
      </c>
      <c r="I31" s="200">
        <v>805</v>
      </c>
      <c r="J31" s="200">
        <v>846</v>
      </c>
      <c r="K31" s="122">
        <v>0.6</v>
      </c>
      <c r="L31" s="122">
        <v>0.6</v>
      </c>
      <c r="M31" s="122">
        <v>0.6</v>
      </c>
      <c r="N31" s="122">
        <v>0.59074399999999994</v>
      </c>
      <c r="O31" s="122">
        <v>0.68149599999999999</v>
      </c>
      <c r="P31" s="122">
        <v>0.92612399999999995</v>
      </c>
      <c r="Q31" s="122">
        <v>1.0151809999999999</v>
      </c>
      <c r="R31" s="201">
        <v>42.2</v>
      </c>
      <c r="S31" s="201">
        <v>42.5</v>
      </c>
      <c r="T31" s="201">
        <v>42.7</v>
      </c>
      <c r="U31" s="201">
        <v>48.326547999200002</v>
      </c>
      <c r="V31" s="201">
        <v>77.723161154099984</v>
      </c>
      <c r="W31" s="201">
        <v>129.29194549389999</v>
      </c>
      <c r="X31" s="201">
        <v>168.80856022450001</v>
      </c>
      <c r="Y31" s="201">
        <v>43.2</v>
      </c>
      <c r="Z31" s="201">
        <v>41.4</v>
      </c>
      <c r="AA31" s="201">
        <v>42.4</v>
      </c>
      <c r="AB31" s="201">
        <v>46.55803358</v>
      </c>
      <c r="AC31" s="201">
        <v>72.362761259999999</v>
      </c>
      <c r="AD31" s="201">
        <v>103.6627153</v>
      </c>
      <c r="AE31" s="201">
        <v>173.85269857999998</v>
      </c>
    </row>
    <row r="32" spans="2:31" s="54" customFormat="1" ht="12.75" x14ac:dyDescent="0.2">
      <c r="B32" s="381"/>
      <c r="C32" s="54" t="s">
        <v>123</v>
      </c>
      <c r="D32" s="200">
        <v>86</v>
      </c>
      <c r="E32" s="200">
        <v>81</v>
      </c>
      <c r="F32" s="200">
        <v>77</v>
      </c>
      <c r="G32" s="200">
        <v>75</v>
      </c>
      <c r="H32" s="200">
        <v>78</v>
      </c>
      <c r="I32" s="200">
        <v>77</v>
      </c>
      <c r="J32" s="200">
        <v>77</v>
      </c>
      <c r="K32" s="122">
        <v>0</v>
      </c>
      <c r="L32" s="122">
        <v>0</v>
      </c>
      <c r="M32" s="122">
        <v>0</v>
      </c>
      <c r="N32" s="122">
        <v>3.4051999999999999E-2</v>
      </c>
      <c r="O32" s="122">
        <v>5.0257000000000003E-2</v>
      </c>
      <c r="P32" s="122">
        <v>4.5877000000000001E-2</v>
      </c>
      <c r="Q32" s="122">
        <v>4.5331999999999997E-2</v>
      </c>
      <c r="R32" s="201">
        <v>3.1</v>
      </c>
      <c r="S32" s="201">
        <v>3.1</v>
      </c>
      <c r="T32" s="201">
        <v>3.2</v>
      </c>
      <c r="U32" s="201">
        <v>2.9826392788000002</v>
      </c>
      <c r="V32" s="201">
        <v>5.6830219586999995</v>
      </c>
      <c r="W32" s="201">
        <v>6.6416141542</v>
      </c>
      <c r="X32" s="201">
        <v>6.7228971438</v>
      </c>
      <c r="Y32" s="201">
        <v>3</v>
      </c>
      <c r="Z32" s="201">
        <v>2.9</v>
      </c>
      <c r="AA32" s="201">
        <v>3.1</v>
      </c>
      <c r="AB32" s="201">
        <v>3.2582863100000004</v>
      </c>
      <c r="AC32" s="201">
        <v>5.5533077599999991</v>
      </c>
      <c r="AD32" s="201">
        <v>6.3198216500000006</v>
      </c>
      <c r="AE32" s="201">
        <v>6.3119257299999996</v>
      </c>
    </row>
    <row r="33" spans="2:31" s="54" customFormat="1" ht="12.75" x14ac:dyDescent="0.2">
      <c r="B33" s="381"/>
      <c r="C33" s="54" t="s">
        <v>42</v>
      </c>
      <c r="D33" s="200">
        <v>7936</v>
      </c>
      <c r="E33" s="200">
        <v>8647</v>
      </c>
      <c r="F33" s="200">
        <v>9396</v>
      </c>
      <c r="G33" s="200">
        <v>10318</v>
      </c>
      <c r="H33" s="200">
        <v>11057</v>
      </c>
      <c r="I33" s="200">
        <v>11998</v>
      </c>
      <c r="J33" s="200">
        <v>13185</v>
      </c>
      <c r="K33" s="122">
        <v>5.9</v>
      </c>
      <c r="L33" s="122">
        <v>5.8</v>
      </c>
      <c r="M33" s="122">
        <v>6.2</v>
      </c>
      <c r="N33" s="122">
        <v>6.6515460499999985</v>
      </c>
      <c r="O33" s="122">
        <v>6.8389229400000007</v>
      </c>
      <c r="P33" s="122">
        <v>7.4496002199999998</v>
      </c>
      <c r="Q33" s="122">
        <v>7.5793262199999987</v>
      </c>
      <c r="R33" s="201">
        <v>250.4</v>
      </c>
      <c r="S33" s="201">
        <v>508.3</v>
      </c>
      <c r="T33" s="201">
        <v>258.89999999999998</v>
      </c>
      <c r="U33" s="201">
        <v>337.36956090810003</v>
      </c>
      <c r="V33" s="201">
        <v>596.90817179200076</v>
      </c>
      <c r="W33" s="201">
        <v>885.60827914159995</v>
      </c>
      <c r="X33" s="201">
        <v>987.13185455730013</v>
      </c>
      <c r="Y33" s="201">
        <v>255</v>
      </c>
      <c r="Z33" s="201">
        <v>505.5</v>
      </c>
      <c r="AA33" s="201">
        <v>259.7</v>
      </c>
      <c r="AB33" s="201">
        <v>334.4184696800001</v>
      </c>
      <c r="AC33" s="201">
        <v>573.49826761999998</v>
      </c>
      <c r="AD33" s="201">
        <v>832.96177982999939</v>
      </c>
      <c r="AE33" s="201">
        <v>925.17250969999895</v>
      </c>
    </row>
    <row r="34" spans="2:31" s="54" customFormat="1" ht="12.75" x14ac:dyDescent="0.2">
      <c r="B34" s="381"/>
      <c r="C34" s="54" t="s">
        <v>183</v>
      </c>
      <c r="D34" s="200">
        <v>87855</v>
      </c>
      <c r="E34" s="200">
        <v>95308</v>
      </c>
      <c r="F34" s="200">
        <v>108403</v>
      </c>
      <c r="G34" s="200">
        <v>120887</v>
      </c>
      <c r="H34" s="200">
        <v>130203</v>
      </c>
      <c r="I34" s="200">
        <v>140136</v>
      </c>
      <c r="J34" s="200">
        <v>148856</v>
      </c>
      <c r="K34" s="122">
        <v>18.8</v>
      </c>
      <c r="L34" s="122">
        <v>20.2</v>
      </c>
      <c r="M34" s="122">
        <v>21.5</v>
      </c>
      <c r="N34" s="122">
        <v>22.953887049999999</v>
      </c>
      <c r="O34" s="122">
        <v>23.243866939999997</v>
      </c>
      <c r="P34" s="122">
        <v>24.738271220000001</v>
      </c>
      <c r="Q34" s="122">
        <v>26.071212219999996</v>
      </c>
      <c r="R34" s="201">
        <v>734.9</v>
      </c>
      <c r="S34" s="201">
        <v>1062.5999999999999</v>
      </c>
      <c r="T34" s="201">
        <v>822.9</v>
      </c>
      <c r="U34" s="201">
        <v>1207.9775551498999</v>
      </c>
      <c r="V34" s="201">
        <v>2338.2497066263004</v>
      </c>
      <c r="W34" s="201">
        <v>3485.5930106956994</v>
      </c>
      <c r="X34" s="201">
        <v>3670.4172247001998</v>
      </c>
      <c r="Y34" s="201">
        <v>750.7</v>
      </c>
      <c r="Z34" s="201">
        <v>1002.3</v>
      </c>
      <c r="AA34" s="201">
        <v>845.7</v>
      </c>
      <c r="AB34" s="201">
        <v>1168.2083738500003</v>
      </c>
      <c r="AC34" s="201">
        <v>2243.7829108100004</v>
      </c>
      <c r="AD34" s="201">
        <v>3154.5303805099993</v>
      </c>
      <c r="AE34" s="201">
        <v>3510.538116969999</v>
      </c>
    </row>
    <row r="35" spans="2:31" s="54" customFormat="1" ht="12.75" x14ac:dyDescent="0.2">
      <c r="B35" s="381" t="s">
        <v>282</v>
      </c>
      <c r="C35" s="203" t="s">
        <v>30</v>
      </c>
      <c r="D35" s="204">
        <v>119696</v>
      </c>
      <c r="E35" s="204">
        <v>131538</v>
      </c>
      <c r="F35" s="204">
        <v>146084</v>
      </c>
      <c r="G35" s="204">
        <v>154036</v>
      </c>
      <c r="H35" s="204">
        <v>161865</v>
      </c>
      <c r="I35" s="204">
        <v>169837</v>
      </c>
      <c r="J35" s="204">
        <v>174858</v>
      </c>
      <c r="K35" s="205">
        <v>21.2</v>
      </c>
      <c r="L35" s="205">
        <v>24.3</v>
      </c>
      <c r="M35" s="205">
        <v>25.9</v>
      </c>
      <c r="N35" s="205">
        <v>25.239885999999998</v>
      </c>
      <c r="O35" s="205">
        <v>24.466562</v>
      </c>
      <c r="P35" s="205">
        <v>25.298342999999999</v>
      </c>
      <c r="Q35" s="205">
        <v>25.877725999999999</v>
      </c>
      <c r="R35" s="205">
        <v>793.2</v>
      </c>
      <c r="S35" s="205">
        <v>941.3</v>
      </c>
      <c r="T35" s="205">
        <v>976.4</v>
      </c>
      <c r="U35" s="205">
        <v>1280.8698917583997</v>
      </c>
      <c r="V35" s="205">
        <v>2509.2072973985</v>
      </c>
      <c r="W35" s="205">
        <v>3774.4859708803001</v>
      </c>
      <c r="X35" s="205">
        <v>3687.2233940766</v>
      </c>
      <c r="Y35" s="205">
        <v>849.3</v>
      </c>
      <c r="Z35" s="205">
        <v>891.8</v>
      </c>
      <c r="AA35" s="205">
        <v>1028.0999999999999</v>
      </c>
      <c r="AB35" s="205">
        <v>1282.5735283000001</v>
      </c>
      <c r="AC35" s="205">
        <v>2283.1489828800004</v>
      </c>
      <c r="AD35" s="205">
        <v>3377.4573621999998</v>
      </c>
      <c r="AE35" s="205">
        <v>3589.9397396400004</v>
      </c>
    </row>
    <row r="36" spans="2:31" s="54" customFormat="1" ht="12.75" x14ac:dyDescent="0.2">
      <c r="B36" s="381"/>
      <c r="C36" s="54" t="s">
        <v>599</v>
      </c>
      <c r="D36" s="125">
        <v>1045</v>
      </c>
      <c r="E36" s="125">
        <v>1097</v>
      </c>
      <c r="F36" s="125">
        <v>1185</v>
      </c>
      <c r="G36" s="125">
        <v>1264</v>
      </c>
      <c r="H36" s="125">
        <v>1315</v>
      </c>
      <c r="I36" s="125">
        <v>1347</v>
      </c>
      <c r="J36" s="125">
        <v>1410</v>
      </c>
      <c r="K36" s="122">
        <v>2.9</v>
      </c>
      <c r="L36" s="122">
        <v>3</v>
      </c>
      <c r="M36" s="122">
        <v>3.3</v>
      </c>
      <c r="N36" s="122">
        <v>3.329663</v>
      </c>
      <c r="O36" s="122">
        <v>3.4646119999999998</v>
      </c>
      <c r="P36" s="122">
        <v>3.5209959999999998</v>
      </c>
      <c r="Q36" s="122">
        <v>3.5463170000000002</v>
      </c>
      <c r="R36" s="122">
        <v>205.7</v>
      </c>
      <c r="S36" s="122">
        <v>202.4</v>
      </c>
      <c r="T36" s="122">
        <v>219.7</v>
      </c>
      <c r="U36" s="122">
        <v>260.01642527399997</v>
      </c>
      <c r="V36" s="122">
        <v>379.06948912600001</v>
      </c>
      <c r="W36" s="122">
        <v>519.89491410120002</v>
      </c>
      <c r="X36" s="122">
        <v>473.07367358919998</v>
      </c>
      <c r="Y36" s="122">
        <v>205</v>
      </c>
      <c r="Z36" s="122">
        <v>182.1</v>
      </c>
      <c r="AA36" s="122">
        <v>209.6</v>
      </c>
      <c r="AB36" s="122">
        <v>253.01400831000001</v>
      </c>
      <c r="AC36" s="122">
        <v>762.02332374000002</v>
      </c>
      <c r="AD36" s="122">
        <v>404.92679019000008</v>
      </c>
      <c r="AE36" s="122">
        <v>562.84898025999996</v>
      </c>
    </row>
    <row r="37" spans="2:31" s="54" customFormat="1" ht="12.75" x14ac:dyDescent="0.2">
      <c r="B37" s="381"/>
      <c r="C37" s="54" t="s">
        <v>123</v>
      </c>
      <c r="D37" s="125">
        <v>13</v>
      </c>
      <c r="E37" s="125">
        <v>15</v>
      </c>
      <c r="F37" s="125">
        <v>16</v>
      </c>
      <c r="G37" s="125">
        <v>16</v>
      </c>
      <c r="H37" s="125">
        <v>17</v>
      </c>
      <c r="I37" s="125">
        <v>16</v>
      </c>
      <c r="J37" s="125">
        <v>16</v>
      </c>
      <c r="K37" s="122" t="s">
        <v>115</v>
      </c>
      <c r="L37" s="122">
        <v>0</v>
      </c>
      <c r="M37" s="122">
        <v>0</v>
      </c>
      <c r="N37" s="122">
        <v>9.0799999999999995E-4</v>
      </c>
      <c r="O37" s="122">
        <v>8.6600000000000002E-4</v>
      </c>
      <c r="P37" s="122">
        <v>9.2400000000000002E-4</v>
      </c>
      <c r="Q37" s="122">
        <v>8.2100000000000001E-4</v>
      </c>
      <c r="R37" s="122">
        <v>0.1</v>
      </c>
      <c r="S37" s="122">
        <v>0.2</v>
      </c>
      <c r="T37" s="122">
        <v>0.2</v>
      </c>
      <c r="U37" s="122">
        <v>8.312680430000001E-2</v>
      </c>
      <c r="V37" s="122">
        <v>0.11868144389999999</v>
      </c>
      <c r="W37" s="122">
        <v>0.1543394853</v>
      </c>
      <c r="X37" s="122">
        <v>0.13728006479999999</v>
      </c>
      <c r="Y37" s="122">
        <v>0.3</v>
      </c>
      <c r="Z37" s="122">
        <v>0.2</v>
      </c>
      <c r="AA37" s="122">
        <v>0.1</v>
      </c>
      <c r="AB37" s="122">
        <v>7.244956000000001E-2</v>
      </c>
      <c r="AC37" s="122">
        <v>0.10610356</v>
      </c>
      <c r="AD37" s="122">
        <v>0.19482764000000002</v>
      </c>
      <c r="AE37" s="122">
        <v>0.14243878999999998</v>
      </c>
    </row>
    <row r="38" spans="2:31" s="54" customFormat="1" ht="12.75" x14ac:dyDescent="0.2">
      <c r="B38" s="381"/>
      <c r="C38" s="54" t="s">
        <v>42</v>
      </c>
      <c r="D38" s="125">
        <v>11241</v>
      </c>
      <c r="E38" s="125">
        <v>11845</v>
      </c>
      <c r="F38" s="125">
        <v>12726</v>
      </c>
      <c r="G38" s="125">
        <v>13436</v>
      </c>
      <c r="H38" s="125">
        <v>14069</v>
      </c>
      <c r="I38" s="125">
        <v>14948</v>
      </c>
      <c r="J38" s="125">
        <v>15837</v>
      </c>
      <c r="K38" s="122">
        <v>4.3</v>
      </c>
      <c r="L38" s="122">
        <v>3.9</v>
      </c>
      <c r="M38" s="122">
        <v>3.6</v>
      </c>
      <c r="N38" s="122">
        <v>3.7745471799999999</v>
      </c>
      <c r="O38" s="122">
        <v>4.0356319999999997</v>
      </c>
      <c r="P38" s="122">
        <v>4.1679560000000002</v>
      </c>
      <c r="Q38" s="122">
        <v>4.545121</v>
      </c>
      <c r="R38" s="122">
        <v>318.3</v>
      </c>
      <c r="S38" s="122">
        <v>280.7</v>
      </c>
      <c r="T38" s="122">
        <v>264.3</v>
      </c>
      <c r="U38" s="122">
        <v>331.91644859069993</v>
      </c>
      <c r="V38" s="122">
        <v>524.83066247219904</v>
      </c>
      <c r="W38" s="122">
        <v>728.41188065669985</v>
      </c>
      <c r="X38" s="122">
        <v>801.77122040789993</v>
      </c>
      <c r="Y38" s="122">
        <v>322.10000000000002</v>
      </c>
      <c r="Z38" s="122">
        <v>262.10000000000002</v>
      </c>
      <c r="AA38" s="122">
        <v>269.8</v>
      </c>
      <c r="AB38" s="122">
        <v>323.86196547700013</v>
      </c>
      <c r="AC38" s="122">
        <v>488.36230670999953</v>
      </c>
      <c r="AD38" s="122">
        <v>653.27938000999916</v>
      </c>
      <c r="AE38" s="122">
        <v>768.57654853999907</v>
      </c>
    </row>
    <row r="39" spans="2:31" s="54" customFormat="1" ht="12.75" x14ac:dyDescent="0.2">
      <c r="B39" s="381"/>
      <c r="C39" s="54" t="s">
        <v>183</v>
      </c>
      <c r="D39" s="125">
        <v>131995</v>
      </c>
      <c r="E39" s="125">
        <v>144495</v>
      </c>
      <c r="F39" s="125">
        <v>160011</v>
      </c>
      <c r="G39" s="125">
        <v>168752</v>
      </c>
      <c r="H39" s="125">
        <v>177266</v>
      </c>
      <c r="I39" s="125">
        <v>186148</v>
      </c>
      <c r="J39" s="125">
        <v>192121</v>
      </c>
      <c r="K39" s="122">
        <v>28.4</v>
      </c>
      <c r="L39" s="122">
        <v>31.2</v>
      </c>
      <c r="M39" s="122">
        <v>32.799999999999997</v>
      </c>
      <c r="N39" s="122">
        <v>32.345004179999997</v>
      </c>
      <c r="O39" s="122">
        <v>31.967671999999997</v>
      </c>
      <c r="P39" s="122">
        <v>32.988219000000001</v>
      </c>
      <c r="Q39" s="122">
        <v>33.969984999999994</v>
      </c>
      <c r="R39" s="122">
        <v>1317.3</v>
      </c>
      <c r="S39" s="122">
        <v>1424.6</v>
      </c>
      <c r="T39" s="122">
        <v>1460.6</v>
      </c>
      <c r="U39" s="122">
        <v>1872.8858924273998</v>
      </c>
      <c r="V39" s="122">
        <v>3413.2261304405993</v>
      </c>
      <c r="W39" s="122">
        <v>5022.9471051234996</v>
      </c>
      <c r="X39" s="122">
        <v>4962.2055681384991</v>
      </c>
      <c r="Y39" s="122">
        <v>1376.6</v>
      </c>
      <c r="Z39" s="122">
        <v>1336.2</v>
      </c>
      <c r="AA39" s="122">
        <v>1507.7</v>
      </c>
      <c r="AB39" s="122">
        <v>1859.5219516470002</v>
      </c>
      <c r="AC39" s="122">
        <v>3533.6407168899996</v>
      </c>
      <c r="AD39" s="122">
        <v>4435.8583600399988</v>
      </c>
      <c r="AE39" s="122">
        <v>4921.5077072299991</v>
      </c>
    </row>
    <row r="40" spans="2:31" s="54" customFormat="1" ht="12.75" x14ac:dyDescent="0.2">
      <c r="B40" s="381" t="s">
        <v>131</v>
      </c>
      <c r="C40" s="54" t="s">
        <v>30</v>
      </c>
      <c r="D40" s="125">
        <v>99933</v>
      </c>
      <c r="E40" s="125">
        <v>110179</v>
      </c>
      <c r="F40" s="125">
        <v>125247</v>
      </c>
      <c r="G40" s="125">
        <v>132692</v>
      </c>
      <c r="H40" s="125">
        <v>139623</v>
      </c>
      <c r="I40" s="125">
        <v>146098</v>
      </c>
      <c r="J40" s="125">
        <v>152179</v>
      </c>
      <c r="K40" s="122">
        <v>14.5</v>
      </c>
      <c r="L40" s="122">
        <v>16.100000000000001</v>
      </c>
      <c r="M40" s="122">
        <v>18</v>
      </c>
      <c r="N40" s="122">
        <v>17.813382000000001</v>
      </c>
      <c r="O40" s="122">
        <v>17.092963000000001</v>
      </c>
      <c r="P40" s="122">
        <v>17.836793</v>
      </c>
      <c r="Q40" s="122">
        <v>18.459309999999999</v>
      </c>
      <c r="R40" s="122">
        <v>495.8</v>
      </c>
      <c r="S40" s="122">
        <v>542.70000000000005</v>
      </c>
      <c r="T40" s="122">
        <v>580.79999999999995</v>
      </c>
      <c r="U40" s="122">
        <v>866.23154207309983</v>
      </c>
      <c r="V40" s="122">
        <v>1715.4061473614001</v>
      </c>
      <c r="W40" s="122">
        <v>2595.7059257403002</v>
      </c>
      <c r="X40" s="122">
        <v>2532.1300590373003</v>
      </c>
      <c r="Y40" s="122">
        <v>513.20000000000005</v>
      </c>
      <c r="Z40" s="122">
        <v>520.29999999999995</v>
      </c>
      <c r="AA40" s="122">
        <v>636.79999999999995</v>
      </c>
      <c r="AB40" s="122">
        <v>770.19452887</v>
      </c>
      <c r="AC40" s="122">
        <v>1596.50481902</v>
      </c>
      <c r="AD40" s="122">
        <v>2370.0592559899997</v>
      </c>
      <c r="AE40" s="122">
        <v>2537.9921451400005</v>
      </c>
    </row>
    <row r="41" spans="2:31" s="54" customFormat="1" ht="12.75" x14ac:dyDescent="0.2">
      <c r="B41" s="381"/>
      <c r="C41" s="54" t="s">
        <v>599</v>
      </c>
      <c r="D41" s="125">
        <v>790</v>
      </c>
      <c r="E41" s="125">
        <v>831</v>
      </c>
      <c r="F41" s="125">
        <v>907</v>
      </c>
      <c r="G41" s="125">
        <v>940</v>
      </c>
      <c r="H41" s="125">
        <v>976</v>
      </c>
      <c r="I41" s="125">
        <v>997</v>
      </c>
      <c r="J41" s="125">
        <v>1039</v>
      </c>
      <c r="K41" s="122">
        <v>1.8</v>
      </c>
      <c r="L41" s="122">
        <v>1.8</v>
      </c>
      <c r="M41" s="122">
        <v>1.7</v>
      </c>
      <c r="N41" s="122">
        <v>1.6748240000000001</v>
      </c>
      <c r="O41" s="122">
        <v>1.6920930000000001</v>
      </c>
      <c r="P41" s="122">
        <v>1.7944199999999999</v>
      </c>
      <c r="Q41" s="122">
        <v>1.7571349999999999</v>
      </c>
      <c r="R41" s="122">
        <v>132.19999999999999</v>
      </c>
      <c r="S41" s="122">
        <v>125.2</v>
      </c>
      <c r="T41" s="122">
        <v>116.1</v>
      </c>
      <c r="U41" s="122">
        <v>132.79251819309999</v>
      </c>
      <c r="V41" s="122">
        <v>189.49755047430003</v>
      </c>
      <c r="W41" s="122">
        <v>247.13263224980003</v>
      </c>
      <c r="X41" s="122">
        <v>238.49618326109999</v>
      </c>
      <c r="Y41" s="122">
        <v>127.7</v>
      </c>
      <c r="Z41" s="122">
        <v>123.1</v>
      </c>
      <c r="AA41" s="122">
        <v>118.7</v>
      </c>
      <c r="AB41" s="122">
        <v>126.76635246000001</v>
      </c>
      <c r="AC41" s="122">
        <v>167.14006543000002</v>
      </c>
      <c r="AD41" s="122">
        <v>229.86382426000003</v>
      </c>
      <c r="AE41" s="122">
        <v>266.18331341999999</v>
      </c>
    </row>
    <row r="42" spans="2:31" s="54" customFormat="1" ht="12.75" x14ac:dyDescent="0.2">
      <c r="B42" s="381"/>
      <c r="C42" s="54" t="s">
        <v>123</v>
      </c>
      <c r="D42" s="125">
        <v>3</v>
      </c>
      <c r="E42" s="125">
        <v>2</v>
      </c>
      <c r="F42" s="125">
        <v>4</v>
      </c>
      <c r="G42" s="125">
        <v>3</v>
      </c>
      <c r="H42" s="125">
        <v>3</v>
      </c>
      <c r="I42" s="125">
        <v>3</v>
      </c>
      <c r="J42" s="125">
        <v>3</v>
      </c>
      <c r="K42" s="122">
        <v>0</v>
      </c>
      <c r="L42" s="122">
        <v>0</v>
      </c>
      <c r="M42" s="122">
        <v>0</v>
      </c>
      <c r="N42" s="122">
        <v>3.8699999999999997E-4</v>
      </c>
      <c r="O42" s="122">
        <v>5.1900000000000004E-4</v>
      </c>
      <c r="P42" s="122">
        <v>0</v>
      </c>
      <c r="Q42" s="122">
        <v>0</v>
      </c>
      <c r="R42" s="122">
        <v>0.5</v>
      </c>
      <c r="S42" s="122">
        <v>0.4</v>
      </c>
      <c r="T42" s="122">
        <v>0.1</v>
      </c>
      <c r="U42" s="122">
        <v>3.5310569999999999E-2</v>
      </c>
      <c r="V42" s="122">
        <v>0.10169067</v>
      </c>
      <c r="W42" s="122">
        <v>7.3750834000000003E-3</v>
      </c>
      <c r="X42" s="122">
        <v>7.4175400000000002E-3</v>
      </c>
      <c r="Y42" s="122">
        <v>0.5</v>
      </c>
      <c r="Z42" s="122">
        <v>0.2</v>
      </c>
      <c r="AA42" s="122">
        <v>0.1</v>
      </c>
      <c r="AB42" s="122">
        <v>4.407925E-2</v>
      </c>
      <c r="AC42" s="122">
        <v>0.17725841000000001</v>
      </c>
      <c r="AD42" s="122">
        <v>4.7949999999999998E-3</v>
      </c>
      <c r="AE42" s="122">
        <v>8.6409999999999994E-3</v>
      </c>
    </row>
    <row r="43" spans="2:31" s="54" customFormat="1" ht="12.75" x14ac:dyDescent="0.2">
      <c r="B43" s="381"/>
      <c r="C43" s="54" t="s">
        <v>42</v>
      </c>
      <c r="D43" s="125">
        <v>8389</v>
      </c>
      <c r="E43" s="125">
        <v>8994</v>
      </c>
      <c r="F43" s="125">
        <v>10033</v>
      </c>
      <c r="G43" s="125">
        <v>10592</v>
      </c>
      <c r="H43" s="125">
        <v>11157</v>
      </c>
      <c r="I43" s="125">
        <v>12054</v>
      </c>
      <c r="J43" s="125">
        <v>13102</v>
      </c>
      <c r="K43" s="122">
        <v>3.2</v>
      </c>
      <c r="L43" s="122">
        <v>3.1</v>
      </c>
      <c r="M43" s="122">
        <v>2.6</v>
      </c>
      <c r="N43" s="122">
        <v>2.4995280399999991</v>
      </c>
      <c r="O43" s="122">
        <v>2.59211992</v>
      </c>
      <c r="P43" s="122">
        <v>2.7491373499999998</v>
      </c>
      <c r="Q43" s="122">
        <v>2.9095884699999988</v>
      </c>
      <c r="R43" s="122">
        <v>187.2</v>
      </c>
      <c r="S43" s="122">
        <v>177.8</v>
      </c>
      <c r="T43" s="122">
        <v>172.7</v>
      </c>
      <c r="U43" s="122">
        <v>208.31328915419988</v>
      </c>
      <c r="V43" s="122">
        <v>338.34936024940043</v>
      </c>
      <c r="W43" s="122">
        <v>491.49237725349991</v>
      </c>
      <c r="X43" s="122">
        <v>530.54324640129994</v>
      </c>
      <c r="Y43" s="122">
        <v>196.4</v>
      </c>
      <c r="Z43" s="122">
        <v>175.6</v>
      </c>
      <c r="AA43" s="122">
        <v>182.1</v>
      </c>
      <c r="AB43" s="122">
        <v>198.99179085999987</v>
      </c>
      <c r="AC43" s="122">
        <v>317.7438278999993</v>
      </c>
      <c r="AD43" s="122">
        <v>444.05475104999994</v>
      </c>
      <c r="AE43" s="122">
        <v>516.29682826000032</v>
      </c>
    </row>
    <row r="44" spans="2:31" s="54" customFormat="1" ht="12.75" x14ac:dyDescent="0.2">
      <c r="B44" s="381"/>
      <c r="C44" s="54" t="s">
        <v>183</v>
      </c>
      <c r="D44" s="125">
        <v>109115</v>
      </c>
      <c r="E44" s="125">
        <v>120006</v>
      </c>
      <c r="F44" s="125">
        <v>136191</v>
      </c>
      <c r="G44" s="125">
        <v>144227</v>
      </c>
      <c r="H44" s="125">
        <v>151759</v>
      </c>
      <c r="I44" s="125">
        <v>159152</v>
      </c>
      <c r="J44" s="125">
        <v>166323</v>
      </c>
      <c r="K44" s="122">
        <v>19.5</v>
      </c>
      <c r="L44" s="122">
        <v>21</v>
      </c>
      <c r="M44" s="122">
        <v>22.3</v>
      </c>
      <c r="N44" s="122">
        <v>21.988121039999999</v>
      </c>
      <c r="O44" s="122">
        <v>21.377694920000003</v>
      </c>
      <c r="P44" s="122">
        <v>22.380350350000001</v>
      </c>
      <c r="Q44" s="122">
        <v>23.126033469999999</v>
      </c>
      <c r="R44" s="122">
        <v>815.7</v>
      </c>
      <c r="S44" s="122">
        <v>846</v>
      </c>
      <c r="T44" s="122">
        <v>869.7</v>
      </c>
      <c r="U44" s="122">
        <v>1207.3726599903998</v>
      </c>
      <c r="V44" s="122">
        <v>2243.3547487551004</v>
      </c>
      <c r="W44" s="122">
        <v>3334.3383103269998</v>
      </c>
      <c r="X44" s="122">
        <v>3301.1769062396997</v>
      </c>
      <c r="Y44" s="122">
        <v>837.9</v>
      </c>
      <c r="Z44" s="122">
        <v>819.2</v>
      </c>
      <c r="AA44" s="122">
        <v>937.7</v>
      </c>
      <c r="AB44" s="122">
        <v>1095.9967514399998</v>
      </c>
      <c r="AC44" s="122">
        <v>2081.5659707599993</v>
      </c>
      <c r="AD44" s="122">
        <v>3043.9826262999995</v>
      </c>
      <c r="AE44" s="122">
        <v>3320.4809278200009</v>
      </c>
    </row>
    <row r="45" spans="2:31" s="54" customFormat="1" ht="12.75" x14ac:dyDescent="0.2">
      <c r="B45" s="381" t="s">
        <v>366</v>
      </c>
      <c r="C45" s="54" t="s">
        <v>30</v>
      </c>
      <c r="D45" s="125">
        <v>106251</v>
      </c>
      <c r="E45" s="125">
        <v>114448</v>
      </c>
      <c r="F45" s="125">
        <v>123549</v>
      </c>
      <c r="G45" s="125">
        <v>130974</v>
      </c>
      <c r="H45" s="125">
        <v>137958</v>
      </c>
      <c r="I45" s="125">
        <v>148026</v>
      </c>
      <c r="J45" s="125">
        <v>154257</v>
      </c>
      <c r="K45" s="122">
        <v>17.7</v>
      </c>
      <c r="L45" s="122">
        <v>19.899999999999999</v>
      </c>
      <c r="M45" s="122">
        <v>20.3</v>
      </c>
      <c r="N45" s="122">
        <v>20.373745</v>
      </c>
      <c r="O45" s="122">
        <v>19.709491</v>
      </c>
      <c r="P45" s="122">
        <v>20.832547000000002</v>
      </c>
      <c r="Q45" s="122">
        <v>21.996925999999998</v>
      </c>
      <c r="R45" s="122">
        <v>662.6</v>
      </c>
      <c r="S45" s="122">
        <v>767.7</v>
      </c>
      <c r="T45" s="122">
        <v>747.6</v>
      </c>
      <c r="U45" s="122">
        <v>1030.5834179676001</v>
      </c>
      <c r="V45" s="122">
        <v>2055.3841843798</v>
      </c>
      <c r="W45" s="122">
        <v>3158.7549032249999</v>
      </c>
      <c r="X45" s="122">
        <v>3192.6473292777005</v>
      </c>
      <c r="Y45" s="122">
        <v>699.8</v>
      </c>
      <c r="Z45" s="122">
        <v>704.8</v>
      </c>
      <c r="AA45" s="122">
        <v>784.6</v>
      </c>
      <c r="AB45" s="122">
        <v>958.18316323999989</v>
      </c>
      <c r="AC45" s="122">
        <v>1920.2033215699996</v>
      </c>
      <c r="AD45" s="122">
        <v>2787.6062981499999</v>
      </c>
      <c r="AE45" s="122">
        <v>3081.7881203400002</v>
      </c>
    </row>
    <row r="46" spans="2:31" s="54" customFormat="1" ht="12.75" x14ac:dyDescent="0.2">
      <c r="B46" s="381"/>
      <c r="C46" s="54" t="s">
        <v>599</v>
      </c>
      <c r="D46" s="125">
        <v>662</v>
      </c>
      <c r="E46" s="125">
        <v>681</v>
      </c>
      <c r="F46" s="125">
        <v>708</v>
      </c>
      <c r="G46" s="125">
        <v>734</v>
      </c>
      <c r="H46" s="125">
        <v>749</v>
      </c>
      <c r="I46" s="125">
        <v>798</v>
      </c>
      <c r="J46" s="125">
        <v>836</v>
      </c>
      <c r="K46" s="122">
        <v>1.4</v>
      </c>
      <c r="L46" s="122">
        <v>1.5</v>
      </c>
      <c r="M46" s="122">
        <v>1.5</v>
      </c>
      <c r="N46" s="122">
        <v>1.6342110000000001</v>
      </c>
      <c r="O46" s="122">
        <v>1.9174450000000001</v>
      </c>
      <c r="P46" s="122">
        <v>1.9908669999999999</v>
      </c>
      <c r="Q46" s="122">
        <v>2.0294629999999998</v>
      </c>
      <c r="R46" s="122">
        <v>99.3</v>
      </c>
      <c r="S46" s="122">
        <v>96.8</v>
      </c>
      <c r="T46" s="122">
        <v>97.2</v>
      </c>
      <c r="U46" s="122">
        <v>119.67410536120001</v>
      </c>
      <c r="V46" s="122">
        <v>206.2442949547</v>
      </c>
      <c r="W46" s="122">
        <v>261.49058530790001</v>
      </c>
      <c r="X46" s="122">
        <v>264.05590637810002</v>
      </c>
      <c r="Y46" s="122">
        <v>100.5</v>
      </c>
      <c r="Z46" s="122">
        <v>91.7</v>
      </c>
      <c r="AA46" s="122">
        <v>96.6</v>
      </c>
      <c r="AB46" s="122">
        <v>91.500454379999994</v>
      </c>
      <c r="AC46" s="122">
        <v>206.16750467000003</v>
      </c>
      <c r="AD46" s="122">
        <v>243.72285894000001</v>
      </c>
      <c r="AE46" s="122">
        <v>290.44235815999997</v>
      </c>
    </row>
    <row r="47" spans="2:31" s="54" customFormat="1" ht="12.75" x14ac:dyDescent="0.2">
      <c r="B47" s="381"/>
      <c r="C47" s="54" t="s">
        <v>123</v>
      </c>
      <c r="D47" s="125">
        <v>423</v>
      </c>
      <c r="E47" s="125">
        <v>428</v>
      </c>
      <c r="F47" s="125">
        <v>421</v>
      </c>
      <c r="G47" s="125">
        <v>415</v>
      </c>
      <c r="H47" s="125">
        <v>411</v>
      </c>
      <c r="I47" s="125">
        <v>421</v>
      </c>
      <c r="J47" s="125">
        <v>424</v>
      </c>
      <c r="K47" s="122" t="s">
        <v>115</v>
      </c>
      <c r="L47" s="122">
        <v>0</v>
      </c>
      <c r="M47" s="122">
        <v>0.1</v>
      </c>
      <c r="N47" s="122">
        <v>5.4476999999999998E-2</v>
      </c>
      <c r="O47" s="122">
        <v>4.9972999999999997E-2</v>
      </c>
      <c r="P47" s="122">
        <v>5.7209999999999997E-2</v>
      </c>
      <c r="Q47" s="122">
        <v>6.2511999999999998E-2</v>
      </c>
      <c r="R47" s="122">
        <v>5.5</v>
      </c>
      <c r="S47" s="122">
        <v>4.5</v>
      </c>
      <c r="T47" s="122">
        <v>5</v>
      </c>
      <c r="U47" s="122">
        <v>5.189216212799999</v>
      </c>
      <c r="V47" s="122">
        <v>7.3188209372000008</v>
      </c>
      <c r="W47" s="122">
        <v>10.674753418799998</v>
      </c>
      <c r="X47" s="122">
        <v>11.264319093500001</v>
      </c>
      <c r="Y47" s="122">
        <v>5.8</v>
      </c>
      <c r="Z47" s="122">
        <v>4.4000000000000004</v>
      </c>
      <c r="AA47" s="122">
        <v>5.2</v>
      </c>
      <c r="AB47" s="122">
        <v>5.2280870199999994</v>
      </c>
      <c r="AC47" s="122">
        <v>7.3090469700000007</v>
      </c>
      <c r="AD47" s="122">
        <v>9.4924540100000012</v>
      </c>
      <c r="AE47" s="122">
        <v>11.121714789999999</v>
      </c>
    </row>
    <row r="48" spans="2:31" s="54" customFormat="1" ht="12.75" x14ac:dyDescent="0.2">
      <c r="B48" s="381"/>
      <c r="C48" s="54" t="s">
        <v>42</v>
      </c>
      <c r="D48" s="125">
        <v>11518</v>
      </c>
      <c r="E48" s="125">
        <v>12111</v>
      </c>
      <c r="F48" s="125">
        <v>12772</v>
      </c>
      <c r="G48" s="125">
        <v>13433</v>
      </c>
      <c r="H48" s="125">
        <v>14079</v>
      </c>
      <c r="I48" s="125">
        <v>15075</v>
      </c>
      <c r="J48" s="125">
        <v>16040</v>
      </c>
      <c r="K48" s="122">
        <v>3.2</v>
      </c>
      <c r="L48" s="122">
        <v>3</v>
      </c>
      <c r="M48" s="122">
        <v>2.8</v>
      </c>
      <c r="N48" s="122">
        <v>3.1418629999999999</v>
      </c>
      <c r="O48" s="122">
        <v>3.374231</v>
      </c>
      <c r="P48" s="122">
        <v>3.652209</v>
      </c>
      <c r="Q48" s="122">
        <v>4.0727471999999993</v>
      </c>
      <c r="R48" s="122">
        <v>262.10000000000002</v>
      </c>
      <c r="S48" s="122">
        <v>239.5</v>
      </c>
      <c r="T48" s="122">
        <v>226.8</v>
      </c>
      <c r="U48" s="122">
        <v>277.73383788049983</v>
      </c>
      <c r="V48" s="122">
        <v>468.5515443938998</v>
      </c>
      <c r="W48" s="122">
        <v>677.58803945660009</v>
      </c>
      <c r="X48" s="122">
        <v>749.96805086499955</v>
      </c>
      <c r="Y48" s="122">
        <v>272.3</v>
      </c>
      <c r="Z48" s="122">
        <v>224.9</v>
      </c>
      <c r="AA48" s="122">
        <v>243</v>
      </c>
      <c r="AB48" s="122">
        <v>270.89214751000003</v>
      </c>
      <c r="AC48" s="122">
        <v>453.03900612000029</v>
      </c>
      <c r="AD48" s="122">
        <v>601.7125459500005</v>
      </c>
      <c r="AE48" s="122">
        <v>694.39267480000035</v>
      </c>
    </row>
    <row r="49" spans="1:31" s="54" customFormat="1" ht="12.75" x14ac:dyDescent="0.2">
      <c r="B49" s="381"/>
      <c r="C49" s="54" t="s">
        <v>183</v>
      </c>
      <c r="D49" s="125">
        <v>118854</v>
      </c>
      <c r="E49" s="125">
        <v>127668</v>
      </c>
      <c r="F49" s="125">
        <v>137450</v>
      </c>
      <c r="G49" s="125">
        <v>145556</v>
      </c>
      <c r="H49" s="125">
        <v>153197</v>
      </c>
      <c r="I49" s="125">
        <v>164320</v>
      </c>
      <c r="J49" s="125">
        <v>171557</v>
      </c>
      <c r="K49" s="122">
        <v>22.3</v>
      </c>
      <c r="L49" s="122">
        <v>24.4</v>
      </c>
      <c r="M49" s="122">
        <v>24.7</v>
      </c>
      <c r="N49" s="122">
        <v>25.204295999999999</v>
      </c>
      <c r="O49" s="122">
        <v>25.051140000000004</v>
      </c>
      <c r="P49" s="122">
        <v>26.532833000000004</v>
      </c>
      <c r="Q49" s="122">
        <v>28.161648199999998</v>
      </c>
      <c r="R49" s="122">
        <v>1029.4000000000001</v>
      </c>
      <c r="S49" s="122">
        <v>1108.5999999999999</v>
      </c>
      <c r="T49" s="122">
        <v>1076.5999999999999</v>
      </c>
      <c r="U49" s="122">
        <v>1433.1805774220998</v>
      </c>
      <c r="V49" s="122">
        <v>2737.4988446655998</v>
      </c>
      <c r="W49" s="122">
        <v>4108.5082814082998</v>
      </c>
      <c r="X49" s="122">
        <v>4217.9356056143006</v>
      </c>
      <c r="Y49" s="122">
        <v>1078.4000000000001</v>
      </c>
      <c r="Z49" s="122">
        <v>1025.8</v>
      </c>
      <c r="AA49" s="122">
        <v>1129.5</v>
      </c>
      <c r="AB49" s="122">
        <v>1325.80385215</v>
      </c>
      <c r="AC49" s="122">
        <v>2586.7188793300002</v>
      </c>
      <c r="AD49" s="122">
        <v>3642.5341570500004</v>
      </c>
      <c r="AE49" s="122">
        <v>4077.7448680900006</v>
      </c>
    </row>
    <row r="50" spans="1:31" s="54" customFormat="1" ht="12.75" x14ac:dyDescent="0.2">
      <c r="B50" s="381" t="s">
        <v>183</v>
      </c>
      <c r="C50" s="54" t="s">
        <v>30</v>
      </c>
      <c r="D50" s="125">
        <v>2240643</v>
      </c>
      <c r="E50" s="125">
        <v>2354551</v>
      </c>
      <c r="F50" s="125">
        <v>2533314</v>
      </c>
      <c r="G50" s="125">
        <v>2673531</v>
      </c>
      <c r="H50" s="125">
        <v>2776932</v>
      </c>
      <c r="I50" s="125">
        <v>2881315</v>
      </c>
      <c r="J50" s="125">
        <v>2974156</v>
      </c>
      <c r="K50" s="122">
        <v>412.5</v>
      </c>
      <c r="L50" s="122">
        <v>454.4</v>
      </c>
      <c r="M50" s="122">
        <v>465.6</v>
      </c>
      <c r="N50" s="122">
        <v>465.82235600000001</v>
      </c>
      <c r="O50" s="122">
        <v>449.270985</v>
      </c>
      <c r="P50" s="122">
        <v>464.08088500000002</v>
      </c>
      <c r="Q50" s="122">
        <v>478.20516599999996</v>
      </c>
      <c r="R50" s="122">
        <v>16812.8</v>
      </c>
      <c r="S50" s="122">
        <v>18900.599999999999</v>
      </c>
      <c r="T50" s="122">
        <v>18563.900000000001</v>
      </c>
      <c r="U50" s="122">
        <v>25995.981241445195</v>
      </c>
      <c r="V50" s="122">
        <v>48370.990967177291</v>
      </c>
      <c r="W50" s="122">
        <v>71043.027973041113</v>
      </c>
      <c r="X50" s="122">
        <v>69875.714194833999</v>
      </c>
      <c r="Y50" s="122">
        <v>17374.099999999999</v>
      </c>
      <c r="Z50" s="122">
        <v>16491.3</v>
      </c>
      <c r="AA50" s="122">
        <v>19659.5</v>
      </c>
      <c r="AB50" s="122">
        <v>25566.247501393002</v>
      </c>
      <c r="AC50" s="122">
        <v>44663.406437589991</v>
      </c>
      <c r="AD50" s="122">
        <v>63183.293963930002</v>
      </c>
      <c r="AE50" s="122">
        <v>70136.217494130004</v>
      </c>
    </row>
    <row r="51" spans="1:31" s="54" customFormat="1" ht="12.75" x14ac:dyDescent="0.2">
      <c r="B51" s="381"/>
      <c r="C51" s="54" t="s">
        <v>599</v>
      </c>
      <c r="D51" s="125">
        <v>12517</v>
      </c>
      <c r="E51" s="125">
        <v>12932</v>
      </c>
      <c r="F51" s="125">
        <v>13533</v>
      </c>
      <c r="G51" s="125">
        <v>14122</v>
      </c>
      <c r="H51" s="125">
        <v>14657</v>
      </c>
      <c r="I51" s="125">
        <v>15170</v>
      </c>
      <c r="J51" s="125">
        <v>15707</v>
      </c>
      <c r="K51" s="122">
        <v>35.799999999999997</v>
      </c>
      <c r="L51" s="122">
        <v>35.200000000000003</v>
      </c>
      <c r="M51" s="122">
        <v>35.4</v>
      </c>
      <c r="N51" s="122">
        <v>36.414496</v>
      </c>
      <c r="O51" s="122">
        <v>37.719847000000001</v>
      </c>
      <c r="P51" s="122">
        <v>39.501418999999999</v>
      </c>
      <c r="Q51" s="122">
        <v>40.937325000000001</v>
      </c>
      <c r="R51" s="122">
        <v>2544.1999999999998</v>
      </c>
      <c r="S51" s="122">
        <v>2353.6</v>
      </c>
      <c r="T51" s="122">
        <v>2372.9</v>
      </c>
      <c r="U51" s="122">
        <v>2821.2998620326998</v>
      </c>
      <c r="V51" s="122">
        <v>4190.4904040052006</v>
      </c>
      <c r="W51" s="122">
        <v>5578.1876612801998</v>
      </c>
      <c r="X51" s="122">
        <v>5590.2094505718014</v>
      </c>
      <c r="Y51" s="122">
        <v>2517.5</v>
      </c>
      <c r="Z51" s="122">
        <v>2148.6999999999998</v>
      </c>
      <c r="AA51" s="122">
        <v>2486.3000000000002</v>
      </c>
      <c r="AB51" s="122">
        <v>2756.39293327</v>
      </c>
      <c r="AC51" s="122">
        <v>4495.3693763499996</v>
      </c>
      <c r="AD51" s="122">
        <v>5352.29917174</v>
      </c>
      <c r="AE51" s="122">
        <v>6088.413538750001</v>
      </c>
    </row>
    <row r="52" spans="1:31" s="54" customFormat="1" ht="12.75" x14ac:dyDescent="0.2">
      <c r="B52" s="381"/>
      <c r="C52" s="54" t="s">
        <v>123</v>
      </c>
      <c r="D52" s="125">
        <v>1192</v>
      </c>
      <c r="E52" s="125">
        <v>1204</v>
      </c>
      <c r="F52" s="125">
        <v>1229</v>
      </c>
      <c r="G52" s="125">
        <v>1231</v>
      </c>
      <c r="H52" s="125">
        <v>1274</v>
      </c>
      <c r="I52" s="125">
        <v>1288</v>
      </c>
      <c r="J52" s="125">
        <v>1289</v>
      </c>
      <c r="K52" s="122">
        <v>2.4</v>
      </c>
      <c r="L52" s="122">
        <v>2.2000000000000002</v>
      </c>
      <c r="M52" s="122">
        <v>2.2999999999999998</v>
      </c>
      <c r="N52" s="122">
        <v>2.1735569999999997</v>
      </c>
      <c r="O52" s="122">
        <v>2.5274700000000001</v>
      </c>
      <c r="P52" s="122">
        <v>3.0995689999999998</v>
      </c>
      <c r="Q52" s="122">
        <v>3.2211339999999997</v>
      </c>
      <c r="R52" s="122">
        <v>169.3</v>
      </c>
      <c r="S52" s="122">
        <v>143.30000000000001</v>
      </c>
      <c r="T52" s="122">
        <v>146.80000000000001</v>
      </c>
      <c r="U52" s="122">
        <v>161.30223462909998</v>
      </c>
      <c r="V52" s="122">
        <v>314.65246230989993</v>
      </c>
      <c r="W52" s="122">
        <v>506.86972162669997</v>
      </c>
      <c r="X52" s="122">
        <v>526.86934230170016</v>
      </c>
      <c r="Y52" s="122">
        <v>185.1</v>
      </c>
      <c r="Z52" s="122">
        <v>145.4</v>
      </c>
      <c r="AA52" s="122">
        <v>153.6</v>
      </c>
      <c r="AB52" s="122">
        <v>160.22134990000001</v>
      </c>
      <c r="AC52" s="122">
        <v>323.69617628999998</v>
      </c>
      <c r="AD52" s="122">
        <v>464.90055068000004</v>
      </c>
      <c r="AE52" s="122">
        <v>527.55089310999995</v>
      </c>
    </row>
    <row r="53" spans="1:31" s="54" customFormat="1" ht="12.75" x14ac:dyDescent="0.2">
      <c r="B53" s="381"/>
      <c r="C53" s="54" t="s">
        <v>42</v>
      </c>
      <c r="D53" s="125">
        <v>183152</v>
      </c>
      <c r="E53" s="125">
        <v>191550</v>
      </c>
      <c r="F53" s="125">
        <v>204248</v>
      </c>
      <c r="G53" s="125">
        <v>216657</v>
      </c>
      <c r="H53" s="125">
        <v>228187</v>
      </c>
      <c r="I53" s="125">
        <v>241551</v>
      </c>
      <c r="J53" s="125">
        <v>257636</v>
      </c>
      <c r="K53" s="122">
        <v>110.1</v>
      </c>
      <c r="L53" s="122">
        <v>102.2</v>
      </c>
      <c r="M53" s="122">
        <v>101.5</v>
      </c>
      <c r="N53" s="122">
        <v>107.40630370000001</v>
      </c>
      <c r="O53" s="122">
        <v>110.33169889999999</v>
      </c>
      <c r="P53" s="122">
        <v>119.24392702999999</v>
      </c>
      <c r="Q53" s="122">
        <v>124.67765423</v>
      </c>
      <c r="R53" s="122">
        <v>7963.2</v>
      </c>
      <c r="S53" s="122">
        <v>7334.2</v>
      </c>
      <c r="T53" s="122">
        <v>7186.2</v>
      </c>
      <c r="U53" s="122">
        <v>9042.187315070998</v>
      </c>
      <c r="V53" s="122">
        <v>14466.637237222232</v>
      </c>
      <c r="W53" s="122">
        <v>20504.984685124804</v>
      </c>
      <c r="X53" s="122">
        <v>21646.948520988299</v>
      </c>
      <c r="Y53" s="122">
        <v>8006.2</v>
      </c>
      <c r="Z53" s="122">
        <v>6836.1</v>
      </c>
      <c r="AA53" s="122">
        <v>7546.2</v>
      </c>
      <c r="AB53" s="122">
        <v>9039.7322419609991</v>
      </c>
      <c r="AC53" s="122">
        <v>13864.368580248727</v>
      </c>
      <c r="AD53" s="122">
        <v>18675.530602799998</v>
      </c>
      <c r="AE53" s="122">
        <v>21222.872492929997</v>
      </c>
    </row>
    <row r="54" spans="1:31" s="54" customFormat="1" ht="12.75" x14ac:dyDescent="0.2">
      <c r="B54" s="382"/>
      <c r="C54" s="109" t="s">
        <v>183</v>
      </c>
      <c r="D54" s="155">
        <v>2437504</v>
      </c>
      <c r="E54" s="155">
        <v>2560237</v>
      </c>
      <c r="F54" s="155">
        <v>2752324</v>
      </c>
      <c r="G54" s="155">
        <v>2905541</v>
      </c>
      <c r="H54" s="155">
        <v>3021050</v>
      </c>
      <c r="I54" s="155">
        <v>3139324</v>
      </c>
      <c r="J54" s="155">
        <v>3248788</v>
      </c>
      <c r="K54" s="206">
        <v>560.79999999999995</v>
      </c>
      <c r="L54" s="206">
        <v>594</v>
      </c>
      <c r="M54" s="206">
        <v>604.79999999999995</v>
      </c>
      <c r="N54" s="206">
        <v>611.81671270000004</v>
      </c>
      <c r="O54" s="206">
        <v>599.85000089999994</v>
      </c>
      <c r="P54" s="206">
        <v>625.92580003</v>
      </c>
      <c r="Q54" s="206">
        <v>647.04127922999999</v>
      </c>
      <c r="R54" s="206">
        <v>27489.599999999999</v>
      </c>
      <c r="S54" s="206">
        <v>28731.7</v>
      </c>
      <c r="T54" s="206">
        <v>28269.9</v>
      </c>
      <c r="U54" s="206">
        <v>38020.770653177991</v>
      </c>
      <c r="V54" s="206">
        <v>67342.771070714633</v>
      </c>
      <c r="W54" s="206">
        <v>97633.070041072831</v>
      </c>
      <c r="X54" s="206">
        <v>97639.741508695792</v>
      </c>
      <c r="Y54" s="206">
        <v>28082.799999999999</v>
      </c>
      <c r="Z54" s="206">
        <v>25621.5</v>
      </c>
      <c r="AA54" s="206">
        <v>29845.5</v>
      </c>
      <c r="AB54" s="206">
        <v>37522.594026523999</v>
      </c>
      <c r="AC54" s="206">
        <v>63346.840570478722</v>
      </c>
      <c r="AD54" s="206">
        <v>87676.024289150009</v>
      </c>
      <c r="AE54" s="206">
        <v>97975.054418920001</v>
      </c>
    </row>
    <row r="55" spans="1:31" s="54" customFormat="1" ht="12.75" x14ac:dyDescent="0.2"/>
    <row r="56" spans="1:31" s="54" customFormat="1" ht="12.75" x14ac:dyDescent="0.2">
      <c r="A56" s="54" t="s">
        <v>839</v>
      </c>
      <c r="B56" s="54" t="s">
        <v>842</v>
      </c>
    </row>
    <row r="57" spans="1:31" s="54" customFormat="1" ht="12.75" x14ac:dyDescent="0.2">
      <c r="A57" s="54" t="s">
        <v>841</v>
      </c>
      <c r="B57" s="54" t="s">
        <v>843</v>
      </c>
    </row>
    <row r="58" spans="1:31" s="54" customFormat="1" ht="12.75" x14ac:dyDescent="0.2">
      <c r="A58" s="54" t="s">
        <v>771</v>
      </c>
    </row>
    <row r="59" spans="1:31" s="54" customFormat="1" ht="12.75" x14ac:dyDescent="0.2">
      <c r="A59" s="86"/>
    </row>
    <row r="60" spans="1:31" s="54" customFormat="1" ht="12.75" x14ac:dyDescent="0.2">
      <c r="A60" s="37" t="s">
        <v>940</v>
      </c>
    </row>
    <row r="61" spans="1:31" s="54" customFormat="1" ht="12.75" x14ac:dyDescent="0.2">
      <c r="A61" s="54" t="s">
        <v>972</v>
      </c>
    </row>
    <row r="62" spans="1:31" s="54" customFormat="1" ht="12.75" x14ac:dyDescent="0.2"/>
    <row r="63" spans="1:31" s="54" customFormat="1" ht="12.75" x14ac:dyDescent="0.2"/>
    <row r="64" spans="1:31" s="54" customFormat="1" ht="12.75" x14ac:dyDescent="0.2"/>
    <row r="65" spans="2:2" s="54" customFormat="1" ht="12.75" x14ac:dyDescent="0.2">
      <c r="B65" s="86"/>
    </row>
  </sheetData>
  <mergeCells count="16">
    <mergeCell ref="B30:B34"/>
    <mergeCell ref="B35:B39"/>
    <mergeCell ref="B40:B44"/>
    <mergeCell ref="B45:B49"/>
    <mergeCell ref="B50:B54"/>
    <mergeCell ref="B5:B9"/>
    <mergeCell ref="B10:B14"/>
    <mergeCell ref="B15:B19"/>
    <mergeCell ref="B20:B24"/>
    <mergeCell ref="B25:B29"/>
    <mergeCell ref="B2:AE2"/>
    <mergeCell ref="B3:C4"/>
    <mergeCell ref="D3:J3"/>
    <mergeCell ref="K3:Q3"/>
    <mergeCell ref="R3:X3"/>
    <mergeCell ref="Y3:AE3"/>
  </mergeCells>
  <pageMargins left="0.75" right="0.75" top="1" bottom="1" header="0.5" footer="0.5"/>
  <pageSetup paperSize="8" orientation="landscape" r:id="rId1"/>
  <headerFooter>
    <oddHeader>&amp;L&amp;"Calibri"&amp;10&amp;K000000 [Limited Sharing]&amp;1#_x000D_</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7">
    <tabColor rgb="FF4F6228"/>
  </sheetPr>
  <dimension ref="A1:O31"/>
  <sheetViews>
    <sheetView zoomScaleNormal="100" workbookViewId="0">
      <pane xSplit="2" ySplit="3" topLeftCell="C4" activePane="bottomRight" state="frozen"/>
      <selection activeCell="K47" sqref="K47"/>
      <selection pane="topRight" activeCell="K47" sqref="K47"/>
      <selection pane="bottomLeft" activeCell="K47" sqref="K47"/>
      <selection pane="bottomRight" activeCell="K47" sqref="K47"/>
    </sheetView>
  </sheetViews>
  <sheetFormatPr defaultRowHeight="15" x14ac:dyDescent="0.25"/>
  <cols>
    <col min="1" max="1" width="3.28515625" customWidth="1"/>
    <col min="2" max="2" width="53.42578125" bestFit="1" customWidth="1"/>
    <col min="3" max="15" width="8.85546875" customWidth="1"/>
  </cols>
  <sheetData>
    <row r="1" spans="2:15" s="51" customFormat="1" ht="40.5" customHeight="1" x14ac:dyDescent="0.25">
      <c r="B1" s="52" t="s">
        <v>894</v>
      </c>
      <c r="C1" s="53"/>
      <c r="D1" s="53"/>
      <c r="E1" s="53"/>
      <c r="F1" s="53"/>
      <c r="G1" s="53"/>
      <c r="H1" s="53"/>
      <c r="I1" s="53"/>
      <c r="J1" s="53"/>
      <c r="K1" s="53"/>
      <c r="L1" s="53"/>
      <c r="M1" s="61"/>
      <c r="N1" s="61"/>
      <c r="O1" s="61" t="s">
        <v>934</v>
      </c>
    </row>
    <row r="2" spans="2:15" x14ac:dyDescent="0.25">
      <c r="B2" s="296" t="s">
        <v>600</v>
      </c>
      <c r="C2" s="296"/>
      <c r="D2" s="296"/>
      <c r="E2" s="296"/>
      <c r="F2" s="296"/>
      <c r="G2" s="296"/>
      <c r="H2" s="296"/>
      <c r="I2" s="296"/>
      <c r="J2" s="296"/>
      <c r="K2" s="296"/>
      <c r="L2" s="296"/>
      <c r="M2" s="296"/>
      <c r="N2" s="296"/>
      <c r="O2" s="296"/>
    </row>
    <row r="3" spans="2:15" ht="17.25" x14ac:dyDescent="0.25">
      <c r="B3" s="23" t="s">
        <v>601</v>
      </c>
      <c r="C3" s="42">
        <v>2013</v>
      </c>
      <c r="D3" s="42">
        <v>2014</v>
      </c>
      <c r="E3" s="42">
        <v>2015</v>
      </c>
      <c r="F3" s="42">
        <v>2016</v>
      </c>
      <c r="G3" s="42">
        <v>2017</v>
      </c>
      <c r="H3" s="42">
        <v>2018</v>
      </c>
      <c r="I3" s="42">
        <v>2019</v>
      </c>
      <c r="J3" s="42">
        <v>2020</v>
      </c>
      <c r="K3" s="42">
        <v>2021</v>
      </c>
      <c r="L3" s="42">
        <v>2022</v>
      </c>
      <c r="M3" s="42" t="s">
        <v>1096</v>
      </c>
      <c r="N3" s="42" t="s">
        <v>1016</v>
      </c>
      <c r="O3" s="42" t="s">
        <v>1097</v>
      </c>
    </row>
    <row r="4" spans="2:15" s="54" customFormat="1" ht="12.75" x14ac:dyDescent="0.2">
      <c r="B4" s="275" t="s">
        <v>602</v>
      </c>
    </row>
    <row r="5" spans="2:15" s="54" customFormat="1" ht="12.75" x14ac:dyDescent="0.2">
      <c r="B5" s="106" t="s">
        <v>603</v>
      </c>
      <c r="C5" s="56">
        <v>15647</v>
      </c>
      <c r="D5" s="56">
        <v>14135</v>
      </c>
      <c r="E5" s="56">
        <v>15612</v>
      </c>
      <c r="F5" s="56">
        <v>16550</v>
      </c>
      <c r="G5" s="56">
        <v>17341</v>
      </c>
      <c r="H5" s="56">
        <v>16286</v>
      </c>
      <c r="I5" s="56">
        <v>17296</v>
      </c>
      <c r="J5" s="56">
        <v>17595</v>
      </c>
      <c r="K5" s="56">
        <v>17179</v>
      </c>
      <c r="L5" s="56">
        <v>16207</v>
      </c>
      <c r="M5" s="56">
        <v>16918</v>
      </c>
      <c r="N5" s="56">
        <v>17810</v>
      </c>
      <c r="O5" s="56">
        <v>18470</v>
      </c>
    </row>
    <row r="6" spans="2:15" s="54" customFormat="1" ht="12.75" x14ac:dyDescent="0.2">
      <c r="B6" s="106" t="s">
        <v>718</v>
      </c>
      <c r="C6" s="56">
        <v>291986</v>
      </c>
      <c r="D6" s="56">
        <v>298746</v>
      </c>
      <c r="E6" s="56">
        <v>302350</v>
      </c>
      <c r="F6" s="56">
        <v>296978</v>
      </c>
      <c r="G6" s="56">
        <v>300004</v>
      </c>
      <c r="H6" s="56">
        <v>304824</v>
      </c>
      <c r="I6" s="56">
        <v>310713</v>
      </c>
      <c r="J6" s="56">
        <v>276644</v>
      </c>
      <c r="K6" s="56">
        <v>306905</v>
      </c>
      <c r="L6" s="56">
        <v>304664</v>
      </c>
      <c r="M6" s="56">
        <v>296755</v>
      </c>
      <c r="N6" s="56">
        <v>288467</v>
      </c>
      <c r="O6" s="56">
        <v>287641</v>
      </c>
    </row>
    <row r="7" spans="2:15" s="54" customFormat="1" ht="12.75" x14ac:dyDescent="0.2">
      <c r="B7" s="106" t="s">
        <v>604</v>
      </c>
      <c r="C7" s="56">
        <v>3366</v>
      </c>
      <c r="D7" s="56">
        <v>3310</v>
      </c>
      <c r="E7" s="56">
        <v>2881</v>
      </c>
      <c r="F7" s="56">
        <v>3252</v>
      </c>
      <c r="G7" s="56">
        <v>4838</v>
      </c>
      <c r="H7" s="56">
        <v>3741</v>
      </c>
      <c r="I7" s="56">
        <v>4372</v>
      </c>
      <c r="J7" s="56">
        <v>3939</v>
      </c>
      <c r="K7" s="56">
        <v>3458</v>
      </c>
      <c r="L7" s="56">
        <v>2976</v>
      </c>
      <c r="M7" s="56">
        <v>2896</v>
      </c>
      <c r="N7" s="56">
        <v>4139</v>
      </c>
      <c r="O7" s="56">
        <v>3961</v>
      </c>
    </row>
    <row r="8" spans="2:15" s="54" customFormat="1" ht="12.75" x14ac:dyDescent="0.2">
      <c r="B8" s="106" t="s">
        <v>719</v>
      </c>
      <c r="C8" s="56">
        <v>2241</v>
      </c>
      <c r="D8" s="56">
        <v>2168</v>
      </c>
      <c r="E8" s="56">
        <v>2164</v>
      </c>
      <c r="F8" s="56">
        <v>2519</v>
      </c>
      <c r="G8" s="56">
        <v>2214</v>
      </c>
      <c r="H8" s="56">
        <v>2135</v>
      </c>
      <c r="I8" s="56">
        <v>2487</v>
      </c>
      <c r="J8" s="56">
        <v>2597</v>
      </c>
      <c r="K8" s="56">
        <v>2836</v>
      </c>
      <c r="L8" s="56">
        <v>2621</v>
      </c>
      <c r="M8" s="56">
        <v>2676</v>
      </c>
      <c r="N8" s="56">
        <v>2931</v>
      </c>
      <c r="O8" s="56">
        <v>3103</v>
      </c>
    </row>
    <row r="9" spans="2:15" s="54" customFormat="1" ht="12.75" x14ac:dyDescent="0.2">
      <c r="B9" s="106" t="s">
        <v>720</v>
      </c>
      <c r="C9" s="56">
        <v>27734</v>
      </c>
      <c r="D9" s="56">
        <v>25410</v>
      </c>
      <c r="E9" s="56">
        <v>25716</v>
      </c>
      <c r="F9" s="56">
        <v>25437</v>
      </c>
      <c r="G9" s="56">
        <v>25856</v>
      </c>
      <c r="H9" s="56">
        <v>26935</v>
      </c>
      <c r="I9" s="56">
        <v>27083</v>
      </c>
      <c r="J9" s="56">
        <v>28748</v>
      </c>
      <c r="K9" s="56">
        <v>32148</v>
      </c>
      <c r="L9" s="56">
        <v>30503</v>
      </c>
      <c r="M9" s="56">
        <v>30279</v>
      </c>
      <c r="N9" s="56">
        <v>35315</v>
      </c>
      <c r="O9" s="56">
        <v>30265</v>
      </c>
    </row>
    <row r="10" spans="2:15" s="54" customFormat="1" ht="12.75" x14ac:dyDescent="0.2">
      <c r="B10" s="106" t="s">
        <v>605</v>
      </c>
      <c r="C10" s="56">
        <v>9119</v>
      </c>
      <c r="D10" s="56">
        <v>9288</v>
      </c>
      <c r="E10" s="56">
        <v>8107</v>
      </c>
      <c r="F10" s="56">
        <v>7986</v>
      </c>
      <c r="G10" s="56">
        <v>8840</v>
      </c>
      <c r="H10" s="56">
        <v>8236</v>
      </c>
      <c r="I10" s="56">
        <v>7835</v>
      </c>
      <c r="J10" s="56">
        <v>7087</v>
      </c>
      <c r="K10" s="56">
        <v>7844</v>
      </c>
      <c r="L10" s="56">
        <v>7868</v>
      </c>
      <c r="M10" s="56">
        <v>8856</v>
      </c>
      <c r="N10" s="56">
        <v>7892</v>
      </c>
      <c r="O10" s="56">
        <v>8420</v>
      </c>
    </row>
    <row r="11" spans="2:15" s="54" customFormat="1" ht="12.75" x14ac:dyDescent="0.2">
      <c r="B11" s="106" t="s">
        <v>721</v>
      </c>
      <c r="C11" s="56">
        <v>6619</v>
      </c>
      <c r="D11" s="56">
        <v>6635</v>
      </c>
      <c r="E11" s="56">
        <v>6778</v>
      </c>
      <c r="F11" s="56">
        <v>7610</v>
      </c>
      <c r="G11" s="56">
        <v>7537</v>
      </c>
      <c r="H11" s="56">
        <v>7994</v>
      </c>
      <c r="I11" s="56">
        <v>7778</v>
      </c>
      <c r="J11" s="56">
        <v>8047</v>
      </c>
      <c r="K11" s="56">
        <v>8603</v>
      </c>
      <c r="L11" s="56">
        <v>7666</v>
      </c>
      <c r="M11" s="56">
        <v>7995</v>
      </c>
      <c r="N11" s="56">
        <v>8160</v>
      </c>
      <c r="O11" s="56">
        <v>8913</v>
      </c>
    </row>
    <row r="12" spans="2:15" s="54" customFormat="1" ht="12.75" x14ac:dyDescent="0.2">
      <c r="B12" s="106" t="s">
        <v>722</v>
      </c>
      <c r="C12" s="56">
        <v>29863</v>
      </c>
      <c r="D12" s="56">
        <v>31408</v>
      </c>
      <c r="E12" s="56">
        <v>33025</v>
      </c>
      <c r="F12" s="56">
        <v>32417</v>
      </c>
      <c r="G12" s="56">
        <v>32594</v>
      </c>
      <c r="H12" s="56">
        <v>32195</v>
      </c>
      <c r="I12" s="56">
        <v>35975</v>
      </c>
      <c r="J12" s="56">
        <v>31601</v>
      </c>
      <c r="K12" s="56">
        <v>33141</v>
      </c>
      <c r="L12" s="56">
        <v>34989</v>
      </c>
      <c r="M12" s="56">
        <v>34403</v>
      </c>
      <c r="N12" s="56">
        <v>34584</v>
      </c>
      <c r="O12" s="56">
        <v>36649</v>
      </c>
    </row>
    <row r="13" spans="2:15" s="54" customFormat="1" ht="12.75" x14ac:dyDescent="0.2">
      <c r="B13" s="106" t="s">
        <v>606</v>
      </c>
      <c r="C13" s="56">
        <v>96895</v>
      </c>
      <c r="D13" s="56">
        <v>93575</v>
      </c>
      <c r="E13" s="56">
        <v>94042</v>
      </c>
      <c r="F13" s="56">
        <v>100480</v>
      </c>
      <c r="G13" s="56">
        <v>104886</v>
      </c>
      <c r="H13" s="56">
        <v>104967</v>
      </c>
      <c r="I13" s="56">
        <v>107899</v>
      </c>
      <c r="J13" s="56">
        <v>106265</v>
      </c>
      <c r="K13" s="56">
        <v>95948</v>
      </c>
      <c r="L13" s="56">
        <v>96759</v>
      </c>
      <c r="M13" s="56">
        <v>103101</v>
      </c>
      <c r="N13" s="56">
        <v>109846</v>
      </c>
      <c r="O13" s="56">
        <v>115258</v>
      </c>
    </row>
    <row r="14" spans="2:15" s="54" customFormat="1" ht="12.75" x14ac:dyDescent="0.2">
      <c r="B14" s="58" t="s">
        <v>183</v>
      </c>
      <c r="C14" s="98">
        <v>483470</v>
      </c>
      <c r="D14" s="98">
        <v>484675</v>
      </c>
      <c r="E14" s="98">
        <v>490675</v>
      </c>
      <c r="F14" s="98">
        <v>493229</v>
      </c>
      <c r="G14" s="98">
        <v>504110</v>
      </c>
      <c r="H14" s="98">
        <v>507313</v>
      </c>
      <c r="I14" s="98">
        <v>521438</v>
      </c>
      <c r="J14" s="98">
        <v>482523</v>
      </c>
      <c r="K14" s="98">
        <v>508062</v>
      </c>
      <c r="L14" s="98">
        <v>504253</v>
      </c>
      <c r="M14" s="98">
        <v>503879</v>
      </c>
      <c r="N14" s="98">
        <v>509144</v>
      </c>
      <c r="O14" s="98">
        <v>512680</v>
      </c>
    </row>
    <row r="15" spans="2:15" s="54" customFormat="1" ht="12.75" x14ac:dyDescent="0.2">
      <c r="B15" s="91" t="s">
        <v>607</v>
      </c>
    </row>
    <row r="16" spans="2:15" s="54" customFormat="1" ht="12.75" x14ac:dyDescent="0.2">
      <c r="B16" s="106" t="s">
        <v>603</v>
      </c>
      <c r="C16" s="56">
        <v>43291</v>
      </c>
      <c r="D16" s="56">
        <v>44871</v>
      </c>
      <c r="E16" s="56">
        <v>41342</v>
      </c>
      <c r="F16" s="56">
        <v>48005</v>
      </c>
      <c r="G16" s="56">
        <v>55631</v>
      </c>
      <c r="H16" s="56">
        <v>66564</v>
      </c>
      <c r="I16" s="56">
        <v>71405</v>
      </c>
      <c r="J16" s="56">
        <v>65659</v>
      </c>
      <c r="K16" s="56">
        <v>87743</v>
      </c>
      <c r="L16" s="56">
        <v>115953</v>
      </c>
      <c r="M16" s="56">
        <v>112334</v>
      </c>
      <c r="N16" s="56">
        <v>112944</v>
      </c>
      <c r="O16" s="56">
        <v>136117.70004900001</v>
      </c>
    </row>
    <row r="17" spans="1:15" s="54" customFormat="1" ht="12.75" x14ac:dyDescent="0.2">
      <c r="B17" s="106" t="s">
        <v>718</v>
      </c>
      <c r="C17" s="56">
        <v>460123</v>
      </c>
      <c r="D17" s="56">
        <v>542877</v>
      </c>
      <c r="E17" s="56">
        <v>636497</v>
      </c>
      <c r="F17" s="56">
        <v>691714</v>
      </c>
      <c r="G17" s="56">
        <v>781369</v>
      </c>
      <c r="H17" s="56">
        <v>871292</v>
      </c>
      <c r="I17" s="56">
        <v>998411</v>
      </c>
      <c r="J17" s="56">
        <v>829996</v>
      </c>
      <c r="K17" s="56">
        <v>1050202</v>
      </c>
      <c r="L17" s="56">
        <v>1867576</v>
      </c>
      <c r="M17" s="56">
        <v>1495628</v>
      </c>
      <c r="N17" s="56">
        <v>1186887</v>
      </c>
      <c r="O17" s="56">
        <v>1189920.2918771801</v>
      </c>
    </row>
    <row r="18" spans="1:15" s="54" customFormat="1" ht="12.75" x14ac:dyDescent="0.2">
      <c r="B18" s="106" t="s">
        <v>604</v>
      </c>
      <c r="C18" s="56">
        <v>7065</v>
      </c>
      <c r="D18" s="56">
        <v>6904</v>
      </c>
      <c r="E18" s="56">
        <v>6160</v>
      </c>
      <c r="F18" s="56">
        <v>6230</v>
      </c>
      <c r="G18" s="56">
        <v>7648</v>
      </c>
      <c r="H18" s="56">
        <v>7962</v>
      </c>
      <c r="I18" s="56">
        <v>7014</v>
      </c>
      <c r="J18" s="56">
        <v>5181</v>
      </c>
      <c r="K18" s="56">
        <v>7352</v>
      </c>
      <c r="L18" s="56">
        <v>13215</v>
      </c>
      <c r="M18" s="56">
        <v>13859</v>
      </c>
      <c r="N18" s="56">
        <v>11077</v>
      </c>
      <c r="O18" s="56">
        <v>9430.9173350000001</v>
      </c>
    </row>
    <row r="19" spans="1:15" s="54" customFormat="1" ht="12.75" x14ac:dyDescent="0.2">
      <c r="B19" s="106" t="s">
        <v>719</v>
      </c>
      <c r="C19" s="56">
        <v>5165</v>
      </c>
      <c r="D19" s="56">
        <v>7684</v>
      </c>
      <c r="E19" s="56">
        <v>6968</v>
      </c>
      <c r="F19" s="56">
        <v>6820</v>
      </c>
      <c r="G19" s="56">
        <v>9602</v>
      </c>
      <c r="H19" s="56">
        <v>7140</v>
      </c>
      <c r="I19" s="56">
        <v>10404</v>
      </c>
      <c r="J19" s="56">
        <v>9909</v>
      </c>
      <c r="K19" s="56">
        <v>9863</v>
      </c>
      <c r="L19" s="56">
        <v>17050</v>
      </c>
      <c r="M19" s="56">
        <v>18096</v>
      </c>
      <c r="N19" s="56">
        <v>16518</v>
      </c>
      <c r="O19" s="56">
        <v>18818.724496999999</v>
      </c>
    </row>
    <row r="20" spans="1:15" s="54" customFormat="1" ht="12.75" x14ac:dyDescent="0.2">
      <c r="B20" s="106" t="s">
        <v>720</v>
      </c>
      <c r="C20" s="56">
        <v>124374</v>
      </c>
      <c r="D20" s="56">
        <v>140818</v>
      </c>
      <c r="E20" s="56">
        <v>124712</v>
      </c>
      <c r="F20" s="56">
        <v>138036</v>
      </c>
      <c r="G20" s="56">
        <v>156673</v>
      </c>
      <c r="H20" s="56">
        <v>178664</v>
      </c>
      <c r="I20" s="56">
        <v>197411</v>
      </c>
      <c r="J20" s="56">
        <v>185162</v>
      </c>
      <c r="K20" s="56">
        <v>266401</v>
      </c>
      <c r="L20" s="56">
        <v>440260</v>
      </c>
      <c r="M20" s="56">
        <v>387245</v>
      </c>
      <c r="N20" s="56">
        <v>423823</v>
      </c>
      <c r="O20" s="56">
        <v>406723.54101264302</v>
      </c>
    </row>
    <row r="21" spans="1:15" s="54" customFormat="1" ht="12.75" x14ac:dyDescent="0.2">
      <c r="B21" s="106" t="s">
        <v>605</v>
      </c>
      <c r="C21" s="56">
        <v>26897</v>
      </c>
      <c r="D21" s="56">
        <v>30638</v>
      </c>
      <c r="E21" s="56">
        <v>24277</v>
      </c>
      <c r="F21" s="56">
        <v>22198</v>
      </c>
      <c r="G21" s="56">
        <v>20493</v>
      </c>
      <c r="H21" s="56">
        <v>22430</v>
      </c>
      <c r="I21" s="56">
        <v>26831</v>
      </c>
      <c r="J21" s="56">
        <v>19595</v>
      </c>
      <c r="K21" s="56">
        <v>31683</v>
      </c>
      <c r="L21" s="56">
        <v>60770</v>
      </c>
      <c r="M21" s="56">
        <v>77907</v>
      </c>
      <c r="N21" s="56">
        <v>55395</v>
      </c>
      <c r="O21" s="56">
        <v>50686.812318999997</v>
      </c>
    </row>
    <row r="22" spans="1:15" s="54" customFormat="1" ht="12.75" x14ac:dyDescent="0.2">
      <c r="B22" s="106" t="s">
        <v>721</v>
      </c>
      <c r="C22" s="56">
        <v>17561</v>
      </c>
      <c r="D22" s="56">
        <v>16692</v>
      </c>
      <c r="E22" s="56">
        <v>14437</v>
      </c>
      <c r="F22" s="56">
        <v>17286</v>
      </c>
      <c r="G22" s="56">
        <v>22518</v>
      </c>
      <c r="H22" s="56">
        <v>33281</v>
      </c>
      <c r="I22" s="56">
        <v>33051</v>
      </c>
      <c r="J22" s="56">
        <v>28809</v>
      </c>
      <c r="K22" s="56">
        <v>43062</v>
      </c>
      <c r="L22" s="56">
        <v>73006</v>
      </c>
      <c r="M22" s="56">
        <v>66391</v>
      </c>
      <c r="N22" s="56">
        <v>58412</v>
      </c>
      <c r="O22" s="56">
        <v>58419.438639</v>
      </c>
    </row>
    <row r="23" spans="1:15" s="54" customFormat="1" ht="12.75" x14ac:dyDescent="0.2">
      <c r="B23" s="106" t="s">
        <v>722</v>
      </c>
      <c r="C23" s="56">
        <v>49071</v>
      </c>
      <c r="D23" s="56">
        <v>56949</v>
      </c>
      <c r="E23" s="56">
        <v>58179</v>
      </c>
      <c r="F23" s="56">
        <v>62730</v>
      </c>
      <c r="G23" s="56">
        <v>76197</v>
      </c>
      <c r="H23" s="56">
        <v>93183</v>
      </c>
      <c r="I23" s="56">
        <v>97932</v>
      </c>
      <c r="J23" s="56">
        <v>95451</v>
      </c>
      <c r="K23" s="56">
        <v>132711</v>
      </c>
      <c r="L23" s="56">
        <v>234477</v>
      </c>
      <c r="M23" s="56">
        <v>215549</v>
      </c>
      <c r="N23" s="56">
        <v>190521</v>
      </c>
      <c r="O23" s="56">
        <v>214294.57590299999</v>
      </c>
    </row>
    <row r="24" spans="1:15" s="54" customFormat="1" ht="12.75" x14ac:dyDescent="0.2">
      <c r="B24" s="106" t="s">
        <v>608</v>
      </c>
      <c r="C24" s="56">
        <v>40400</v>
      </c>
      <c r="D24" s="56">
        <v>56205</v>
      </c>
      <c r="E24" s="56">
        <v>71505</v>
      </c>
      <c r="F24" s="56">
        <v>96768</v>
      </c>
      <c r="G24" s="56">
        <v>92847</v>
      </c>
      <c r="H24" s="56">
        <v>105845</v>
      </c>
      <c r="I24" s="56">
        <v>123311</v>
      </c>
      <c r="J24" s="56">
        <v>109362</v>
      </c>
      <c r="K24" s="56">
        <v>148043</v>
      </c>
      <c r="L24" s="56">
        <v>230676</v>
      </c>
      <c r="M24" s="56">
        <v>272865</v>
      </c>
      <c r="N24" s="56">
        <v>525429</v>
      </c>
      <c r="O24" s="56">
        <v>522834.03569765599</v>
      </c>
    </row>
    <row r="25" spans="1:15" s="54" customFormat="1" ht="12.75" x14ac:dyDescent="0.2">
      <c r="B25" s="91" t="s">
        <v>183</v>
      </c>
      <c r="C25" s="100">
        <v>773947</v>
      </c>
      <c r="D25" s="100">
        <v>903638</v>
      </c>
      <c r="E25" s="100">
        <v>984078</v>
      </c>
      <c r="F25" s="100">
        <v>1089787</v>
      </c>
      <c r="G25" s="100">
        <v>1222978</v>
      </c>
      <c r="H25" s="100">
        <v>1386361</v>
      </c>
      <c r="I25" s="100">
        <v>1565770</v>
      </c>
      <c r="J25" s="100">
        <v>1349123</v>
      </c>
      <c r="K25" s="100">
        <v>1777059</v>
      </c>
      <c r="L25" s="100">
        <v>3052983</v>
      </c>
      <c r="M25" s="100">
        <v>2659874</v>
      </c>
      <c r="N25" s="100">
        <v>2581006</v>
      </c>
      <c r="O25" s="100">
        <v>2607246.0373294801</v>
      </c>
    </row>
    <row r="26" spans="1:15" s="54" customFormat="1" ht="12.75" x14ac:dyDescent="0.2"/>
    <row r="27" spans="1:15" s="54" customFormat="1" ht="12.75" x14ac:dyDescent="0.2">
      <c r="A27" s="54" t="s">
        <v>839</v>
      </c>
      <c r="B27" s="86" t="s">
        <v>842</v>
      </c>
    </row>
    <row r="28" spans="1:15" s="54" customFormat="1" ht="12.75" x14ac:dyDescent="0.2">
      <c r="A28" s="54" t="s">
        <v>841</v>
      </c>
      <c r="B28" s="86" t="s">
        <v>843</v>
      </c>
    </row>
    <row r="29" spans="1:15" s="54" customFormat="1" ht="12.75" x14ac:dyDescent="0.2">
      <c r="B29" s="86"/>
    </row>
    <row r="30" spans="1:15" s="54" customFormat="1" ht="12.75" x14ac:dyDescent="0.2">
      <c r="A30" s="37" t="s">
        <v>940</v>
      </c>
      <c r="B30" s="87"/>
    </row>
    <row r="31" spans="1:15" s="54" customFormat="1" ht="12.75" x14ac:dyDescent="0.2">
      <c r="A31" s="54" t="s">
        <v>973</v>
      </c>
      <c r="B31" s="86"/>
    </row>
  </sheetData>
  <mergeCells count="1">
    <mergeCell ref="B2:O2"/>
  </mergeCells>
  <pageMargins left="0.75" right="0.75" top="1" bottom="1" header="0.5" footer="0.5"/>
  <pageSetup paperSize="8" orientation="landscape" r:id="rId1"/>
  <headerFooter>
    <oddHeader>&amp;L&amp;"Calibri"&amp;10&amp;K000000 [Limited Sharing]&amp;1#_x000D_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4F6228"/>
  </sheetPr>
  <dimension ref="A1:Q84"/>
  <sheetViews>
    <sheetView zoomScale="106" zoomScaleNormal="106" workbookViewId="0">
      <pane ySplit="2" topLeftCell="A3" activePane="bottomLeft" state="frozen"/>
      <selection pane="bottomLeft" activeCell="S35" sqref="S35"/>
    </sheetView>
  </sheetViews>
  <sheetFormatPr defaultRowHeight="15" outlineLevelRow="1" x14ac:dyDescent="0.25"/>
  <cols>
    <col min="1" max="1" width="3.5703125" bestFit="1" customWidth="1"/>
    <col min="2" max="2" width="27.140625" customWidth="1"/>
    <col min="3" max="17" width="12" customWidth="1"/>
  </cols>
  <sheetData>
    <row r="1" spans="2:17" s="51" customFormat="1" ht="40.5" customHeight="1" x14ac:dyDescent="0.25">
      <c r="B1" s="52" t="s">
        <v>894</v>
      </c>
      <c r="C1" s="53"/>
      <c r="D1" s="53"/>
      <c r="E1" s="53"/>
      <c r="F1" s="53"/>
      <c r="G1" s="53"/>
      <c r="H1" s="53"/>
      <c r="I1" s="53"/>
      <c r="J1" s="53"/>
      <c r="K1" s="53"/>
      <c r="L1" s="53"/>
      <c r="M1" s="53"/>
      <c r="N1" s="53"/>
      <c r="O1" s="53"/>
      <c r="P1" s="53"/>
      <c r="Q1" s="61" t="s">
        <v>895</v>
      </c>
    </row>
    <row r="2" spans="2:17" x14ac:dyDescent="0.25">
      <c r="B2" s="294" t="s">
        <v>636</v>
      </c>
      <c r="C2" s="294"/>
      <c r="D2" s="294"/>
      <c r="E2" s="294"/>
      <c r="F2" s="294"/>
      <c r="G2" s="294"/>
      <c r="H2" s="294"/>
      <c r="I2" s="294"/>
      <c r="J2" s="294"/>
      <c r="K2" s="294"/>
      <c r="L2" s="294"/>
      <c r="M2" s="294"/>
      <c r="N2" s="294"/>
      <c r="O2" s="294"/>
      <c r="P2" s="294"/>
      <c r="Q2" s="294"/>
    </row>
    <row r="3" spans="2:17" s="14" customFormat="1" ht="60" x14ac:dyDescent="0.25">
      <c r="B3" s="12" t="s">
        <v>27</v>
      </c>
      <c r="C3" s="12" t="s">
        <v>96</v>
      </c>
      <c r="D3" s="12" t="s">
        <v>97</v>
      </c>
      <c r="E3" s="12" t="s">
        <v>28</v>
      </c>
      <c r="F3" s="12" t="s">
        <v>29</v>
      </c>
      <c r="G3" s="12" t="s">
        <v>615</v>
      </c>
      <c r="H3" s="12" t="s">
        <v>616</v>
      </c>
      <c r="I3" s="12" t="s">
        <v>35</v>
      </c>
      <c r="J3" s="303" t="s">
        <v>617</v>
      </c>
      <c r="K3" s="303"/>
      <c r="L3" s="303" t="s">
        <v>618</v>
      </c>
      <c r="M3" s="303"/>
      <c r="N3" s="12" t="s">
        <v>619</v>
      </c>
      <c r="O3" s="303" t="s">
        <v>620</v>
      </c>
      <c r="P3" s="303"/>
      <c r="Q3" s="12" t="s">
        <v>95</v>
      </c>
    </row>
    <row r="4" spans="2:17" s="68" customFormat="1" ht="12" x14ac:dyDescent="0.2">
      <c r="B4" s="310" t="s">
        <v>25</v>
      </c>
      <c r="C4" s="310"/>
      <c r="D4" s="310"/>
      <c r="E4" s="310"/>
      <c r="F4" s="310"/>
      <c r="G4" s="310"/>
      <c r="H4" s="310"/>
      <c r="I4" s="310"/>
      <c r="J4" s="310"/>
      <c r="K4" s="310"/>
      <c r="L4" s="310"/>
      <c r="M4" s="310"/>
      <c r="N4" s="310"/>
      <c r="O4" s="310"/>
      <c r="P4" s="310"/>
      <c r="Q4" s="310"/>
    </row>
    <row r="5" spans="2:17" s="68" customFormat="1" ht="12" hidden="1" outlineLevel="1" x14ac:dyDescent="0.2">
      <c r="B5" s="68">
        <v>1970</v>
      </c>
      <c r="C5" s="72">
        <v>3732</v>
      </c>
      <c r="D5" s="68">
        <v>95</v>
      </c>
      <c r="E5" s="72">
        <v>2197</v>
      </c>
      <c r="F5" s="68">
        <v>744</v>
      </c>
      <c r="G5" s="68">
        <v>101</v>
      </c>
      <c r="H5" s="72">
        <v>1258</v>
      </c>
      <c r="I5" s="72">
        <v>2533</v>
      </c>
      <c r="J5" s="314">
        <v>152</v>
      </c>
      <c r="K5" s="314"/>
      <c r="L5" s="314">
        <v>399</v>
      </c>
      <c r="M5" s="314"/>
      <c r="N5" s="68">
        <v>517</v>
      </c>
      <c r="O5" s="311">
        <v>1459</v>
      </c>
      <c r="P5" s="311"/>
      <c r="Q5" s="72">
        <v>13187</v>
      </c>
    </row>
    <row r="6" spans="2:17" s="68" customFormat="1" ht="12" hidden="1" outlineLevel="1" x14ac:dyDescent="0.2">
      <c r="B6" s="68">
        <v>1971</v>
      </c>
      <c r="C6" s="72">
        <v>3705</v>
      </c>
      <c r="D6" s="68">
        <v>112</v>
      </c>
      <c r="E6" s="72">
        <v>2399</v>
      </c>
      <c r="F6" s="68">
        <v>751</v>
      </c>
      <c r="G6" s="68">
        <v>113</v>
      </c>
      <c r="H6" s="72">
        <v>1270</v>
      </c>
      <c r="I6" s="72">
        <v>3076</v>
      </c>
      <c r="J6" s="314">
        <v>166</v>
      </c>
      <c r="K6" s="314"/>
      <c r="L6" s="314">
        <v>407</v>
      </c>
      <c r="M6" s="314"/>
      <c r="N6" s="68">
        <v>550</v>
      </c>
      <c r="O6" s="311">
        <v>1549</v>
      </c>
      <c r="P6" s="311"/>
      <c r="Q6" s="72">
        <v>13674</v>
      </c>
    </row>
    <row r="7" spans="2:17" s="68" customFormat="1" ht="12" hidden="1" outlineLevel="1" x14ac:dyDescent="0.2">
      <c r="B7" s="68">
        <v>1972</v>
      </c>
      <c r="C7" s="72">
        <v>3878</v>
      </c>
      <c r="D7" s="68">
        <v>129</v>
      </c>
      <c r="E7" s="72">
        <v>2592</v>
      </c>
      <c r="F7" s="68">
        <v>711</v>
      </c>
      <c r="G7" s="68">
        <v>130</v>
      </c>
      <c r="H7" s="72">
        <v>1405</v>
      </c>
      <c r="I7" s="72">
        <v>2652</v>
      </c>
      <c r="J7" s="314">
        <v>191</v>
      </c>
      <c r="K7" s="314"/>
      <c r="L7" s="314">
        <v>414</v>
      </c>
      <c r="M7" s="314"/>
      <c r="N7" s="68">
        <v>575</v>
      </c>
      <c r="O7" s="311">
        <v>1619</v>
      </c>
      <c r="P7" s="311"/>
      <c r="Q7" s="72">
        <v>14720</v>
      </c>
    </row>
    <row r="8" spans="2:17" s="68" customFormat="1" ht="12" hidden="1" outlineLevel="1" x14ac:dyDescent="0.2">
      <c r="B8" s="68">
        <v>1973</v>
      </c>
      <c r="C8" s="72">
        <v>4892</v>
      </c>
      <c r="D8" s="68">
        <v>489</v>
      </c>
      <c r="E8" s="72">
        <v>3122</v>
      </c>
      <c r="F8" s="68">
        <v>802</v>
      </c>
      <c r="G8" s="68">
        <v>136</v>
      </c>
      <c r="H8" s="72">
        <v>1596</v>
      </c>
      <c r="I8" s="72">
        <v>3806</v>
      </c>
      <c r="J8" s="314">
        <v>220</v>
      </c>
      <c r="K8" s="314"/>
      <c r="L8" s="314">
        <v>421</v>
      </c>
      <c r="M8" s="314"/>
      <c r="N8" s="68">
        <v>654</v>
      </c>
      <c r="O8" s="311">
        <v>1782</v>
      </c>
      <c r="P8" s="311"/>
      <c r="Q8" s="72">
        <v>17920</v>
      </c>
    </row>
    <row r="9" spans="2:17" s="68" customFormat="1" ht="12" hidden="1" outlineLevel="1" x14ac:dyDescent="0.2">
      <c r="B9" s="68">
        <v>1974</v>
      </c>
      <c r="C9" s="72">
        <v>7728</v>
      </c>
      <c r="D9" s="68">
        <v>334</v>
      </c>
      <c r="E9" s="72">
        <v>4342</v>
      </c>
      <c r="F9" s="72">
        <v>1011</v>
      </c>
      <c r="G9" s="68">
        <v>154</v>
      </c>
      <c r="H9" s="72">
        <v>1853</v>
      </c>
      <c r="I9" s="72">
        <v>4443</v>
      </c>
      <c r="J9" s="314">
        <v>302</v>
      </c>
      <c r="K9" s="314"/>
      <c r="L9" s="314">
        <v>456</v>
      </c>
      <c r="M9" s="314"/>
      <c r="N9" s="68">
        <v>704</v>
      </c>
      <c r="O9" s="311">
        <v>1976</v>
      </c>
      <c r="P9" s="311"/>
      <c r="Q9" s="72">
        <v>23303</v>
      </c>
    </row>
    <row r="10" spans="2:17" s="68" customFormat="1" ht="12" hidden="1" outlineLevel="1" x14ac:dyDescent="0.2">
      <c r="B10" s="68">
        <v>1975</v>
      </c>
      <c r="C10" s="72">
        <v>7798</v>
      </c>
      <c r="D10" s="68">
        <v>450</v>
      </c>
      <c r="E10" s="72">
        <v>5158</v>
      </c>
      <c r="F10" s="72">
        <v>1018</v>
      </c>
      <c r="G10" s="68">
        <v>164</v>
      </c>
      <c r="H10" s="72">
        <v>2079</v>
      </c>
      <c r="I10" s="72">
        <v>4975</v>
      </c>
      <c r="J10" s="314">
        <v>336</v>
      </c>
      <c r="K10" s="314"/>
      <c r="L10" s="314">
        <v>639</v>
      </c>
      <c r="M10" s="314"/>
      <c r="N10" s="68">
        <v>798</v>
      </c>
      <c r="O10" s="311">
        <v>2276</v>
      </c>
      <c r="P10" s="311"/>
      <c r="Q10" s="72">
        <v>25691</v>
      </c>
    </row>
    <row r="11" spans="2:17" s="68" customFormat="1" ht="12" hidden="1" outlineLevel="1" x14ac:dyDescent="0.2">
      <c r="B11" s="68">
        <v>1976</v>
      </c>
      <c r="C11" s="72">
        <v>8133</v>
      </c>
      <c r="D11" s="68">
        <v>639</v>
      </c>
      <c r="E11" s="72">
        <v>5620</v>
      </c>
      <c r="F11" s="72">
        <v>1164</v>
      </c>
      <c r="G11" s="68">
        <v>171</v>
      </c>
      <c r="H11" s="72">
        <v>2286</v>
      </c>
      <c r="I11" s="72">
        <v>5456</v>
      </c>
      <c r="J11" s="314">
        <v>419</v>
      </c>
      <c r="K11" s="314"/>
      <c r="L11" s="314">
        <v>726</v>
      </c>
      <c r="M11" s="314"/>
      <c r="N11" s="68">
        <v>948</v>
      </c>
      <c r="O11" s="311">
        <v>2470</v>
      </c>
      <c r="P11" s="311"/>
      <c r="Q11" s="72">
        <v>28032</v>
      </c>
    </row>
    <row r="12" spans="2:17" s="68" customFormat="1" ht="12" hidden="1" outlineLevel="1" x14ac:dyDescent="0.2">
      <c r="B12" s="68">
        <v>1977</v>
      </c>
      <c r="C12" s="72">
        <v>10644</v>
      </c>
      <c r="D12" s="68">
        <v>595</v>
      </c>
      <c r="E12" s="72">
        <v>8023</v>
      </c>
      <c r="F12" s="72">
        <v>1133</v>
      </c>
      <c r="G12" s="68">
        <v>194</v>
      </c>
      <c r="H12" s="72">
        <v>2723</v>
      </c>
      <c r="I12" s="72">
        <v>6239</v>
      </c>
      <c r="J12" s="314">
        <v>542</v>
      </c>
      <c r="K12" s="314"/>
      <c r="L12" s="314">
        <v>832</v>
      </c>
      <c r="M12" s="314"/>
      <c r="N12" s="72">
        <v>1177</v>
      </c>
      <c r="O12" s="311">
        <v>2582</v>
      </c>
      <c r="P12" s="311"/>
      <c r="Q12" s="72">
        <v>34684</v>
      </c>
    </row>
    <row r="13" spans="2:17" s="68" customFormat="1" ht="12" hidden="1" outlineLevel="1" x14ac:dyDescent="0.2">
      <c r="B13" s="68">
        <v>1978</v>
      </c>
      <c r="C13" s="72">
        <v>12332</v>
      </c>
      <c r="D13" s="68">
        <v>732</v>
      </c>
      <c r="E13" s="72">
        <v>8094</v>
      </c>
      <c r="F13" s="72">
        <v>1965</v>
      </c>
      <c r="G13" s="68">
        <v>239</v>
      </c>
      <c r="H13" s="72">
        <v>2994</v>
      </c>
      <c r="I13" s="72">
        <v>7536</v>
      </c>
      <c r="J13" s="314">
        <v>845</v>
      </c>
      <c r="K13" s="314"/>
      <c r="L13" s="314">
        <v>969</v>
      </c>
      <c r="M13" s="314"/>
      <c r="N13" s="72">
        <v>1516</v>
      </c>
      <c r="O13" s="311">
        <v>3257</v>
      </c>
      <c r="P13" s="311"/>
      <c r="Q13" s="72">
        <v>40479</v>
      </c>
    </row>
    <row r="14" spans="2:17" s="68" customFormat="1" ht="12" hidden="1" outlineLevel="1" x14ac:dyDescent="0.2">
      <c r="B14" s="68">
        <v>1979</v>
      </c>
      <c r="C14" s="72">
        <v>13412</v>
      </c>
      <c r="D14" s="68">
        <v>947</v>
      </c>
      <c r="E14" s="72">
        <v>9484</v>
      </c>
      <c r="F14" s="72">
        <v>3218</v>
      </c>
      <c r="G14" s="68">
        <v>398</v>
      </c>
      <c r="H14" s="72">
        <v>4744</v>
      </c>
      <c r="I14" s="72">
        <v>9435</v>
      </c>
      <c r="J14" s="311">
        <v>1243</v>
      </c>
      <c r="K14" s="311"/>
      <c r="L14" s="311">
        <v>1293</v>
      </c>
      <c r="M14" s="311"/>
      <c r="N14" s="72">
        <v>1664</v>
      </c>
      <c r="O14" s="311">
        <v>3944</v>
      </c>
      <c r="P14" s="311"/>
      <c r="Q14" s="72">
        <v>49782</v>
      </c>
    </row>
    <row r="15" spans="2:17" s="68" customFormat="1" ht="12" hidden="1" outlineLevel="1" x14ac:dyDescent="0.2">
      <c r="B15" s="68">
        <v>1980</v>
      </c>
      <c r="C15" s="72">
        <v>17151</v>
      </c>
      <c r="D15" s="72">
        <v>1249</v>
      </c>
      <c r="E15" s="72">
        <v>11048</v>
      </c>
      <c r="F15" s="72">
        <v>5552</v>
      </c>
      <c r="G15" s="68">
        <v>601</v>
      </c>
      <c r="H15" s="72">
        <v>5293</v>
      </c>
      <c r="I15" s="72">
        <v>10898</v>
      </c>
      <c r="J15" s="311">
        <v>1785</v>
      </c>
      <c r="K15" s="311"/>
      <c r="L15" s="311">
        <v>1457</v>
      </c>
      <c r="M15" s="311"/>
      <c r="N15" s="72">
        <v>1965</v>
      </c>
      <c r="O15" s="311">
        <v>5247</v>
      </c>
      <c r="P15" s="311"/>
      <c r="Q15" s="72">
        <v>62246</v>
      </c>
    </row>
    <row r="16" spans="2:17" s="68" customFormat="1" ht="12" hidden="1" outlineLevel="1" x14ac:dyDescent="0.2">
      <c r="B16" s="68">
        <v>1981</v>
      </c>
      <c r="C16" s="72">
        <v>21977</v>
      </c>
      <c r="D16" s="72">
        <v>1514</v>
      </c>
      <c r="E16" s="72">
        <v>12883</v>
      </c>
      <c r="F16" s="72">
        <v>7001</v>
      </c>
      <c r="G16" s="68">
        <v>808</v>
      </c>
      <c r="H16" s="72">
        <v>7307</v>
      </c>
      <c r="I16" s="72">
        <v>14197</v>
      </c>
      <c r="J16" s="311">
        <v>2463</v>
      </c>
      <c r="K16" s="311"/>
      <c r="L16" s="311">
        <v>1768</v>
      </c>
      <c r="M16" s="311"/>
      <c r="N16" s="72">
        <v>2350</v>
      </c>
      <c r="O16" s="311">
        <v>7069</v>
      </c>
      <c r="P16" s="311"/>
      <c r="Q16" s="72">
        <v>79337</v>
      </c>
    </row>
    <row r="17" spans="2:17" s="68" customFormat="1" ht="12" hidden="1" outlineLevel="1" x14ac:dyDescent="0.2">
      <c r="B17" s="68">
        <v>1982</v>
      </c>
      <c r="C17" s="72">
        <v>25157</v>
      </c>
      <c r="D17" s="72">
        <v>1734</v>
      </c>
      <c r="E17" s="72">
        <v>14134</v>
      </c>
      <c r="F17" s="72">
        <v>7959</v>
      </c>
      <c r="G17" s="72">
        <v>1244</v>
      </c>
      <c r="H17" s="72">
        <v>8536</v>
      </c>
      <c r="I17" s="72">
        <v>16059</v>
      </c>
      <c r="J17" s="311">
        <v>3192</v>
      </c>
      <c r="K17" s="311"/>
      <c r="L17" s="311">
        <v>2052</v>
      </c>
      <c r="M17" s="311"/>
      <c r="N17" s="72">
        <v>2878</v>
      </c>
      <c r="O17" s="311">
        <v>8698</v>
      </c>
      <c r="P17" s="311"/>
      <c r="Q17" s="72">
        <v>91643</v>
      </c>
    </row>
    <row r="18" spans="2:17" s="68" customFormat="1" ht="12" collapsed="1" x14ac:dyDescent="0.2">
      <c r="B18" s="298" t="s">
        <v>26</v>
      </c>
      <c r="C18" s="298"/>
      <c r="D18" s="298"/>
      <c r="E18" s="298"/>
      <c r="F18" s="298"/>
      <c r="G18" s="298"/>
      <c r="H18" s="298"/>
      <c r="I18" s="298"/>
      <c r="J18" s="298"/>
      <c r="K18" s="298"/>
      <c r="L18" s="298"/>
      <c r="M18" s="298"/>
      <c r="N18" s="298"/>
      <c r="O18" s="298"/>
      <c r="P18" s="298"/>
      <c r="Q18" s="298"/>
    </row>
    <row r="19" spans="2:17" s="68" customFormat="1" ht="12" hidden="1" outlineLevel="1" x14ac:dyDescent="0.2">
      <c r="B19" s="68">
        <v>1982</v>
      </c>
      <c r="C19" s="72">
        <v>24964</v>
      </c>
      <c r="D19" s="72">
        <v>2238</v>
      </c>
      <c r="E19" s="72">
        <v>13601</v>
      </c>
      <c r="F19" s="72">
        <v>7959</v>
      </c>
      <c r="G19" s="72">
        <v>1089</v>
      </c>
      <c r="H19" s="72">
        <v>10666</v>
      </c>
      <c r="I19" s="72">
        <v>19694</v>
      </c>
      <c r="J19" s="311">
        <v>3715</v>
      </c>
      <c r="K19" s="311"/>
      <c r="L19" s="311">
        <v>3250</v>
      </c>
      <c r="M19" s="311"/>
      <c r="N19" s="72">
        <v>2899</v>
      </c>
      <c r="O19" s="311">
        <v>4604</v>
      </c>
      <c r="P19" s="311"/>
      <c r="Q19" s="72">
        <v>94679</v>
      </c>
    </row>
    <row r="20" spans="2:17" s="68" customFormat="1" ht="12" hidden="1" outlineLevel="1" x14ac:dyDescent="0.2">
      <c r="B20" s="68">
        <v>1983</v>
      </c>
      <c r="C20" s="72">
        <v>32180</v>
      </c>
      <c r="D20" s="72">
        <v>2799</v>
      </c>
      <c r="E20" s="72">
        <v>15958</v>
      </c>
      <c r="F20" s="72">
        <v>9807</v>
      </c>
      <c r="G20" s="72">
        <v>1428</v>
      </c>
      <c r="H20" s="72">
        <v>12554</v>
      </c>
      <c r="I20" s="72">
        <v>21759</v>
      </c>
      <c r="J20" s="311">
        <v>4183</v>
      </c>
      <c r="K20" s="311"/>
      <c r="L20" s="311">
        <v>3696</v>
      </c>
      <c r="M20" s="311"/>
      <c r="N20" s="72">
        <v>4100</v>
      </c>
      <c r="O20" s="311">
        <v>5414</v>
      </c>
      <c r="P20" s="311"/>
      <c r="Q20" s="72">
        <v>113878</v>
      </c>
    </row>
    <row r="21" spans="2:17" s="68" customFormat="1" ht="12" hidden="1" outlineLevel="1" x14ac:dyDescent="0.2">
      <c r="B21" s="68">
        <v>1984</v>
      </c>
      <c r="C21" s="72">
        <v>40138</v>
      </c>
      <c r="D21" s="72">
        <v>3153</v>
      </c>
      <c r="E21" s="72">
        <v>20890</v>
      </c>
      <c r="F21" s="72">
        <v>11180</v>
      </c>
      <c r="G21" s="72">
        <v>1633</v>
      </c>
      <c r="H21" s="72">
        <v>15499</v>
      </c>
      <c r="I21" s="72">
        <v>27192</v>
      </c>
      <c r="J21" s="311">
        <v>4731</v>
      </c>
      <c r="K21" s="311"/>
      <c r="L21" s="311">
        <v>3958</v>
      </c>
      <c r="M21" s="311"/>
      <c r="N21" s="72">
        <v>5322</v>
      </c>
      <c r="O21" s="311">
        <v>6343</v>
      </c>
      <c r="P21" s="311"/>
      <c r="Q21" s="72">
        <v>140039</v>
      </c>
    </row>
    <row r="22" spans="2:17" s="68" customFormat="1" ht="12" hidden="1" outlineLevel="1" x14ac:dyDescent="0.2">
      <c r="B22" s="68">
        <v>1985</v>
      </c>
      <c r="C22" s="72">
        <v>41069</v>
      </c>
      <c r="D22" s="72">
        <v>3328</v>
      </c>
      <c r="E22" s="72">
        <v>21849</v>
      </c>
      <c r="F22" s="72">
        <v>11640</v>
      </c>
      <c r="G22" s="72">
        <v>2042</v>
      </c>
      <c r="H22" s="72">
        <v>16554</v>
      </c>
      <c r="I22" s="72">
        <v>29261</v>
      </c>
      <c r="J22" s="311">
        <v>5693</v>
      </c>
      <c r="K22" s="311"/>
      <c r="L22" s="311">
        <v>4162</v>
      </c>
      <c r="M22" s="311"/>
      <c r="N22" s="72">
        <v>6376</v>
      </c>
      <c r="O22" s="311">
        <v>6347</v>
      </c>
      <c r="P22" s="311"/>
      <c r="Q22" s="72">
        <v>148321</v>
      </c>
    </row>
    <row r="23" spans="2:17" s="68" customFormat="1" ht="12" hidden="1" outlineLevel="1" x14ac:dyDescent="0.2">
      <c r="B23" s="68">
        <v>1986</v>
      </c>
      <c r="C23" s="72">
        <v>44355</v>
      </c>
      <c r="D23" s="72">
        <v>4155</v>
      </c>
      <c r="E23" s="72">
        <v>24869</v>
      </c>
      <c r="F23" s="72">
        <v>12272</v>
      </c>
      <c r="G23" s="72">
        <v>2252</v>
      </c>
      <c r="H23" s="72">
        <v>17911</v>
      </c>
      <c r="I23" s="72">
        <v>31808</v>
      </c>
      <c r="J23" s="311">
        <v>6840</v>
      </c>
      <c r="K23" s="311"/>
      <c r="L23" s="311">
        <v>4578</v>
      </c>
      <c r="M23" s="311"/>
      <c r="N23" s="72">
        <v>7945</v>
      </c>
      <c r="O23" s="311">
        <v>6728</v>
      </c>
      <c r="P23" s="311"/>
      <c r="Q23" s="72">
        <v>163713</v>
      </c>
    </row>
    <row r="24" spans="2:17" s="68" customFormat="1" ht="12" hidden="1" outlineLevel="1" x14ac:dyDescent="0.2">
      <c r="B24" s="68">
        <v>1987</v>
      </c>
      <c r="C24" s="72">
        <v>47923</v>
      </c>
      <c r="D24" s="72">
        <v>4927</v>
      </c>
      <c r="E24" s="72">
        <v>28470</v>
      </c>
      <c r="F24" s="72">
        <v>13020</v>
      </c>
      <c r="G24" s="72">
        <v>2346</v>
      </c>
      <c r="H24" s="72">
        <v>18663</v>
      </c>
      <c r="I24" s="72">
        <v>34520</v>
      </c>
      <c r="J24" s="311">
        <v>7455</v>
      </c>
      <c r="K24" s="311"/>
      <c r="L24" s="311">
        <v>4904</v>
      </c>
      <c r="M24" s="311"/>
      <c r="N24" s="72">
        <v>8501</v>
      </c>
      <c r="O24" s="311">
        <v>7002</v>
      </c>
      <c r="P24" s="311"/>
      <c r="Q24" s="72">
        <v>177731</v>
      </c>
    </row>
    <row r="25" spans="2:17" s="68" customFormat="1" ht="12" hidden="1" outlineLevel="1" x14ac:dyDescent="0.2">
      <c r="B25" s="68">
        <v>1988</v>
      </c>
      <c r="C25" s="72">
        <v>53600</v>
      </c>
      <c r="D25" s="72">
        <v>5567</v>
      </c>
      <c r="E25" s="72">
        <v>31298</v>
      </c>
      <c r="F25" s="72">
        <v>14943</v>
      </c>
      <c r="G25" s="72">
        <v>2492</v>
      </c>
      <c r="H25" s="72">
        <v>21988</v>
      </c>
      <c r="I25" s="72">
        <v>40578</v>
      </c>
      <c r="J25" s="311">
        <v>9002</v>
      </c>
      <c r="K25" s="311"/>
      <c r="L25" s="311">
        <v>5250</v>
      </c>
      <c r="M25" s="311"/>
      <c r="N25" s="72">
        <v>11050</v>
      </c>
      <c r="O25" s="311">
        <v>7748</v>
      </c>
      <c r="P25" s="311"/>
      <c r="Q25" s="72">
        <v>203516</v>
      </c>
    </row>
    <row r="26" spans="2:17" s="68" customFormat="1" ht="12" hidden="1" outlineLevel="1" x14ac:dyDescent="0.2">
      <c r="B26" s="68">
        <v>1989</v>
      </c>
      <c r="C26" s="72">
        <v>58462</v>
      </c>
      <c r="D26" s="72">
        <v>5980</v>
      </c>
      <c r="E26" s="72">
        <v>34941</v>
      </c>
      <c r="F26" s="72">
        <v>17332</v>
      </c>
      <c r="G26" s="72">
        <v>2788</v>
      </c>
      <c r="H26" s="72">
        <v>23109</v>
      </c>
      <c r="I26" s="72">
        <v>46625</v>
      </c>
      <c r="J26" s="311">
        <v>10496</v>
      </c>
      <c r="K26" s="311"/>
      <c r="L26" s="311">
        <v>5850</v>
      </c>
      <c r="M26" s="311"/>
      <c r="N26" s="72">
        <v>13600</v>
      </c>
      <c r="O26" s="311">
        <v>8955</v>
      </c>
      <c r="P26" s="311"/>
      <c r="Q26" s="72">
        <v>228138</v>
      </c>
    </row>
    <row r="27" spans="2:17" s="68" customFormat="1" ht="12" hidden="1" outlineLevel="1" x14ac:dyDescent="0.2">
      <c r="B27" s="68">
        <v>1990</v>
      </c>
      <c r="C27" s="72">
        <v>76488</v>
      </c>
      <c r="D27" s="72">
        <v>7098</v>
      </c>
      <c r="E27" s="72">
        <v>43264</v>
      </c>
      <c r="F27" s="72">
        <v>21541</v>
      </c>
      <c r="G27" s="72">
        <v>3652</v>
      </c>
      <c r="H27" s="72">
        <v>28655</v>
      </c>
      <c r="I27" s="72">
        <v>61812</v>
      </c>
      <c r="J27" s="311">
        <v>13225</v>
      </c>
      <c r="K27" s="311"/>
      <c r="L27" s="311">
        <v>7138</v>
      </c>
      <c r="M27" s="311"/>
      <c r="N27" s="72">
        <v>15840</v>
      </c>
      <c r="O27" s="311">
        <v>11902</v>
      </c>
      <c r="P27" s="311"/>
      <c r="Q27" s="72">
        <v>290615</v>
      </c>
    </row>
    <row r="28" spans="2:17" s="68" customFormat="1" ht="12" hidden="1" outlineLevel="1" x14ac:dyDescent="0.2">
      <c r="B28" s="68">
        <v>1991</v>
      </c>
      <c r="C28" s="72">
        <v>90257</v>
      </c>
      <c r="D28" s="72">
        <v>7204</v>
      </c>
      <c r="E28" s="72">
        <v>49816</v>
      </c>
      <c r="F28" s="72">
        <v>24535</v>
      </c>
      <c r="G28" s="72">
        <v>4729</v>
      </c>
      <c r="H28" s="72">
        <v>32896</v>
      </c>
      <c r="I28" s="72">
        <v>71556</v>
      </c>
      <c r="J28" s="311">
        <v>16399</v>
      </c>
      <c r="K28" s="311"/>
      <c r="L28" s="311">
        <v>8130</v>
      </c>
      <c r="M28" s="311"/>
      <c r="N28" s="72">
        <v>17630</v>
      </c>
      <c r="O28" s="311">
        <v>14247</v>
      </c>
      <c r="P28" s="311"/>
      <c r="Q28" s="72">
        <v>337399</v>
      </c>
    </row>
    <row r="29" spans="2:17" s="68" customFormat="1" ht="12" hidden="1" outlineLevel="1" x14ac:dyDescent="0.2">
      <c r="B29" s="68">
        <v>1992</v>
      </c>
      <c r="C29" s="72">
        <v>100080</v>
      </c>
      <c r="D29" s="72">
        <v>6757</v>
      </c>
      <c r="E29" s="72">
        <v>59346</v>
      </c>
      <c r="F29" s="72">
        <v>28485</v>
      </c>
      <c r="G29" s="72">
        <v>4630</v>
      </c>
      <c r="H29" s="72">
        <v>38587</v>
      </c>
      <c r="I29" s="72">
        <v>83904</v>
      </c>
      <c r="J29" s="311">
        <v>20827</v>
      </c>
      <c r="K29" s="311"/>
      <c r="L29" s="311">
        <v>9146</v>
      </c>
      <c r="M29" s="311"/>
      <c r="N29" s="72">
        <v>18141</v>
      </c>
      <c r="O29" s="311">
        <v>17096</v>
      </c>
      <c r="P29" s="311"/>
      <c r="Q29" s="72">
        <v>386999</v>
      </c>
    </row>
    <row r="30" spans="2:17" s="68" customFormat="1" ht="12" hidden="1" outlineLevel="1" x14ac:dyDescent="0.2">
      <c r="B30" s="68">
        <v>1993</v>
      </c>
      <c r="C30" s="72">
        <v>111659</v>
      </c>
      <c r="D30" s="72">
        <v>8446</v>
      </c>
      <c r="E30" s="72">
        <v>68881</v>
      </c>
      <c r="F30" s="72">
        <v>32615</v>
      </c>
      <c r="G30" s="72">
        <v>6065</v>
      </c>
      <c r="H30" s="72">
        <v>45533</v>
      </c>
      <c r="I30" s="72">
        <v>99736</v>
      </c>
      <c r="J30" s="311">
        <v>27804</v>
      </c>
      <c r="K30" s="311"/>
      <c r="L30" s="311">
        <v>10344</v>
      </c>
      <c r="M30" s="311"/>
      <c r="N30" s="72">
        <v>22622</v>
      </c>
      <c r="O30" s="311">
        <v>19387</v>
      </c>
      <c r="P30" s="311"/>
      <c r="Q30" s="72">
        <v>453092</v>
      </c>
    </row>
    <row r="31" spans="2:17" s="68" customFormat="1" ht="12" hidden="1" outlineLevel="1" x14ac:dyDescent="0.2">
      <c r="B31" s="68">
        <v>1994</v>
      </c>
      <c r="C31" s="72">
        <v>124370</v>
      </c>
      <c r="D31" s="72">
        <v>10473</v>
      </c>
      <c r="E31" s="72">
        <v>80482</v>
      </c>
      <c r="F31" s="72">
        <v>38323</v>
      </c>
      <c r="G31" s="72">
        <v>7727</v>
      </c>
      <c r="H31" s="72">
        <v>52591</v>
      </c>
      <c r="I31" s="72">
        <v>115021</v>
      </c>
      <c r="J31" s="311">
        <v>35617</v>
      </c>
      <c r="K31" s="311"/>
      <c r="L31" s="311">
        <v>11513</v>
      </c>
      <c r="M31" s="311"/>
      <c r="N31" s="72">
        <v>25314</v>
      </c>
      <c r="O31" s="311">
        <v>21869</v>
      </c>
      <c r="P31" s="311"/>
      <c r="Q31" s="72">
        <v>523300</v>
      </c>
    </row>
    <row r="32" spans="2:17" s="68" customFormat="1" ht="12" hidden="1" outlineLevel="1" x14ac:dyDescent="0.2">
      <c r="B32" s="68">
        <v>1995</v>
      </c>
      <c r="C32" s="72">
        <v>137678</v>
      </c>
      <c r="D32" s="72">
        <v>11510</v>
      </c>
      <c r="E32" s="72">
        <v>94098</v>
      </c>
      <c r="F32" s="72">
        <v>44455</v>
      </c>
      <c r="G32" s="72">
        <v>8701</v>
      </c>
      <c r="H32" s="72">
        <v>59217</v>
      </c>
      <c r="I32" s="72">
        <v>131449</v>
      </c>
      <c r="J32" s="311">
        <v>43346</v>
      </c>
      <c r="K32" s="311"/>
      <c r="L32" s="311">
        <v>12572</v>
      </c>
      <c r="M32" s="311"/>
      <c r="N32" s="72">
        <v>31136</v>
      </c>
      <c r="O32" s="311">
        <v>24165</v>
      </c>
      <c r="P32" s="311"/>
      <c r="Q32" s="72">
        <v>598327</v>
      </c>
    </row>
    <row r="33" spans="2:17" s="68" customFormat="1" ht="12" hidden="1" outlineLevel="1" x14ac:dyDescent="0.2">
      <c r="B33" s="68">
        <v>1996</v>
      </c>
      <c r="C33" s="72">
        <v>156108</v>
      </c>
      <c r="D33" s="72">
        <v>13927</v>
      </c>
      <c r="E33" s="72">
        <v>112724</v>
      </c>
      <c r="F33" s="72">
        <v>48234</v>
      </c>
      <c r="G33" s="72">
        <v>9171</v>
      </c>
      <c r="H33" s="72">
        <v>73784</v>
      </c>
      <c r="I33" s="72">
        <v>155316</v>
      </c>
      <c r="J33" s="313">
        <v>49675</v>
      </c>
      <c r="K33" s="313"/>
      <c r="L33" s="313">
        <v>14232</v>
      </c>
      <c r="M33" s="313"/>
      <c r="N33" s="72">
        <v>35215</v>
      </c>
      <c r="O33" s="313">
        <v>27548</v>
      </c>
      <c r="P33" s="313"/>
      <c r="Q33" s="89">
        <v>695934</v>
      </c>
    </row>
    <row r="34" spans="2:17" collapsed="1" x14ac:dyDescent="0.25">
      <c r="B34" s="6"/>
      <c r="C34" s="6"/>
      <c r="D34" s="6"/>
      <c r="E34" s="6"/>
      <c r="F34" s="6"/>
      <c r="G34" s="6"/>
      <c r="H34" s="6"/>
      <c r="I34" s="6"/>
      <c r="J34" s="6"/>
      <c r="K34" s="6"/>
      <c r="L34" s="6"/>
      <c r="M34" s="6"/>
      <c r="N34" s="6"/>
    </row>
    <row r="35" spans="2:17" ht="90" customHeight="1" x14ac:dyDescent="0.25">
      <c r="B35" s="12" t="s">
        <v>27</v>
      </c>
      <c r="C35" s="12" t="s">
        <v>96</v>
      </c>
      <c r="D35" s="12" t="s">
        <v>97</v>
      </c>
      <c r="E35" s="12" t="s">
        <v>28</v>
      </c>
      <c r="F35" s="12" t="s">
        <v>29</v>
      </c>
      <c r="G35" s="12" t="s">
        <v>615</v>
      </c>
      <c r="H35" s="12" t="s">
        <v>616</v>
      </c>
      <c r="I35" s="303" t="s">
        <v>621</v>
      </c>
      <c r="J35" s="303"/>
      <c r="K35" s="303" t="s">
        <v>622</v>
      </c>
      <c r="L35" s="303"/>
      <c r="M35" s="303"/>
      <c r="N35" s="303" t="s">
        <v>623</v>
      </c>
      <c r="O35" s="303"/>
      <c r="P35" s="303"/>
      <c r="Q35" s="12" t="s">
        <v>95</v>
      </c>
    </row>
    <row r="36" spans="2:17" s="54" customFormat="1" ht="12.75" x14ac:dyDescent="0.2">
      <c r="B36" s="302" t="s">
        <v>32</v>
      </c>
      <c r="C36" s="302"/>
      <c r="D36" s="302"/>
      <c r="E36" s="302"/>
      <c r="F36" s="302"/>
      <c r="G36" s="302"/>
      <c r="H36" s="302"/>
      <c r="I36" s="302"/>
      <c r="J36" s="302"/>
      <c r="K36" s="302"/>
      <c r="L36" s="302"/>
      <c r="M36" s="302"/>
      <c r="N36" s="302"/>
      <c r="O36" s="302"/>
      <c r="P36" s="302"/>
      <c r="Q36" s="302"/>
    </row>
    <row r="37" spans="2:17" s="54" customFormat="1" ht="12.75" hidden="1" outlineLevel="1" x14ac:dyDescent="0.2">
      <c r="B37" s="54">
        <v>1996</v>
      </c>
      <c r="C37" s="56">
        <v>156108</v>
      </c>
      <c r="D37" s="56">
        <v>13927</v>
      </c>
      <c r="E37" s="56">
        <v>112724</v>
      </c>
      <c r="F37" s="56">
        <v>48234</v>
      </c>
      <c r="G37" s="56">
        <v>9171</v>
      </c>
      <c r="H37" s="56">
        <v>74501</v>
      </c>
      <c r="I37" s="304">
        <v>159750</v>
      </c>
      <c r="J37" s="304"/>
      <c r="K37" s="304">
        <v>68316</v>
      </c>
      <c r="L37" s="304"/>
      <c r="M37" s="304"/>
      <c r="N37" s="304">
        <v>53203</v>
      </c>
      <c r="O37" s="304"/>
      <c r="P37" s="304"/>
      <c r="Q37" s="56">
        <v>695934</v>
      </c>
    </row>
    <row r="38" spans="2:17" s="54" customFormat="1" ht="12.75" hidden="1" outlineLevel="1" x14ac:dyDescent="0.2">
      <c r="B38" s="54">
        <v>1997</v>
      </c>
      <c r="C38" s="56">
        <v>175774</v>
      </c>
      <c r="D38" s="56">
        <v>16587</v>
      </c>
      <c r="E38" s="56">
        <v>131876</v>
      </c>
      <c r="F38" s="56">
        <v>56434</v>
      </c>
      <c r="G38" s="56">
        <v>11280</v>
      </c>
      <c r="H38" s="56">
        <v>87192</v>
      </c>
      <c r="I38" s="304">
        <v>182518</v>
      </c>
      <c r="J38" s="304"/>
      <c r="K38" s="304">
        <v>80709</v>
      </c>
      <c r="L38" s="304"/>
      <c r="M38" s="304"/>
      <c r="N38" s="304">
        <v>61328</v>
      </c>
      <c r="O38" s="304"/>
      <c r="P38" s="304"/>
      <c r="Q38" s="56">
        <v>803698</v>
      </c>
    </row>
    <row r="39" spans="2:17" s="54" customFormat="1" ht="12.75" hidden="1" outlineLevel="1" x14ac:dyDescent="0.2">
      <c r="B39" s="54">
        <v>1998</v>
      </c>
      <c r="C39" s="56">
        <v>192665</v>
      </c>
      <c r="D39" s="56">
        <v>17433</v>
      </c>
      <c r="E39" s="56">
        <v>151007</v>
      </c>
      <c r="F39" s="56">
        <v>69301</v>
      </c>
      <c r="G39" s="56">
        <v>13660</v>
      </c>
      <c r="H39" s="56">
        <v>102606</v>
      </c>
      <c r="I39" s="304">
        <v>202249</v>
      </c>
      <c r="J39" s="304"/>
      <c r="K39" s="304">
        <v>92943</v>
      </c>
      <c r="L39" s="304"/>
      <c r="M39" s="304"/>
      <c r="N39" s="304">
        <v>70975</v>
      </c>
      <c r="O39" s="304"/>
      <c r="P39" s="304"/>
      <c r="Q39" s="56">
        <v>912839</v>
      </c>
    </row>
    <row r="40" spans="2:17" s="54" customFormat="1" ht="12.75" hidden="1" outlineLevel="1" x14ac:dyDescent="0.2">
      <c r="B40" s="54">
        <v>1999</v>
      </c>
      <c r="C40" s="56">
        <v>205599</v>
      </c>
      <c r="D40" s="56">
        <v>18322</v>
      </c>
      <c r="E40" s="56">
        <v>163103</v>
      </c>
      <c r="F40" s="56">
        <v>75538</v>
      </c>
      <c r="G40" s="56">
        <v>14425</v>
      </c>
      <c r="H40" s="56">
        <v>114978</v>
      </c>
      <c r="I40" s="304">
        <v>218293</v>
      </c>
      <c r="J40" s="304"/>
      <c r="K40" s="304">
        <v>106819</v>
      </c>
      <c r="L40" s="304"/>
      <c r="M40" s="304"/>
      <c r="N40" s="304">
        <v>77653</v>
      </c>
      <c r="O40" s="304"/>
      <c r="P40" s="304"/>
      <c r="Q40" s="56">
        <v>994730</v>
      </c>
    </row>
    <row r="41" spans="2:17" s="54" customFormat="1" ht="12.75" hidden="1" outlineLevel="1" x14ac:dyDescent="0.2">
      <c r="B41" s="54">
        <v>2000</v>
      </c>
      <c r="C41" s="56">
        <v>223926</v>
      </c>
      <c r="D41" s="56">
        <v>21547</v>
      </c>
      <c r="E41" s="56">
        <v>189331</v>
      </c>
      <c r="F41" s="56">
        <v>82684</v>
      </c>
      <c r="G41" s="56">
        <v>13415</v>
      </c>
      <c r="H41" s="56">
        <v>132990</v>
      </c>
      <c r="I41" s="304">
        <v>261238</v>
      </c>
      <c r="J41" s="304"/>
      <c r="K41" s="304">
        <v>114417</v>
      </c>
      <c r="L41" s="304"/>
      <c r="M41" s="304"/>
      <c r="N41" s="304">
        <v>85711</v>
      </c>
      <c r="O41" s="304"/>
      <c r="P41" s="304"/>
      <c r="Q41" s="56">
        <v>1125259</v>
      </c>
    </row>
    <row r="42" spans="2:17" s="54" customFormat="1" ht="12.75" hidden="1" outlineLevel="1" x14ac:dyDescent="0.2">
      <c r="B42" s="54">
        <v>2001</v>
      </c>
      <c r="C42" s="56">
        <v>249790</v>
      </c>
      <c r="D42" s="56">
        <v>23959</v>
      </c>
      <c r="E42" s="56">
        <v>198721</v>
      </c>
      <c r="F42" s="56">
        <v>95057</v>
      </c>
      <c r="G42" s="56">
        <v>16127</v>
      </c>
      <c r="H42" s="56">
        <v>151983</v>
      </c>
      <c r="I42" s="304">
        <v>269922</v>
      </c>
      <c r="J42" s="304"/>
      <c r="K42" s="304">
        <v>138140</v>
      </c>
      <c r="L42" s="304"/>
      <c r="M42" s="304"/>
      <c r="N42" s="304">
        <v>101898</v>
      </c>
      <c r="O42" s="304"/>
      <c r="P42" s="304"/>
      <c r="Q42" s="56">
        <v>1245599</v>
      </c>
    </row>
    <row r="43" spans="2:17" s="54" customFormat="1" ht="12.75" hidden="1" outlineLevel="1" x14ac:dyDescent="0.2">
      <c r="B43" s="54">
        <v>2002</v>
      </c>
      <c r="C43" s="56">
        <v>287840</v>
      </c>
      <c r="D43" s="56">
        <v>25821</v>
      </c>
      <c r="E43" s="56">
        <v>221970</v>
      </c>
      <c r="F43" s="56">
        <v>100590</v>
      </c>
      <c r="G43" s="56">
        <v>20314</v>
      </c>
      <c r="H43" s="56">
        <v>175711</v>
      </c>
      <c r="I43" s="305">
        <v>295485</v>
      </c>
      <c r="J43" s="305"/>
      <c r="K43" s="305">
        <v>158054</v>
      </c>
      <c r="L43" s="305"/>
      <c r="M43" s="305"/>
      <c r="N43" s="305">
        <v>117500</v>
      </c>
      <c r="O43" s="305"/>
      <c r="P43" s="305"/>
      <c r="Q43" s="79">
        <v>1403286</v>
      </c>
    </row>
    <row r="44" spans="2:17" collapsed="1" x14ac:dyDescent="0.25">
      <c r="B44" s="6"/>
      <c r="C44" s="6"/>
      <c r="D44" s="6"/>
      <c r="E44" s="6"/>
      <c r="F44" s="6"/>
      <c r="G44" s="6"/>
      <c r="H44" s="6"/>
      <c r="I44" s="6"/>
      <c r="J44" s="6"/>
    </row>
    <row r="45" spans="2:17" ht="45" x14ac:dyDescent="0.25">
      <c r="B45" s="12" t="s">
        <v>27</v>
      </c>
      <c r="C45" s="12" t="s">
        <v>96</v>
      </c>
      <c r="D45" s="12" t="s">
        <v>97</v>
      </c>
      <c r="E45" s="12" t="s">
        <v>637</v>
      </c>
      <c r="F45" s="12" t="s">
        <v>29</v>
      </c>
      <c r="G45" s="12" t="s">
        <v>624</v>
      </c>
      <c r="H45" s="12" t="s">
        <v>625</v>
      </c>
      <c r="I45" s="12" t="s">
        <v>626</v>
      </c>
      <c r="J45" s="12" t="s">
        <v>638</v>
      </c>
      <c r="K45" s="12" t="s">
        <v>617</v>
      </c>
      <c r="L45" s="303" t="s">
        <v>618</v>
      </c>
      <c r="M45" s="303"/>
      <c r="N45" s="50" t="s">
        <v>628</v>
      </c>
      <c r="O45" s="303" t="s">
        <v>629</v>
      </c>
      <c r="P45" s="303"/>
      <c r="Q45" s="12" t="s">
        <v>95</v>
      </c>
    </row>
    <row r="46" spans="2:17" s="54" customFormat="1" ht="12.75" x14ac:dyDescent="0.2">
      <c r="B46" s="302" t="s">
        <v>36</v>
      </c>
      <c r="C46" s="302"/>
      <c r="D46" s="302"/>
      <c r="E46" s="302"/>
      <c r="F46" s="302"/>
      <c r="G46" s="302"/>
      <c r="H46" s="302"/>
      <c r="I46" s="302"/>
      <c r="J46" s="302"/>
      <c r="K46" s="302"/>
      <c r="L46" s="302"/>
      <c r="M46" s="302"/>
      <c r="N46" s="302"/>
      <c r="O46" s="302"/>
      <c r="P46" s="302"/>
      <c r="Q46" s="302"/>
    </row>
    <row r="47" spans="2:17" s="54" customFormat="1" hidden="1" outlineLevel="1" x14ac:dyDescent="0.2">
      <c r="B47" s="64" t="s">
        <v>939</v>
      </c>
      <c r="C47" s="56">
        <v>233615</v>
      </c>
      <c r="D47" s="56">
        <v>19888</v>
      </c>
      <c r="E47" s="56">
        <v>302365</v>
      </c>
      <c r="F47" s="56">
        <v>100404</v>
      </c>
      <c r="G47" s="56">
        <v>35608</v>
      </c>
      <c r="H47" s="56">
        <v>173745</v>
      </c>
      <c r="I47" s="56">
        <v>389332</v>
      </c>
      <c r="J47" s="56">
        <v>3460</v>
      </c>
      <c r="K47" s="56">
        <v>130465</v>
      </c>
      <c r="L47" s="304">
        <v>68371</v>
      </c>
      <c r="M47" s="304"/>
      <c r="N47" s="56">
        <v>139094</v>
      </c>
      <c r="O47" s="304">
        <v>39691</v>
      </c>
      <c r="P47" s="304"/>
      <c r="Q47" s="56">
        <v>1636037</v>
      </c>
    </row>
    <row r="48" spans="2:17" s="54" customFormat="1" ht="12.75" hidden="1" outlineLevel="1" x14ac:dyDescent="0.2">
      <c r="B48" s="54">
        <v>2003</v>
      </c>
      <c r="C48" s="56">
        <v>241122</v>
      </c>
      <c r="D48" s="56">
        <v>25523</v>
      </c>
      <c r="E48" s="56">
        <v>338832</v>
      </c>
      <c r="F48" s="56">
        <v>110111</v>
      </c>
      <c r="G48" s="56">
        <v>43562</v>
      </c>
      <c r="H48" s="56">
        <v>200702</v>
      </c>
      <c r="I48" s="56">
        <v>441950</v>
      </c>
      <c r="J48" s="56">
        <v>9277</v>
      </c>
      <c r="K48" s="56">
        <v>153869</v>
      </c>
      <c r="L48" s="304">
        <v>73033</v>
      </c>
      <c r="M48" s="304"/>
      <c r="N48" s="56">
        <v>142793</v>
      </c>
      <c r="O48" s="304">
        <v>41693</v>
      </c>
      <c r="P48" s="304"/>
      <c r="Q48" s="56">
        <v>1822468</v>
      </c>
    </row>
    <row r="49" spans="2:17" s="54" customFormat="1" ht="12.75" hidden="1" outlineLevel="1" x14ac:dyDescent="0.2">
      <c r="B49" s="54">
        <v>2004</v>
      </c>
      <c r="C49" s="56">
        <v>262271</v>
      </c>
      <c r="D49" s="56">
        <v>30129</v>
      </c>
      <c r="E49" s="56">
        <v>391421</v>
      </c>
      <c r="F49" s="56">
        <v>127692</v>
      </c>
      <c r="G49" s="56">
        <v>49116</v>
      </c>
      <c r="H49" s="56">
        <v>240307</v>
      </c>
      <c r="I49" s="56">
        <v>513498</v>
      </c>
      <c r="J49" s="56">
        <v>11763</v>
      </c>
      <c r="K49" s="56">
        <v>178119</v>
      </c>
      <c r="L49" s="304">
        <v>77676</v>
      </c>
      <c r="M49" s="304"/>
      <c r="N49" s="56">
        <v>163474</v>
      </c>
      <c r="O49" s="304">
        <v>45375</v>
      </c>
      <c r="P49" s="304"/>
      <c r="Q49" s="56">
        <v>2090841</v>
      </c>
    </row>
    <row r="50" spans="2:17" s="54" customFormat="1" ht="12.75" hidden="1" outlineLevel="1" x14ac:dyDescent="0.2">
      <c r="B50" s="54">
        <v>2005</v>
      </c>
      <c r="C50" s="56">
        <v>289906</v>
      </c>
      <c r="D50" s="56">
        <v>35932</v>
      </c>
      <c r="E50" s="56">
        <v>478611</v>
      </c>
      <c r="F50" s="56">
        <v>167999</v>
      </c>
      <c r="G50" s="56">
        <v>57908</v>
      </c>
      <c r="H50" s="56">
        <v>287491</v>
      </c>
      <c r="I50" s="56">
        <v>569255</v>
      </c>
      <c r="J50" s="56">
        <v>14218</v>
      </c>
      <c r="K50" s="56">
        <v>205322</v>
      </c>
      <c r="L50" s="304">
        <v>88759</v>
      </c>
      <c r="M50" s="304"/>
      <c r="N50" s="56">
        <v>206497</v>
      </c>
      <c r="O50" s="304">
        <v>50886</v>
      </c>
      <c r="P50" s="304"/>
      <c r="Q50" s="56">
        <v>2452782</v>
      </c>
    </row>
    <row r="51" spans="2:17" s="54" customFormat="1" ht="12.75" hidden="1" outlineLevel="1" x14ac:dyDescent="0.2">
      <c r="B51" s="54">
        <v>2006</v>
      </c>
      <c r="C51" s="56">
        <v>333137</v>
      </c>
      <c r="D51" s="56">
        <v>46202</v>
      </c>
      <c r="E51" s="56">
        <v>564987</v>
      </c>
      <c r="F51" s="56">
        <v>216833</v>
      </c>
      <c r="G51" s="56">
        <v>72457</v>
      </c>
      <c r="H51" s="56">
        <v>344909</v>
      </c>
      <c r="I51" s="56">
        <v>659597</v>
      </c>
      <c r="J51" s="56">
        <v>16646</v>
      </c>
      <c r="K51" s="56">
        <v>266972</v>
      </c>
      <c r="L51" s="304">
        <v>103201</v>
      </c>
      <c r="M51" s="304"/>
      <c r="N51" s="56">
        <v>257837</v>
      </c>
      <c r="O51" s="304">
        <v>55902</v>
      </c>
      <c r="P51" s="304"/>
      <c r="Q51" s="56">
        <v>2938680</v>
      </c>
    </row>
    <row r="52" spans="2:17" s="54" customFormat="1" ht="12.75" hidden="1" outlineLevel="1" x14ac:dyDescent="0.2">
      <c r="B52" s="54">
        <v>2007</v>
      </c>
      <c r="C52" s="56">
        <v>418104</v>
      </c>
      <c r="D52" s="56">
        <v>56645</v>
      </c>
      <c r="E52" s="56">
        <v>661983</v>
      </c>
      <c r="F52" s="56">
        <v>264104</v>
      </c>
      <c r="G52" s="56">
        <v>88005</v>
      </c>
      <c r="H52" s="56">
        <v>423820</v>
      </c>
      <c r="I52" s="56">
        <v>790628</v>
      </c>
      <c r="J52" s="56">
        <v>18367</v>
      </c>
      <c r="K52" s="56">
        <v>328158</v>
      </c>
      <c r="L52" s="304">
        <v>126212</v>
      </c>
      <c r="M52" s="304"/>
      <c r="N52" s="56">
        <v>333758</v>
      </c>
      <c r="O52" s="304">
        <v>68905</v>
      </c>
      <c r="P52" s="304"/>
      <c r="Q52" s="56">
        <v>3578688</v>
      </c>
    </row>
    <row r="53" spans="2:17" s="54" customFormat="1" ht="12.75" hidden="1" outlineLevel="1" x14ac:dyDescent="0.2">
      <c r="B53" s="54">
        <v>2008</v>
      </c>
      <c r="C53" s="56">
        <v>590114</v>
      </c>
      <c r="D53" s="56">
        <v>71768</v>
      </c>
      <c r="E53" s="56">
        <v>791898</v>
      </c>
      <c r="F53" s="56">
        <v>327138</v>
      </c>
      <c r="G53" s="56">
        <v>104666</v>
      </c>
      <c r="H53" s="56">
        <v>530980</v>
      </c>
      <c r="I53" s="56">
        <v>949372</v>
      </c>
      <c r="J53" s="56">
        <v>20611</v>
      </c>
      <c r="K53" s="56">
        <v>413322</v>
      </c>
      <c r="L53" s="304">
        <v>141794</v>
      </c>
      <c r="M53" s="304"/>
      <c r="N53" s="56">
        <v>380765</v>
      </c>
      <c r="O53" s="304">
        <v>88255</v>
      </c>
      <c r="P53" s="304"/>
      <c r="Q53" s="56">
        <v>4410682</v>
      </c>
    </row>
    <row r="54" spans="2:17" s="54" customFormat="1" ht="12.75" hidden="1" outlineLevel="1" x14ac:dyDescent="0.2">
      <c r="B54" s="54">
        <v>2009</v>
      </c>
      <c r="C54" s="56">
        <v>613694</v>
      </c>
      <c r="D54" s="56">
        <v>79204</v>
      </c>
      <c r="E54" s="56">
        <v>875562</v>
      </c>
      <c r="F54" s="56">
        <v>366248</v>
      </c>
      <c r="G54" s="56">
        <v>113687</v>
      </c>
      <c r="H54" s="56">
        <v>599934</v>
      </c>
      <c r="I54" s="56">
        <v>948425</v>
      </c>
      <c r="J54" s="56">
        <v>24988</v>
      </c>
      <c r="K54" s="56">
        <v>499304</v>
      </c>
      <c r="L54" s="304">
        <v>161485</v>
      </c>
      <c r="M54" s="304"/>
      <c r="N54" s="56">
        <v>445543</v>
      </c>
      <c r="O54" s="304">
        <v>107219</v>
      </c>
      <c r="P54" s="304"/>
      <c r="Q54" s="56">
        <v>4835293</v>
      </c>
    </row>
    <row r="55" spans="2:17" s="54" customFormat="1" ht="12.75" hidden="1" outlineLevel="1" x14ac:dyDescent="0.2">
      <c r="B55" s="54">
        <v>2010</v>
      </c>
      <c r="C55" s="56">
        <v>717910</v>
      </c>
      <c r="D55" s="56">
        <v>89226</v>
      </c>
      <c r="E55" s="56">
        <v>1009003</v>
      </c>
      <c r="F55" s="56">
        <v>423414</v>
      </c>
      <c r="G55" s="56">
        <v>127625</v>
      </c>
      <c r="H55" s="56">
        <v>709400</v>
      </c>
      <c r="I55" s="56">
        <v>1096961</v>
      </c>
      <c r="J55" s="56">
        <v>33213</v>
      </c>
      <c r="K55" s="56">
        <v>597540</v>
      </c>
      <c r="L55" s="305">
        <v>171871</v>
      </c>
      <c r="M55" s="305"/>
      <c r="N55" s="79">
        <v>500547</v>
      </c>
      <c r="O55" s="305">
        <v>127393</v>
      </c>
      <c r="P55" s="305"/>
      <c r="Q55" s="79">
        <v>5604104</v>
      </c>
    </row>
    <row r="56" spans="2:17" collapsed="1" x14ac:dyDescent="0.25">
      <c r="B56" s="6"/>
      <c r="C56" s="6"/>
      <c r="D56" s="6"/>
      <c r="E56" s="6"/>
      <c r="F56" s="6"/>
      <c r="G56" s="6"/>
      <c r="H56" s="6"/>
      <c r="I56" s="6"/>
      <c r="J56" s="6"/>
      <c r="K56" s="6"/>
      <c r="L56" s="6"/>
      <c r="M56" s="6"/>
      <c r="N56" s="6"/>
    </row>
    <row r="57" spans="2:17" ht="105" x14ac:dyDescent="0.25">
      <c r="B57" s="12" t="s">
        <v>27</v>
      </c>
      <c r="C57" s="12" t="s">
        <v>96</v>
      </c>
      <c r="D57" s="12" t="s">
        <v>97</v>
      </c>
      <c r="E57" s="12" t="s">
        <v>28</v>
      </c>
      <c r="F57" s="12" t="s">
        <v>29</v>
      </c>
      <c r="G57" s="12" t="s">
        <v>631</v>
      </c>
      <c r="H57" s="12" t="s">
        <v>632</v>
      </c>
      <c r="I57" s="12" t="s">
        <v>100</v>
      </c>
      <c r="J57" s="12" t="s">
        <v>633</v>
      </c>
      <c r="K57" s="12" t="s">
        <v>101</v>
      </c>
      <c r="L57" s="12" t="s">
        <v>634</v>
      </c>
      <c r="M57" s="12" t="s">
        <v>103</v>
      </c>
      <c r="N57" s="12" t="s">
        <v>635</v>
      </c>
      <c r="O57" s="12" t="s">
        <v>104</v>
      </c>
      <c r="P57" s="12" t="s">
        <v>105</v>
      </c>
      <c r="Q57" s="12" t="s">
        <v>95</v>
      </c>
    </row>
    <row r="58" spans="2:17" s="54" customFormat="1" ht="12.75" x14ac:dyDescent="0.2">
      <c r="B58" s="302" t="s">
        <v>39</v>
      </c>
      <c r="C58" s="302"/>
      <c r="D58" s="302"/>
      <c r="E58" s="302"/>
      <c r="F58" s="302"/>
      <c r="G58" s="302"/>
      <c r="H58" s="302"/>
      <c r="I58" s="302"/>
      <c r="J58" s="302"/>
      <c r="K58" s="302"/>
      <c r="L58" s="302"/>
      <c r="M58" s="302"/>
      <c r="N58" s="302"/>
      <c r="O58" s="302"/>
      <c r="P58" s="302"/>
      <c r="Q58" s="302"/>
    </row>
    <row r="59" spans="2:17" s="54" customFormat="1" ht="12.75" hidden="1" outlineLevel="1" x14ac:dyDescent="0.2">
      <c r="B59" s="54">
        <v>2010</v>
      </c>
      <c r="C59" s="56">
        <v>544914</v>
      </c>
      <c r="D59" s="56">
        <v>124926</v>
      </c>
      <c r="E59" s="56">
        <v>1157975</v>
      </c>
      <c r="F59" s="56">
        <v>336381</v>
      </c>
      <c r="G59" s="56">
        <v>89584</v>
      </c>
      <c r="H59" s="56">
        <v>666220</v>
      </c>
      <c r="I59" s="56">
        <v>705778</v>
      </c>
      <c r="J59" s="56">
        <v>87693</v>
      </c>
      <c r="K59" s="56">
        <v>342763</v>
      </c>
      <c r="L59" s="56">
        <v>307112</v>
      </c>
      <c r="M59" s="56">
        <v>31650</v>
      </c>
      <c r="N59" s="56">
        <v>658950</v>
      </c>
      <c r="O59" s="56">
        <v>704156</v>
      </c>
      <c r="P59" s="56">
        <v>655564</v>
      </c>
      <c r="Q59" s="56">
        <v>6413668</v>
      </c>
    </row>
    <row r="60" spans="2:17" s="54" customFormat="1" ht="12.75" hidden="1" outlineLevel="1" x14ac:dyDescent="0.2">
      <c r="B60" s="54">
        <v>2011</v>
      </c>
      <c r="C60" s="56">
        <v>637567</v>
      </c>
      <c r="D60" s="56">
        <v>153772</v>
      </c>
      <c r="E60" s="56">
        <v>1330067</v>
      </c>
      <c r="F60" s="56">
        <v>451714</v>
      </c>
      <c r="G60" s="56">
        <v>85484</v>
      </c>
      <c r="H60" s="56">
        <v>788335</v>
      </c>
      <c r="I60" s="56">
        <v>846106</v>
      </c>
      <c r="J60" s="56">
        <v>112442</v>
      </c>
      <c r="K60" s="56">
        <v>283544</v>
      </c>
      <c r="L60" s="56">
        <v>350090</v>
      </c>
      <c r="M60" s="56">
        <v>37819</v>
      </c>
      <c r="N60" s="56">
        <v>740119</v>
      </c>
      <c r="O60" s="56">
        <v>822044</v>
      </c>
      <c r="P60" s="56">
        <v>580002</v>
      </c>
      <c r="Q60" s="56">
        <v>7219106</v>
      </c>
    </row>
    <row r="61" spans="2:17" s="54" customFormat="1" ht="12.75" hidden="1" outlineLevel="1" x14ac:dyDescent="0.2">
      <c r="B61" s="54">
        <v>2012</v>
      </c>
      <c r="C61" s="56">
        <v>650510</v>
      </c>
      <c r="D61" s="56">
        <v>213318</v>
      </c>
      <c r="E61" s="56">
        <v>1697818</v>
      </c>
      <c r="F61" s="56">
        <v>621140</v>
      </c>
      <c r="G61" s="56">
        <v>98489</v>
      </c>
      <c r="H61" s="56">
        <v>1061994</v>
      </c>
      <c r="I61" s="56">
        <v>975056</v>
      </c>
      <c r="J61" s="56">
        <v>154007</v>
      </c>
      <c r="K61" s="56">
        <v>361537</v>
      </c>
      <c r="L61" s="56">
        <v>424415</v>
      </c>
      <c r="M61" s="56">
        <v>45560</v>
      </c>
      <c r="N61" s="56">
        <v>818584</v>
      </c>
      <c r="O61" s="56">
        <v>1017139</v>
      </c>
      <c r="P61" s="56">
        <v>592895</v>
      </c>
      <c r="Q61" s="56">
        <v>8732463</v>
      </c>
    </row>
    <row r="62" spans="2:17" s="54" customFormat="1" ht="12.75" hidden="1" outlineLevel="1" x14ac:dyDescent="0.2">
      <c r="B62" s="54">
        <v>2013</v>
      </c>
      <c r="C62" s="56">
        <v>735382</v>
      </c>
      <c r="D62" s="56">
        <v>245382</v>
      </c>
      <c r="E62" s="56">
        <v>1723093</v>
      </c>
      <c r="F62" s="56">
        <v>715455</v>
      </c>
      <c r="G62" s="56">
        <v>113398</v>
      </c>
      <c r="H62" s="56">
        <v>1167529</v>
      </c>
      <c r="I62" s="56">
        <v>1047793</v>
      </c>
      <c r="J62" s="56">
        <v>155197</v>
      </c>
      <c r="K62" s="56">
        <v>390522</v>
      </c>
      <c r="L62" s="56">
        <v>512063</v>
      </c>
      <c r="M62" s="56">
        <v>58085</v>
      </c>
      <c r="N62" s="56">
        <v>889849</v>
      </c>
      <c r="O62" s="56">
        <v>1185506</v>
      </c>
      <c r="P62" s="56">
        <v>652871</v>
      </c>
      <c r="Q62" s="56">
        <v>9592125</v>
      </c>
    </row>
    <row r="63" spans="2:17" s="54" customFormat="1" ht="12.75" hidden="1" outlineLevel="1" x14ac:dyDescent="0.2">
      <c r="B63" s="54">
        <v>2014</v>
      </c>
      <c r="C63" s="56">
        <v>829577</v>
      </c>
      <c r="D63" s="56">
        <v>254392</v>
      </c>
      <c r="E63" s="56">
        <v>1758713</v>
      </c>
      <c r="F63" s="56">
        <v>813689</v>
      </c>
      <c r="G63" s="56">
        <v>105204</v>
      </c>
      <c r="H63" s="56">
        <v>1292946</v>
      </c>
      <c r="I63" s="56">
        <v>1117234</v>
      </c>
      <c r="J63" s="56">
        <v>166608</v>
      </c>
      <c r="K63" s="56">
        <v>433665</v>
      </c>
      <c r="L63" s="56">
        <v>562687</v>
      </c>
      <c r="M63" s="56">
        <v>61818</v>
      </c>
      <c r="N63" s="56">
        <v>985732</v>
      </c>
      <c r="O63" s="56">
        <v>1274928</v>
      </c>
      <c r="P63" s="56">
        <v>703957</v>
      </c>
      <c r="Q63" s="56">
        <v>10361151</v>
      </c>
    </row>
    <row r="64" spans="2:17" s="54" customFormat="1" ht="12.75" hidden="1" outlineLevel="1" x14ac:dyDescent="0.2">
      <c r="B64" s="109">
        <v>2015</v>
      </c>
      <c r="C64" s="79">
        <v>896229</v>
      </c>
      <c r="D64" s="79">
        <v>249098</v>
      </c>
      <c r="E64" s="79">
        <v>1780785</v>
      </c>
      <c r="F64" s="79">
        <v>830412</v>
      </c>
      <c r="G64" s="79">
        <v>114937</v>
      </c>
      <c r="H64" s="79">
        <v>1307311</v>
      </c>
      <c r="I64" s="79">
        <v>1193649</v>
      </c>
      <c r="J64" s="79">
        <v>171356</v>
      </c>
      <c r="K64" s="79">
        <v>450227</v>
      </c>
      <c r="L64" s="79">
        <v>625695</v>
      </c>
      <c r="M64" s="79">
        <v>76139</v>
      </c>
      <c r="N64" s="79">
        <v>1144852</v>
      </c>
      <c r="O64" s="79">
        <v>1314149</v>
      </c>
      <c r="P64" s="79">
        <v>795782</v>
      </c>
      <c r="Q64" s="79">
        <v>10950621</v>
      </c>
    </row>
    <row r="65" spans="1:17" s="54" customFormat="1" ht="12.75" collapsed="1" x14ac:dyDescent="0.2">
      <c r="B65" s="302" t="s">
        <v>40</v>
      </c>
      <c r="C65" s="302"/>
      <c r="D65" s="302"/>
      <c r="E65" s="302"/>
      <c r="F65" s="302"/>
      <c r="G65" s="302"/>
      <c r="H65" s="302"/>
      <c r="I65" s="302"/>
      <c r="J65" s="302"/>
      <c r="K65" s="302"/>
      <c r="L65" s="302"/>
      <c r="M65" s="302"/>
      <c r="N65" s="302"/>
      <c r="O65" s="302"/>
      <c r="P65" s="302"/>
      <c r="Q65" s="302"/>
    </row>
    <row r="66" spans="1:17" s="54" customFormat="1" ht="12.75" outlineLevel="1" x14ac:dyDescent="0.2">
      <c r="B66" s="54">
        <v>2015</v>
      </c>
      <c r="C66" s="56">
        <v>950452</v>
      </c>
      <c r="D66" s="56">
        <v>260710</v>
      </c>
      <c r="E66" s="56">
        <v>1871187</v>
      </c>
      <c r="F66" s="56">
        <v>1098666</v>
      </c>
      <c r="G66" s="56">
        <v>185794</v>
      </c>
      <c r="H66" s="56">
        <v>1244169</v>
      </c>
      <c r="I66" s="56">
        <v>1417861</v>
      </c>
      <c r="J66" s="56">
        <v>200624</v>
      </c>
      <c r="K66" s="56">
        <v>451495</v>
      </c>
      <c r="L66" s="56">
        <v>466486</v>
      </c>
      <c r="M66" s="56">
        <v>221361</v>
      </c>
      <c r="N66" s="56">
        <v>1036055</v>
      </c>
      <c r="O66" s="56">
        <v>1232484</v>
      </c>
      <c r="P66" s="56">
        <v>929642</v>
      </c>
      <c r="Q66" s="56">
        <v>11566987</v>
      </c>
    </row>
    <row r="67" spans="1:17" s="54" customFormat="1" ht="12.75" outlineLevel="1" x14ac:dyDescent="0.2">
      <c r="B67" s="54">
        <v>2016</v>
      </c>
      <c r="C67" s="56">
        <v>930442</v>
      </c>
      <c r="D67" s="56">
        <v>304842</v>
      </c>
      <c r="E67" s="56">
        <v>2052467</v>
      </c>
      <c r="F67" s="56">
        <v>1376115</v>
      </c>
      <c r="G67" s="56">
        <v>172319</v>
      </c>
      <c r="H67" s="56">
        <v>1387180</v>
      </c>
      <c r="I67" s="56">
        <v>1514297</v>
      </c>
      <c r="J67" s="56">
        <v>217015</v>
      </c>
      <c r="K67" s="56">
        <v>511183</v>
      </c>
      <c r="L67" s="56">
        <v>536106</v>
      </c>
      <c r="M67" s="56">
        <v>253809</v>
      </c>
      <c r="N67" s="56">
        <v>1109086</v>
      </c>
      <c r="O67" s="56">
        <v>1315781</v>
      </c>
      <c r="P67" s="56">
        <v>1132334</v>
      </c>
      <c r="Q67" s="56">
        <v>12812975</v>
      </c>
    </row>
    <row r="68" spans="1:17" s="54" customFormat="1" ht="12.75" outlineLevel="1" x14ac:dyDescent="0.2">
      <c r="B68" s="56">
        <v>2017</v>
      </c>
      <c r="C68" s="56">
        <v>1069075</v>
      </c>
      <c r="D68" s="56">
        <v>355880</v>
      </c>
      <c r="E68" s="56">
        <v>2142458</v>
      </c>
      <c r="F68" s="56">
        <v>1837657</v>
      </c>
      <c r="G68" s="56">
        <v>142530</v>
      </c>
      <c r="H68" s="56">
        <v>1455769</v>
      </c>
      <c r="I68" s="56">
        <v>1689062</v>
      </c>
      <c r="J68" s="56">
        <v>232128</v>
      </c>
      <c r="K68" s="56">
        <v>648319</v>
      </c>
      <c r="L68" s="56">
        <v>602973</v>
      </c>
      <c r="M68" s="56">
        <v>271641</v>
      </c>
      <c r="N68" s="56">
        <v>1204187</v>
      </c>
      <c r="O68" s="56">
        <v>1411790</v>
      </c>
      <c r="P68" s="56">
        <v>1323851</v>
      </c>
      <c r="Q68" s="56">
        <v>14387319</v>
      </c>
    </row>
    <row r="69" spans="1:17" s="54" customFormat="1" ht="12.75" outlineLevel="1" x14ac:dyDescent="0.2">
      <c r="B69" s="56">
        <v>2018</v>
      </c>
      <c r="C69" s="56">
        <v>1165529</v>
      </c>
      <c r="D69" s="56">
        <v>368863</v>
      </c>
      <c r="E69" s="56">
        <v>2307822</v>
      </c>
      <c r="F69" s="56">
        <v>1767942</v>
      </c>
      <c r="G69" s="56">
        <v>169676</v>
      </c>
      <c r="H69" s="56">
        <v>1567618</v>
      </c>
      <c r="I69" s="56">
        <v>1814188</v>
      </c>
      <c r="J69" s="56">
        <v>252646</v>
      </c>
      <c r="K69" s="56">
        <v>675152</v>
      </c>
      <c r="L69" s="56">
        <v>663136</v>
      </c>
      <c r="M69" s="56">
        <v>307278</v>
      </c>
      <c r="N69" s="56">
        <v>1446395</v>
      </c>
      <c r="O69" s="56">
        <v>1507954</v>
      </c>
      <c r="P69" s="56">
        <v>1337736</v>
      </c>
      <c r="Q69" s="56">
        <v>15351933</v>
      </c>
    </row>
    <row r="70" spans="1:17" s="54" customFormat="1" ht="12.75" outlineLevel="1" x14ac:dyDescent="0.2">
      <c r="B70" s="54">
        <v>2019</v>
      </c>
      <c r="C70" s="56">
        <v>1154540</v>
      </c>
      <c r="D70" s="56">
        <v>366638</v>
      </c>
      <c r="E70" s="56">
        <v>2571341</v>
      </c>
      <c r="F70" s="56">
        <v>1562278</v>
      </c>
      <c r="G70" s="56">
        <v>144317</v>
      </c>
      <c r="H70" s="56">
        <v>1680634</v>
      </c>
      <c r="I70" s="56">
        <v>1941394</v>
      </c>
      <c r="J70" s="56">
        <v>246728</v>
      </c>
      <c r="K70" s="56">
        <v>740512</v>
      </c>
      <c r="L70" s="56">
        <v>737948</v>
      </c>
      <c r="M70" s="56">
        <v>349192</v>
      </c>
      <c r="N70" s="56">
        <v>1530443</v>
      </c>
      <c r="O70" s="56">
        <v>1642858</v>
      </c>
      <c r="P70" s="56">
        <v>1242152</v>
      </c>
      <c r="Q70" s="56">
        <v>15910976</v>
      </c>
    </row>
    <row r="71" spans="1:17" s="54" customFormat="1" ht="12.75" outlineLevel="1" x14ac:dyDescent="0.2">
      <c r="B71" s="64">
        <v>2020</v>
      </c>
      <c r="C71" s="56">
        <v>1291023</v>
      </c>
      <c r="D71" s="56">
        <v>317949</v>
      </c>
      <c r="E71" s="56">
        <v>2548143</v>
      </c>
      <c r="F71" s="56">
        <v>1380791</v>
      </c>
      <c r="G71" s="56">
        <v>170967</v>
      </c>
      <c r="H71" s="56">
        <v>1571119</v>
      </c>
      <c r="I71" s="56">
        <v>2081177</v>
      </c>
      <c r="J71" s="56">
        <v>149678</v>
      </c>
      <c r="K71" s="56">
        <v>890111</v>
      </c>
      <c r="L71" s="56">
        <v>741750</v>
      </c>
      <c r="M71" s="56">
        <v>385981</v>
      </c>
      <c r="N71" s="56">
        <v>1665963</v>
      </c>
      <c r="O71" s="56">
        <v>1562823</v>
      </c>
      <c r="P71" s="56">
        <v>888779</v>
      </c>
      <c r="Q71" s="56">
        <v>15646254</v>
      </c>
    </row>
    <row r="72" spans="1:17" s="54" customFormat="1" ht="12.75" outlineLevel="1" x14ac:dyDescent="0.2">
      <c r="B72" s="64">
        <v>2021</v>
      </c>
      <c r="C72" s="56">
        <v>1548117</v>
      </c>
      <c r="D72" s="56">
        <v>355214</v>
      </c>
      <c r="E72" s="56">
        <v>3164083</v>
      </c>
      <c r="F72" s="56">
        <v>1572211</v>
      </c>
      <c r="G72" s="56">
        <v>184103</v>
      </c>
      <c r="H72" s="56">
        <v>1644942</v>
      </c>
      <c r="I72" s="56">
        <v>2254632</v>
      </c>
      <c r="J72" s="56">
        <v>164560</v>
      </c>
      <c r="K72" s="56">
        <v>1120638</v>
      </c>
      <c r="L72" s="56">
        <v>821121</v>
      </c>
      <c r="M72" s="56">
        <v>475127</v>
      </c>
      <c r="N72" s="56">
        <v>1770239</v>
      </c>
      <c r="O72" s="56">
        <v>1589545</v>
      </c>
      <c r="P72" s="56">
        <v>947839</v>
      </c>
      <c r="Q72" s="56">
        <v>17612370</v>
      </c>
    </row>
    <row r="73" spans="1:17" s="54" customFormat="1" ht="12.75" outlineLevel="1" x14ac:dyDescent="0.2">
      <c r="B73" s="64">
        <v>2022</v>
      </c>
      <c r="C73" s="56">
        <v>2032845</v>
      </c>
      <c r="D73" s="56">
        <v>450746</v>
      </c>
      <c r="E73" s="56">
        <v>4728665</v>
      </c>
      <c r="F73" s="56">
        <v>1921358</v>
      </c>
      <c r="G73" s="56">
        <v>71457</v>
      </c>
      <c r="H73" s="56">
        <v>2643732</v>
      </c>
      <c r="I73" s="56">
        <v>3343974</v>
      </c>
      <c r="J73" s="56">
        <v>350893</v>
      </c>
      <c r="K73" s="56">
        <v>1701400</v>
      </c>
      <c r="L73" s="56">
        <v>1015929</v>
      </c>
      <c r="M73" s="56">
        <v>575546</v>
      </c>
      <c r="N73" s="56">
        <v>1947558</v>
      </c>
      <c r="O73" s="56">
        <v>2152979</v>
      </c>
      <c r="P73" s="56">
        <v>1126080</v>
      </c>
      <c r="Q73" s="56">
        <v>24063162</v>
      </c>
    </row>
    <row r="74" spans="1:17" s="54" customFormat="1" outlineLevel="1" x14ac:dyDescent="0.2">
      <c r="B74" s="64" t="s">
        <v>1106</v>
      </c>
      <c r="C74" s="56">
        <v>2215001.7558846693</v>
      </c>
      <c r="D74" s="56">
        <v>401517.30597923277</v>
      </c>
      <c r="E74" s="56">
        <v>4949431.8142630309</v>
      </c>
      <c r="F74" s="56">
        <v>1420365.4960685614</v>
      </c>
      <c r="G74" s="56">
        <v>298251.10499083879</v>
      </c>
      <c r="H74" s="56">
        <v>3547431.6687074066</v>
      </c>
      <c r="I74" s="56">
        <v>3861799.1563876364</v>
      </c>
      <c r="J74" s="56">
        <v>517643.36276417639</v>
      </c>
      <c r="K74" s="56">
        <v>2133830.3281478705</v>
      </c>
      <c r="L74" s="56">
        <v>1159790.459312011</v>
      </c>
      <c r="M74" s="56">
        <v>663121.6655704861</v>
      </c>
      <c r="N74" s="56">
        <v>2055872.2237361795</v>
      </c>
      <c r="O74" s="56">
        <v>2600763.9538666052</v>
      </c>
      <c r="P74" s="56">
        <v>1714259.8059999999</v>
      </c>
      <c r="Q74" s="56">
        <v>27539080.101678703</v>
      </c>
    </row>
    <row r="75" spans="1:17" s="54" customFormat="1" outlineLevel="1" x14ac:dyDescent="0.2">
      <c r="B75" s="64" t="s">
        <v>981</v>
      </c>
      <c r="C75" s="56">
        <v>2520118.8890931928</v>
      </c>
      <c r="D75" s="56">
        <v>439682.58741563058</v>
      </c>
      <c r="E75" s="56">
        <v>5264226.5380210327</v>
      </c>
      <c r="F75" s="56">
        <v>1645794.5559548521</v>
      </c>
      <c r="G75" s="56">
        <v>319781.91540290829</v>
      </c>
      <c r="H75" s="56">
        <v>3604588.4419809533</v>
      </c>
      <c r="I75" s="56">
        <v>3965903.6163845793</v>
      </c>
      <c r="J75" s="56">
        <v>706289.28979865124</v>
      </c>
      <c r="K75" s="56">
        <v>2216735.0427838499</v>
      </c>
      <c r="L75" s="56">
        <v>1193601.089036562</v>
      </c>
      <c r="M75" s="56">
        <v>716826.27909104899</v>
      </c>
      <c r="N75" s="56">
        <v>2231572.8691096017</v>
      </c>
      <c r="O75" s="56">
        <v>2668931.4962742454</v>
      </c>
      <c r="P75" s="56">
        <v>2601772.375</v>
      </c>
      <c r="Q75" s="56">
        <v>30095824.985347107</v>
      </c>
    </row>
    <row r="76" spans="1:17" s="54" customFormat="1" outlineLevel="1" x14ac:dyDescent="0.2">
      <c r="B76" s="64" t="s">
        <v>1107</v>
      </c>
      <c r="C76" s="56">
        <v>2738780.0334688444</v>
      </c>
      <c r="D76" s="56">
        <v>506805.87075771764</v>
      </c>
      <c r="E76" s="56">
        <v>5605598.9065403715</v>
      </c>
      <c r="F76" s="56">
        <v>1874375.2169293561</v>
      </c>
      <c r="G76" s="56">
        <v>345079.42801867379</v>
      </c>
      <c r="H76" s="56">
        <v>3691462.2775361114</v>
      </c>
      <c r="I76" s="56">
        <v>4059735.9159243153</v>
      </c>
      <c r="J76" s="56">
        <v>807356.22428222257</v>
      </c>
      <c r="K76" s="56">
        <v>2169712.9482139242</v>
      </c>
      <c r="L76" s="56">
        <v>1244744.6379081232</v>
      </c>
      <c r="M76" s="56">
        <v>790602.04682026105</v>
      </c>
      <c r="N76" s="56">
        <v>2446551.2264629221</v>
      </c>
      <c r="O76" s="56">
        <v>2681928.4817456761</v>
      </c>
      <c r="P76" s="79">
        <v>3788110.6119999997</v>
      </c>
      <c r="Q76" s="79">
        <v>32750843.82660852</v>
      </c>
    </row>
    <row r="77" spans="1:17" s="54" customFormat="1" ht="12.75" x14ac:dyDescent="0.2">
      <c r="B77" s="83"/>
      <c r="C77" s="83"/>
      <c r="D77" s="83"/>
      <c r="E77" s="83"/>
      <c r="F77" s="83"/>
      <c r="G77" s="83"/>
      <c r="H77" s="83"/>
      <c r="I77" s="83"/>
      <c r="J77" s="83"/>
      <c r="K77" s="83"/>
      <c r="L77" s="83"/>
      <c r="M77" s="83"/>
      <c r="N77" s="83"/>
      <c r="O77" s="83"/>
    </row>
    <row r="78" spans="1:17" s="54" customFormat="1" ht="15" customHeight="1" x14ac:dyDescent="0.2">
      <c r="A78" s="86" t="s">
        <v>839</v>
      </c>
      <c r="B78" s="312" t="s">
        <v>851</v>
      </c>
      <c r="C78" s="312"/>
      <c r="D78" s="312"/>
      <c r="E78" s="312"/>
      <c r="F78" s="312"/>
      <c r="G78" s="312"/>
    </row>
    <row r="79" spans="1:17" s="54" customFormat="1" ht="15" customHeight="1" x14ac:dyDescent="0.2">
      <c r="A79" s="86" t="s">
        <v>841</v>
      </c>
      <c r="B79" s="86" t="s">
        <v>842</v>
      </c>
    </row>
    <row r="80" spans="1:17" s="54" customFormat="1" ht="15" customHeight="1" x14ac:dyDescent="0.2">
      <c r="A80" s="86" t="s">
        <v>237</v>
      </c>
      <c r="B80" s="86" t="s">
        <v>843</v>
      </c>
    </row>
    <row r="81" spans="1:4" s="54" customFormat="1" ht="12.75" x14ac:dyDescent="0.2">
      <c r="B81" s="86"/>
    </row>
    <row r="82" spans="1:4" s="54" customFormat="1" ht="15" customHeight="1" x14ac:dyDescent="0.2">
      <c r="A82" s="37" t="s">
        <v>937</v>
      </c>
      <c r="B82" s="87"/>
      <c r="C82" s="87"/>
      <c r="D82" s="87"/>
    </row>
    <row r="83" spans="1:4" s="54" customFormat="1" ht="15" customHeight="1" x14ac:dyDescent="0.2">
      <c r="A83" s="54" t="s">
        <v>742</v>
      </c>
      <c r="B83" s="87"/>
      <c r="C83" s="87"/>
      <c r="D83" s="87"/>
    </row>
    <row r="84" spans="1:4" x14ac:dyDescent="0.25">
      <c r="A84" s="54" t="s">
        <v>741</v>
      </c>
    </row>
  </sheetData>
  <mergeCells count="139">
    <mergeCell ref="L32:M32"/>
    <mergeCell ref="L33:M33"/>
    <mergeCell ref="J3:K3"/>
    <mergeCell ref="J5:K5"/>
    <mergeCell ref="J6:K6"/>
    <mergeCell ref="J7:K7"/>
    <mergeCell ref="J8:K8"/>
    <mergeCell ref="J9:K9"/>
    <mergeCell ref="J10:K10"/>
    <mergeCell ref="J11:K11"/>
    <mergeCell ref="J12:K12"/>
    <mergeCell ref="J13:K13"/>
    <mergeCell ref="J14:K14"/>
    <mergeCell ref="L25:M25"/>
    <mergeCell ref="L26:M26"/>
    <mergeCell ref="L27:M27"/>
    <mergeCell ref="L28:M28"/>
    <mergeCell ref="J31:K31"/>
    <mergeCell ref="J32:K32"/>
    <mergeCell ref="J33:K33"/>
    <mergeCell ref="J25:K25"/>
    <mergeCell ref="J26:K26"/>
    <mergeCell ref="J27:K27"/>
    <mergeCell ref="J28:K28"/>
    <mergeCell ref="L15:M15"/>
    <mergeCell ref="L16:M16"/>
    <mergeCell ref="L17:M17"/>
    <mergeCell ref="L19:M19"/>
    <mergeCell ref="J15:K15"/>
    <mergeCell ref="J16:K16"/>
    <mergeCell ref="J17:K17"/>
    <mergeCell ref="J19:K19"/>
    <mergeCell ref="J30:K30"/>
    <mergeCell ref="J29:K29"/>
    <mergeCell ref="J22:K22"/>
    <mergeCell ref="J23:K23"/>
    <mergeCell ref="J24:K24"/>
    <mergeCell ref="L30:M30"/>
    <mergeCell ref="L31:M31"/>
    <mergeCell ref="L29:M29"/>
    <mergeCell ref="L20:M20"/>
    <mergeCell ref="L21:M21"/>
    <mergeCell ref="L22:M22"/>
    <mergeCell ref="J20:K20"/>
    <mergeCell ref="J21:K21"/>
    <mergeCell ref="L23:M23"/>
    <mergeCell ref="L24:M24"/>
    <mergeCell ref="O20:P20"/>
    <mergeCell ref="O21:P21"/>
    <mergeCell ref="O22:P22"/>
    <mergeCell ref="O23:P23"/>
    <mergeCell ref="O24:P24"/>
    <mergeCell ref="O30:P30"/>
    <mergeCell ref="O31:P31"/>
    <mergeCell ref="O15:P15"/>
    <mergeCell ref="O16:P16"/>
    <mergeCell ref="O17:P17"/>
    <mergeCell ref="O19:P19"/>
    <mergeCell ref="I37:J37"/>
    <mergeCell ref="I38:J38"/>
    <mergeCell ref="I39:J39"/>
    <mergeCell ref="N40:P40"/>
    <mergeCell ref="N41:P41"/>
    <mergeCell ref="N42:P42"/>
    <mergeCell ref="O32:P32"/>
    <mergeCell ref="O33:P33"/>
    <mergeCell ref="L3:M3"/>
    <mergeCell ref="L5:M5"/>
    <mergeCell ref="L6:M6"/>
    <mergeCell ref="L7:M7"/>
    <mergeCell ref="L8:M8"/>
    <mergeCell ref="L9:M9"/>
    <mergeCell ref="L10:M10"/>
    <mergeCell ref="L11:M11"/>
    <mergeCell ref="L12:M12"/>
    <mergeCell ref="L13:M13"/>
    <mergeCell ref="L14:M14"/>
    <mergeCell ref="O25:P25"/>
    <mergeCell ref="O26:P26"/>
    <mergeCell ref="O27:P27"/>
    <mergeCell ref="O28:P28"/>
    <mergeCell ref="O29:P29"/>
    <mergeCell ref="O3:P3"/>
    <mergeCell ref="O5:P5"/>
    <mergeCell ref="O6:P6"/>
    <mergeCell ref="O7:P7"/>
    <mergeCell ref="O8:P8"/>
    <mergeCell ref="O9:P9"/>
    <mergeCell ref="O10:P10"/>
    <mergeCell ref="O11:P11"/>
    <mergeCell ref="O12:P12"/>
    <mergeCell ref="B78:G78"/>
    <mergeCell ref="B2:Q2"/>
    <mergeCell ref="O45:P45"/>
    <mergeCell ref="O47:P47"/>
    <mergeCell ref="O48:P48"/>
    <mergeCell ref="O49:P49"/>
    <mergeCell ref="O50:P50"/>
    <mergeCell ref="O51:P51"/>
    <mergeCell ref="L55:M55"/>
    <mergeCell ref="L50:M50"/>
    <mergeCell ref="L51:M51"/>
    <mergeCell ref="L52:M52"/>
    <mergeCell ref="L53:M53"/>
    <mergeCell ref="L54:M54"/>
    <mergeCell ref="L45:M45"/>
    <mergeCell ref="L47:M47"/>
    <mergeCell ref="L48:M48"/>
    <mergeCell ref="L49:M49"/>
    <mergeCell ref="N43:P43"/>
    <mergeCell ref="K35:M35"/>
    <mergeCell ref="K37:M37"/>
    <mergeCell ref="K38:M38"/>
    <mergeCell ref="K39:M39"/>
    <mergeCell ref="K40:M40"/>
    <mergeCell ref="B65:Q65"/>
    <mergeCell ref="B58:Q58"/>
    <mergeCell ref="B46:Q46"/>
    <mergeCell ref="B36:Q36"/>
    <mergeCell ref="B18:Q18"/>
    <mergeCell ref="B4:Q4"/>
    <mergeCell ref="O52:P52"/>
    <mergeCell ref="O53:P53"/>
    <mergeCell ref="O54:P54"/>
    <mergeCell ref="O55:P55"/>
    <mergeCell ref="K41:M41"/>
    <mergeCell ref="K42:M42"/>
    <mergeCell ref="K43:M43"/>
    <mergeCell ref="N35:P35"/>
    <mergeCell ref="N37:P37"/>
    <mergeCell ref="N38:P38"/>
    <mergeCell ref="N39:P39"/>
    <mergeCell ref="I40:J40"/>
    <mergeCell ref="I41:J41"/>
    <mergeCell ref="I42:J42"/>
    <mergeCell ref="I43:J43"/>
    <mergeCell ref="O13:P13"/>
    <mergeCell ref="O14:P14"/>
    <mergeCell ref="I35:J35"/>
  </mergeCells>
  <pageMargins left="0.75" right="0.75" top="1" bottom="1" header="0.5" footer="0.5"/>
  <pageSetup paperSize="8" orientation="landscape" r:id="rId1"/>
  <headerFooter>
    <oddHeader>&amp;L&amp;"Calibri"&amp;10&amp;K000000 [Limited Sharing]&amp;1#_x000D_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4F6228"/>
  </sheetPr>
  <dimension ref="A1:M82"/>
  <sheetViews>
    <sheetView workbookViewId="0">
      <pane ySplit="3" topLeftCell="A4" activePane="bottomLeft" state="frozen"/>
      <selection activeCell="K47" sqref="K47"/>
      <selection pane="bottomLeft" activeCell="C4" sqref="C4"/>
    </sheetView>
  </sheetViews>
  <sheetFormatPr defaultRowHeight="15" x14ac:dyDescent="0.25"/>
  <cols>
    <col min="1" max="1" width="3.5703125" customWidth="1"/>
    <col min="2" max="2" width="100.42578125" customWidth="1"/>
    <col min="3" max="11" width="11.28515625" customWidth="1"/>
  </cols>
  <sheetData>
    <row r="1" spans="2:11" s="51" customFormat="1" ht="40.5" customHeight="1" x14ac:dyDescent="0.25">
      <c r="B1" s="52" t="s">
        <v>894</v>
      </c>
      <c r="C1" s="53"/>
      <c r="D1" s="53"/>
      <c r="E1" s="53"/>
      <c r="F1" s="53"/>
      <c r="G1" s="53"/>
      <c r="H1" s="53"/>
      <c r="I1" s="61"/>
      <c r="J1" s="61"/>
      <c r="K1" s="61" t="s">
        <v>896</v>
      </c>
    </row>
    <row r="2" spans="2:11" ht="17.25" x14ac:dyDescent="0.25">
      <c r="B2" s="294" t="s">
        <v>777</v>
      </c>
      <c r="C2" s="294"/>
      <c r="D2" s="294"/>
      <c r="E2" s="294"/>
      <c r="F2" s="294"/>
      <c r="G2" s="294"/>
      <c r="H2" s="294"/>
      <c r="I2" s="294"/>
      <c r="J2" s="294"/>
      <c r="K2" s="294"/>
    </row>
    <row r="3" spans="2:11" ht="17.25" x14ac:dyDescent="0.25">
      <c r="B3" s="11" t="s">
        <v>43</v>
      </c>
      <c r="C3" s="11">
        <v>2017</v>
      </c>
      <c r="D3" s="11">
        <v>2018</v>
      </c>
      <c r="E3" s="11">
        <v>2019</v>
      </c>
      <c r="F3" s="34">
        <v>2020</v>
      </c>
      <c r="G3" s="11">
        <v>2021</v>
      </c>
      <c r="H3" s="11">
        <v>2022</v>
      </c>
      <c r="I3" s="11" t="s">
        <v>1098</v>
      </c>
      <c r="J3" s="11" t="s">
        <v>982</v>
      </c>
      <c r="K3" s="11" t="s">
        <v>1100</v>
      </c>
    </row>
    <row r="4" spans="2:11" s="68" customFormat="1" ht="12" x14ac:dyDescent="0.2">
      <c r="B4" s="94" t="s">
        <v>44</v>
      </c>
      <c r="C4" s="92">
        <v>889557</v>
      </c>
      <c r="D4" s="92">
        <v>945292</v>
      </c>
      <c r="E4" s="92">
        <v>949582</v>
      </c>
      <c r="F4" s="92">
        <v>941046</v>
      </c>
      <c r="G4" s="92">
        <v>950548</v>
      </c>
      <c r="H4" s="92">
        <v>911252.03386211337</v>
      </c>
      <c r="I4" s="92">
        <v>911838.84363882034</v>
      </c>
      <c r="J4" s="92">
        <v>916971.04916821525</v>
      </c>
      <c r="K4" s="92">
        <v>929668.2681916625</v>
      </c>
    </row>
    <row r="5" spans="2:11" s="68" customFormat="1" ht="12" x14ac:dyDescent="0.2">
      <c r="B5" s="68" t="s">
        <v>45</v>
      </c>
      <c r="C5" s="93">
        <v>14371</v>
      </c>
      <c r="D5" s="93">
        <v>14676</v>
      </c>
      <c r="E5" s="93">
        <v>13355</v>
      </c>
      <c r="F5" s="93">
        <v>21342</v>
      </c>
      <c r="G5" s="93">
        <v>21949</v>
      </c>
      <c r="H5" s="93">
        <v>16507.364644390549</v>
      </c>
      <c r="I5" s="93">
        <v>15971.026056099294</v>
      </c>
      <c r="J5" s="93">
        <v>16634.621756021108</v>
      </c>
      <c r="K5" s="93">
        <v>16675.922558298116</v>
      </c>
    </row>
    <row r="6" spans="2:11" s="68" customFormat="1" ht="12" x14ac:dyDescent="0.2">
      <c r="B6" s="68" t="s">
        <v>46</v>
      </c>
      <c r="C6" s="93">
        <v>73247</v>
      </c>
      <c r="D6" s="93">
        <v>106333</v>
      </c>
      <c r="E6" s="93">
        <v>112919</v>
      </c>
      <c r="F6" s="93">
        <v>121663</v>
      </c>
      <c r="G6" s="93">
        <v>107359</v>
      </c>
      <c r="H6" s="93">
        <v>94729.923313803549</v>
      </c>
      <c r="I6" s="93">
        <v>110946.09232277136</v>
      </c>
      <c r="J6" s="93">
        <v>115438.48327524676</v>
      </c>
      <c r="K6" s="93">
        <v>121533.0104188377</v>
      </c>
    </row>
    <row r="7" spans="2:11" s="68" customFormat="1" ht="12" x14ac:dyDescent="0.2">
      <c r="B7" s="68" t="s">
        <v>47</v>
      </c>
      <c r="C7" s="93">
        <v>104540</v>
      </c>
      <c r="D7" s="93">
        <v>105072</v>
      </c>
      <c r="E7" s="93">
        <v>102037</v>
      </c>
      <c r="F7" s="93">
        <v>111088</v>
      </c>
      <c r="G7" s="93">
        <v>109147</v>
      </c>
      <c r="H7" s="93">
        <v>103160.85013219342</v>
      </c>
      <c r="I7" s="93">
        <v>97959.489929810283</v>
      </c>
      <c r="J7" s="93">
        <v>97173.457205444734</v>
      </c>
      <c r="K7" s="93">
        <v>90316.898172209854</v>
      </c>
    </row>
    <row r="8" spans="2:11" s="68" customFormat="1" ht="12" x14ac:dyDescent="0.2">
      <c r="B8" s="68" t="s">
        <v>48</v>
      </c>
      <c r="C8" s="93">
        <v>3267</v>
      </c>
      <c r="D8" s="93">
        <v>3116</v>
      </c>
      <c r="E8" s="93">
        <v>3275</v>
      </c>
      <c r="F8" s="93">
        <v>4021</v>
      </c>
      <c r="G8" s="93">
        <v>3729</v>
      </c>
      <c r="H8" s="93">
        <v>3802.7109779041989</v>
      </c>
      <c r="I8" s="93">
        <v>3741.8361289286358</v>
      </c>
      <c r="J8" s="93">
        <v>3696.813019084032</v>
      </c>
      <c r="K8" s="93">
        <v>3850.4575929740549</v>
      </c>
    </row>
    <row r="9" spans="2:11" s="68" customFormat="1" ht="12" x14ac:dyDescent="0.2">
      <c r="B9" s="68" t="s">
        <v>49</v>
      </c>
      <c r="C9" s="93">
        <v>63514</v>
      </c>
      <c r="D9" s="93">
        <v>70906</v>
      </c>
      <c r="E9" s="93">
        <v>77200</v>
      </c>
      <c r="F9" s="93">
        <v>81823</v>
      </c>
      <c r="G9" s="93">
        <v>72949</v>
      </c>
      <c r="H9" s="93">
        <v>73309.641531158661</v>
      </c>
      <c r="I9" s="93">
        <v>73995.451811845167</v>
      </c>
      <c r="J9" s="93">
        <v>75471.84131423154</v>
      </c>
      <c r="K9" s="93">
        <v>76927.468152392961</v>
      </c>
    </row>
    <row r="10" spans="2:11" s="68" customFormat="1" ht="12" x14ac:dyDescent="0.2">
      <c r="B10" s="68" t="s">
        <v>50</v>
      </c>
      <c r="C10" s="93">
        <v>85798</v>
      </c>
      <c r="D10" s="93">
        <v>89706</v>
      </c>
      <c r="E10" s="93">
        <v>102800</v>
      </c>
      <c r="F10" s="93">
        <v>92197</v>
      </c>
      <c r="G10" s="93">
        <v>102490</v>
      </c>
      <c r="H10" s="93">
        <v>111195.77819033651</v>
      </c>
      <c r="I10" s="93">
        <v>104757.8677033703</v>
      </c>
      <c r="J10" s="93">
        <v>92715.820129333675</v>
      </c>
      <c r="K10" s="93">
        <v>100333.6451343856</v>
      </c>
    </row>
    <row r="11" spans="2:11" s="68" customFormat="1" ht="12" x14ac:dyDescent="0.2">
      <c r="B11" s="68" t="s">
        <v>51</v>
      </c>
      <c r="C11" s="93">
        <v>73767</v>
      </c>
      <c r="D11" s="93">
        <v>75219</v>
      </c>
      <c r="E11" s="93">
        <v>72733</v>
      </c>
      <c r="F11" s="93">
        <v>67971</v>
      </c>
      <c r="G11" s="93">
        <v>74604</v>
      </c>
      <c r="H11" s="93">
        <v>62866.827203642453</v>
      </c>
      <c r="I11" s="93">
        <v>61912.327475317245</v>
      </c>
      <c r="J11" s="93">
        <v>63079.922467174125</v>
      </c>
      <c r="K11" s="93">
        <v>63965.597629270211</v>
      </c>
    </row>
    <row r="12" spans="2:11" s="68" customFormat="1" ht="12" x14ac:dyDescent="0.2">
      <c r="B12" s="68" t="s">
        <v>52</v>
      </c>
      <c r="C12" s="93">
        <v>1407</v>
      </c>
      <c r="D12" s="93">
        <v>1748</v>
      </c>
      <c r="E12" s="93">
        <v>1302</v>
      </c>
      <c r="F12" s="93">
        <v>1613</v>
      </c>
      <c r="G12" s="93">
        <v>1352</v>
      </c>
      <c r="H12" s="93">
        <v>1228.9695180895096</v>
      </c>
      <c r="I12" s="93">
        <v>1141.1585421722207</v>
      </c>
      <c r="J12" s="93">
        <v>1169.1575246561424</v>
      </c>
      <c r="K12" s="93">
        <v>1051.2474567076451</v>
      </c>
    </row>
    <row r="13" spans="2:11" s="68" customFormat="1" ht="12" x14ac:dyDescent="0.2">
      <c r="B13" s="68" t="s">
        <v>53</v>
      </c>
      <c r="C13" s="93">
        <v>86727</v>
      </c>
      <c r="D13" s="93">
        <v>91543</v>
      </c>
      <c r="E13" s="93">
        <v>90880</v>
      </c>
      <c r="F13" s="93">
        <v>93776</v>
      </c>
      <c r="G13" s="93">
        <v>97767</v>
      </c>
      <c r="H13" s="93">
        <v>101652.87750618906</v>
      </c>
      <c r="I13" s="93">
        <v>99981.632655641792</v>
      </c>
      <c r="J13" s="93">
        <v>101491.97030320467</v>
      </c>
      <c r="K13" s="93">
        <v>101792.40287917299</v>
      </c>
    </row>
    <row r="14" spans="2:11" s="68" customFormat="1" ht="12" x14ac:dyDescent="0.2">
      <c r="B14" s="68" t="s">
        <v>54</v>
      </c>
      <c r="C14" s="93">
        <v>25583</v>
      </c>
      <c r="D14" s="93">
        <v>26050</v>
      </c>
      <c r="E14" s="93">
        <v>24029</v>
      </c>
      <c r="F14" s="93">
        <v>24081</v>
      </c>
      <c r="G14" s="93">
        <v>26464</v>
      </c>
      <c r="H14" s="93">
        <v>23871.463641170434</v>
      </c>
      <c r="I14" s="93">
        <v>22024.275879189834</v>
      </c>
      <c r="J14" s="93">
        <v>22910.435975590884</v>
      </c>
      <c r="K14" s="93">
        <v>21541.178302055559</v>
      </c>
    </row>
    <row r="15" spans="2:11" s="68" customFormat="1" ht="12" x14ac:dyDescent="0.2">
      <c r="B15" s="68" t="s">
        <v>55</v>
      </c>
      <c r="C15" s="93">
        <v>26157</v>
      </c>
      <c r="D15" s="93">
        <v>27185</v>
      </c>
      <c r="E15" s="93">
        <v>28751</v>
      </c>
      <c r="F15" s="93">
        <v>29781</v>
      </c>
      <c r="G15" s="93">
        <v>26963</v>
      </c>
      <c r="H15" s="93">
        <v>27532.676935923395</v>
      </c>
      <c r="I15" s="93">
        <v>28086.337139019168</v>
      </c>
      <c r="J15" s="93">
        <v>25004.953991301521</v>
      </c>
      <c r="K15" s="93">
        <v>23728.841418274154</v>
      </c>
    </row>
    <row r="16" spans="2:11" s="68" customFormat="1" ht="12" x14ac:dyDescent="0.2">
      <c r="B16" s="68" t="s">
        <v>56</v>
      </c>
      <c r="C16" s="93">
        <v>90822</v>
      </c>
      <c r="D16" s="93">
        <v>94582</v>
      </c>
      <c r="E16" s="93">
        <v>90284</v>
      </c>
      <c r="F16" s="93">
        <v>86907</v>
      </c>
      <c r="G16" s="93">
        <v>94039</v>
      </c>
      <c r="H16" s="93">
        <v>83306.726013386578</v>
      </c>
      <c r="I16" s="93">
        <v>83645.496358258679</v>
      </c>
      <c r="J16" s="93">
        <v>97155.377255293148</v>
      </c>
      <c r="K16" s="93">
        <v>107308.84182815463</v>
      </c>
    </row>
    <row r="17" spans="2:13" s="68" customFormat="1" x14ac:dyDescent="0.25">
      <c r="B17" s="68" t="s">
        <v>57</v>
      </c>
      <c r="C17" s="93">
        <v>961</v>
      </c>
      <c r="D17" s="93">
        <v>795</v>
      </c>
      <c r="E17" s="93">
        <v>772</v>
      </c>
      <c r="F17" s="93">
        <v>622</v>
      </c>
      <c r="G17" s="93">
        <v>813.43</v>
      </c>
      <c r="H17" s="93">
        <v>965.41</v>
      </c>
      <c r="I17" s="93">
        <v>728.06600000000003</v>
      </c>
      <c r="J17" s="93">
        <v>595.99000000000012</v>
      </c>
      <c r="K17" s="93">
        <v>763.21999999999991</v>
      </c>
      <c r="M17" s="249"/>
    </row>
    <row r="18" spans="2:13" s="68" customFormat="1" ht="12" x14ac:dyDescent="0.2">
      <c r="B18" s="68" t="s">
        <v>58</v>
      </c>
      <c r="C18" s="93">
        <v>16811</v>
      </c>
      <c r="D18" s="93">
        <v>23159</v>
      </c>
      <c r="E18" s="93">
        <v>22969</v>
      </c>
      <c r="F18" s="93">
        <v>26102</v>
      </c>
      <c r="G18" s="93">
        <v>29019</v>
      </c>
      <c r="H18" s="93">
        <v>33061.652999999998</v>
      </c>
      <c r="I18" s="93">
        <v>32888.326000000001</v>
      </c>
      <c r="J18" s="93">
        <v>28966.337</v>
      </c>
      <c r="K18" s="93">
        <v>30551.851000000002</v>
      </c>
    </row>
    <row r="19" spans="2:13" s="68" customFormat="1" ht="12" x14ac:dyDescent="0.2">
      <c r="B19" s="68" t="s">
        <v>59</v>
      </c>
      <c r="C19" s="93">
        <v>51611</v>
      </c>
      <c r="D19" s="93">
        <v>44606</v>
      </c>
      <c r="E19" s="93">
        <v>43133</v>
      </c>
      <c r="F19" s="93">
        <v>42587</v>
      </c>
      <c r="G19" s="93">
        <v>44348</v>
      </c>
      <c r="H19" s="93">
        <v>50930.756367756752</v>
      </c>
      <c r="I19" s="93">
        <v>47221.226270675485</v>
      </c>
      <c r="J19" s="93">
        <v>46227.498696444825</v>
      </c>
      <c r="K19" s="93">
        <v>51190.607393715276</v>
      </c>
    </row>
    <row r="20" spans="2:13" s="68" customFormat="1" ht="12" x14ac:dyDescent="0.2">
      <c r="B20" s="68" t="s">
        <v>60</v>
      </c>
      <c r="C20" s="93">
        <v>151558</v>
      </c>
      <c r="D20" s="93">
        <v>149782</v>
      </c>
      <c r="E20" s="93">
        <v>141700</v>
      </c>
      <c r="F20" s="93">
        <v>111307</v>
      </c>
      <c r="G20" s="93">
        <v>112814</v>
      </c>
      <c r="H20" s="93">
        <v>95446.670570092858</v>
      </c>
      <c r="I20" s="93">
        <v>100098.84127490652</v>
      </c>
      <c r="J20" s="93">
        <v>104948.64809247489</v>
      </c>
      <c r="K20" s="93">
        <v>104849.50724328273</v>
      </c>
    </row>
    <row r="21" spans="2:13" s="68" customFormat="1" ht="12" x14ac:dyDescent="0.2">
      <c r="B21" s="68" t="s">
        <v>61</v>
      </c>
      <c r="C21" s="93">
        <v>19417</v>
      </c>
      <c r="D21" s="93">
        <v>20815</v>
      </c>
      <c r="E21" s="93">
        <v>21444</v>
      </c>
      <c r="F21" s="93">
        <v>24166</v>
      </c>
      <c r="G21" s="93">
        <v>24742</v>
      </c>
      <c r="H21" s="93">
        <v>27681.734316075366</v>
      </c>
      <c r="I21" s="93">
        <v>26739.392090814345</v>
      </c>
      <c r="J21" s="93">
        <v>24289.721162713347</v>
      </c>
      <c r="K21" s="93">
        <v>13287.571011930951</v>
      </c>
    </row>
    <row r="22" spans="2:13" s="68" customFormat="1" ht="12" x14ac:dyDescent="0.2">
      <c r="B22" s="94" t="s">
        <v>62</v>
      </c>
      <c r="C22" s="92">
        <v>4145813</v>
      </c>
      <c r="D22" s="92">
        <v>4101467</v>
      </c>
      <c r="E22" s="92">
        <v>3933728</v>
      </c>
      <c r="F22" s="92">
        <v>3724566</v>
      </c>
      <c r="G22" s="92">
        <v>3937895</v>
      </c>
      <c r="H22" s="92">
        <v>3308573.4305837033</v>
      </c>
      <c r="I22" s="92">
        <v>3002981.0972432089</v>
      </c>
      <c r="J22" s="92">
        <v>3337230.8365213322</v>
      </c>
      <c r="K22" s="92">
        <v>3597326.1637081113</v>
      </c>
    </row>
    <row r="23" spans="2:13" s="68" customFormat="1" ht="12" x14ac:dyDescent="0.2">
      <c r="B23" s="68" t="s">
        <v>63</v>
      </c>
      <c r="C23" s="93">
        <v>331386</v>
      </c>
      <c r="D23" s="93">
        <v>322522</v>
      </c>
      <c r="E23" s="93">
        <v>318658</v>
      </c>
      <c r="F23" s="93">
        <v>284079</v>
      </c>
      <c r="G23" s="93">
        <v>287969</v>
      </c>
      <c r="H23" s="93">
        <v>198612.61652870834</v>
      </c>
      <c r="I23" s="93">
        <v>154313.03273067169</v>
      </c>
      <c r="J23" s="93">
        <v>184430.42229080093</v>
      </c>
      <c r="K23" s="93">
        <v>215567.88493368629</v>
      </c>
    </row>
    <row r="24" spans="2:13" s="68" customFormat="1" ht="12" x14ac:dyDescent="0.2">
      <c r="B24" s="68" t="s">
        <v>1162</v>
      </c>
      <c r="C24" s="93">
        <v>855603</v>
      </c>
      <c r="D24" s="93">
        <v>896813</v>
      </c>
      <c r="E24" s="93">
        <v>929371</v>
      </c>
      <c r="F24" s="93">
        <v>980863</v>
      </c>
      <c r="G24" s="93">
        <v>1014150</v>
      </c>
      <c r="H24" s="93">
        <v>869370.84217115724</v>
      </c>
      <c r="I24" s="93">
        <v>899738.8982527086</v>
      </c>
      <c r="J24" s="93">
        <v>954559.44412662811</v>
      </c>
      <c r="K24" s="93">
        <v>1004412.7335981266</v>
      </c>
    </row>
    <row r="25" spans="2:13" s="68" customFormat="1" ht="12" x14ac:dyDescent="0.2">
      <c r="B25" s="68" t="s">
        <v>1163</v>
      </c>
      <c r="C25" s="93">
        <v>441181</v>
      </c>
      <c r="D25" s="93">
        <v>463618</v>
      </c>
      <c r="E25" s="93">
        <v>469028</v>
      </c>
      <c r="F25" s="93">
        <v>416312</v>
      </c>
      <c r="G25" s="93">
        <v>473911</v>
      </c>
      <c r="H25" s="93">
        <v>511859.7200099309</v>
      </c>
      <c r="I25" s="93">
        <v>450438.29596803221</v>
      </c>
      <c r="J25" s="93">
        <v>500445.44179016235</v>
      </c>
      <c r="K25" s="93">
        <v>540557.51884679566</v>
      </c>
    </row>
    <row r="26" spans="2:13" s="68" customFormat="1" ht="12" x14ac:dyDescent="0.2">
      <c r="B26" s="68" t="s">
        <v>640</v>
      </c>
      <c r="C26" s="93">
        <v>38346</v>
      </c>
      <c r="D26" s="93">
        <v>39879</v>
      </c>
      <c r="E26" s="93">
        <v>36321</v>
      </c>
      <c r="F26" s="93">
        <v>32831</v>
      </c>
      <c r="G26" s="93">
        <v>35579</v>
      </c>
      <c r="H26" s="93">
        <v>29757.551612808682</v>
      </c>
      <c r="I26" s="93">
        <v>23806.719617103085</v>
      </c>
      <c r="J26" s="93">
        <v>24975.351683888781</v>
      </c>
      <c r="K26" s="93">
        <v>26231.889052009225</v>
      </c>
    </row>
    <row r="27" spans="2:13" s="68" customFormat="1" ht="12" x14ac:dyDescent="0.2">
      <c r="B27" s="68" t="s">
        <v>64</v>
      </c>
      <c r="C27" s="93">
        <v>56009</v>
      </c>
      <c r="D27" s="93">
        <v>57716</v>
      </c>
      <c r="E27" s="93">
        <v>54064</v>
      </c>
      <c r="F27" s="93">
        <v>51896</v>
      </c>
      <c r="G27" s="93">
        <v>56811</v>
      </c>
      <c r="H27" s="93">
        <v>52068.581616621872</v>
      </c>
      <c r="I27" s="93">
        <v>47258.817383910718</v>
      </c>
      <c r="J27" s="93">
        <v>48733.964407165971</v>
      </c>
      <c r="K27" s="93">
        <v>53846.064322177772</v>
      </c>
    </row>
    <row r="28" spans="2:13" s="68" customFormat="1" ht="12" x14ac:dyDescent="0.2">
      <c r="B28" s="68" t="s">
        <v>65</v>
      </c>
      <c r="C28" s="93">
        <v>21395</v>
      </c>
      <c r="D28" s="93">
        <v>19846</v>
      </c>
      <c r="E28" s="93">
        <v>24630</v>
      </c>
      <c r="F28" s="93">
        <v>22108</v>
      </c>
      <c r="G28" s="93">
        <v>15492</v>
      </c>
      <c r="H28" s="93">
        <v>6474.1520244055355</v>
      </c>
      <c r="I28" s="93">
        <v>21894.534560991422</v>
      </c>
      <c r="J28" s="93">
        <v>19690.36291535935</v>
      </c>
      <c r="K28" s="93">
        <v>23025.775335624145</v>
      </c>
    </row>
    <row r="29" spans="2:13" s="68" customFormat="1" ht="12" x14ac:dyDescent="0.2">
      <c r="B29" s="68" t="s">
        <v>639</v>
      </c>
      <c r="C29" s="93">
        <v>84781</v>
      </c>
      <c r="D29" s="93">
        <v>88399</v>
      </c>
      <c r="E29" s="93">
        <v>90144</v>
      </c>
      <c r="F29" s="93">
        <v>92157</v>
      </c>
      <c r="G29" s="93">
        <v>95793</v>
      </c>
      <c r="H29" s="93">
        <v>82349.34519266295</v>
      </c>
      <c r="I29" s="93">
        <v>82949.138843248758</v>
      </c>
      <c r="J29" s="93">
        <v>90994.537263904145</v>
      </c>
      <c r="K29" s="93">
        <v>93548.717724830844</v>
      </c>
    </row>
    <row r="30" spans="2:13" s="68" customFormat="1" ht="12" x14ac:dyDescent="0.2">
      <c r="B30" s="68" t="s">
        <v>66</v>
      </c>
      <c r="C30" s="93">
        <v>102246</v>
      </c>
      <c r="D30" s="93">
        <v>101890</v>
      </c>
      <c r="E30" s="93">
        <v>98429</v>
      </c>
      <c r="F30" s="93">
        <v>81182</v>
      </c>
      <c r="G30" s="93">
        <v>97436</v>
      </c>
      <c r="H30" s="93">
        <v>67505.460611313523</v>
      </c>
      <c r="I30" s="93">
        <v>56156.854756742352</v>
      </c>
      <c r="J30" s="93">
        <v>60972.903508331969</v>
      </c>
      <c r="K30" s="93">
        <v>62587.167015655039</v>
      </c>
    </row>
    <row r="31" spans="2:13" s="68" customFormat="1" ht="12" x14ac:dyDescent="0.2">
      <c r="B31" s="68" t="s">
        <v>67</v>
      </c>
      <c r="C31" s="93">
        <v>97743</v>
      </c>
      <c r="D31" s="93">
        <v>102554</v>
      </c>
      <c r="E31" s="93">
        <v>107062</v>
      </c>
      <c r="F31" s="93">
        <v>102685</v>
      </c>
      <c r="G31" s="93">
        <v>119973</v>
      </c>
      <c r="H31" s="93">
        <v>85182.109030237712</v>
      </c>
      <c r="I31" s="93">
        <v>84670.489561186114</v>
      </c>
      <c r="J31" s="93">
        <v>86815.801158361312</v>
      </c>
      <c r="K31" s="93">
        <v>100889.73894445709</v>
      </c>
    </row>
    <row r="32" spans="2:13" s="68" customFormat="1" ht="12" x14ac:dyDescent="0.2">
      <c r="B32" s="68" t="s">
        <v>68</v>
      </c>
      <c r="C32" s="93">
        <v>76380</v>
      </c>
      <c r="D32" s="93">
        <v>84102</v>
      </c>
      <c r="E32" s="93">
        <v>80312</v>
      </c>
      <c r="F32" s="93">
        <v>77859</v>
      </c>
      <c r="G32" s="93">
        <v>81174</v>
      </c>
      <c r="H32" s="93">
        <v>58780.36449665192</v>
      </c>
      <c r="I32" s="93">
        <v>60303.093740076773</v>
      </c>
      <c r="J32" s="93">
        <v>70963.495571590815</v>
      </c>
      <c r="K32" s="93">
        <v>82144.07145827412</v>
      </c>
    </row>
    <row r="33" spans="2:11" s="68" customFormat="1" ht="12" x14ac:dyDescent="0.2">
      <c r="B33" s="68" t="s">
        <v>69</v>
      </c>
      <c r="C33" s="93">
        <v>63885</v>
      </c>
      <c r="D33" s="93">
        <v>64638</v>
      </c>
      <c r="E33" s="93">
        <v>66114</v>
      </c>
      <c r="F33" s="93">
        <v>65187</v>
      </c>
      <c r="G33" s="93">
        <v>73090</v>
      </c>
      <c r="H33" s="93">
        <v>59181.016689818454</v>
      </c>
      <c r="I33" s="93">
        <v>50229.316659128657</v>
      </c>
      <c r="J33" s="93">
        <v>53371.584552913511</v>
      </c>
      <c r="K33" s="93">
        <v>54145.430626099856</v>
      </c>
    </row>
    <row r="34" spans="2:11" s="68" customFormat="1" ht="12" x14ac:dyDescent="0.2">
      <c r="B34" s="68" t="s">
        <v>70</v>
      </c>
      <c r="C34" s="93">
        <v>92650</v>
      </c>
      <c r="D34" s="93">
        <v>88078</v>
      </c>
      <c r="E34" s="93">
        <v>95470</v>
      </c>
      <c r="F34" s="93">
        <v>81651</v>
      </c>
      <c r="G34" s="93">
        <v>82694</v>
      </c>
      <c r="H34" s="93">
        <v>60836.547314529642</v>
      </c>
      <c r="I34" s="93">
        <v>56089.243031578422</v>
      </c>
      <c r="J34" s="93">
        <v>61740.267923647334</v>
      </c>
      <c r="K34" s="93">
        <v>63528.255364650118</v>
      </c>
    </row>
    <row r="35" spans="2:11" s="68" customFormat="1" ht="12" x14ac:dyDescent="0.2">
      <c r="B35" s="68" t="s">
        <v>71</v>
      </c>
      <c r="C35" s="93">
        <v>97692</v>
      </c>
      <c r="D35" s="93">
        <v>97155</v>
      </c>
      <c r="E35" s="93">
        <v>96432</v>
      </c>
      <c r="F35" s="93">
        <v>87586</v>
      </c>
      <c r="G35" s="93">
        <v>101048</v>
      </c>
      <c r="H35" s="93">
        <v>79087.704515574849</v>
      </c>
      <c r="I35" s="93">
        <v>66746.787235208234</v>
      </c>
      <c r="J35" s="93">
        <v>72427.075025403872</v>
      </c>
      <c r="K35" s="93">
        <v>68238.581696548281</v>
      </c>
    </row>
    <row r="36" spans="2:11" s="68" customFormat="1" ht="12" x14ac:dyDescent="0.2">
      <c r="B36" s="68" t="s">
        <v>72</v>
      </c>
      <c r="C36" s="93">
        <v>159607</v>
      </c>
      <c r="D36" s="93">
        <v>175518</v>
      </c>
      <c r="E36" s="93">
        <v>184041</v>
      </c>
      <c r="F36" s="93">
        <v>180176</v>
      </c>
      <c r="G36" s="93">
        <v>188924</v>
      </c>
      <c r="H36" s="93">
        <v>178059.26085146211</v>
      </c>
      <c r="I36" s="93">
        <v>174017.18690760568</v>
      </c>
      <c r="J36" s="93">
        <v>184480.49466151895</v>
      </c>
      <c r="K36" s="93">
        <v>201471.55592509068</v>
      </c>
    </row>
    <row r="37" spans="2:11" s="68" customFormat="1" ht="12" x14ac:dyDescent="0.2">
      <c r="B37" s="68" t="s">
        <v>73</v>
      </c>
      <c r="C37" s="93">
        <v>18948</v>
      </c>
      <c r="D37" s="93">
        <v>15857</v>
      </c>
      <c r="E37" s="93">
        <v>14701</v>
      </c>
      <c r="F37" s="93">
        <v>15908</v>
      </c>
      <c r="G37" s="93">
        <v>13099</v>
      </c>
      <c r="H37" s="93">
        <v>14058.717933196353</v>
      </c>
      <c r="I37" s="93">
        <v>11590.210947660835</v>
      </c>
      <c r="J37" s="93">
        <v>11900.35210400902</v>
      </c>
      <c r="K37" s="93">
        <v>12584.393661149013</v>
      </c>
    </row>
    <row r="38" spans="2:11" s="68" customFormat="1" ht="12" x14ac:dyDescent="0.2">
      <c r="B38" s="68" t="s">
        <v>1164</v>
      </c>
      <c r="C38" s="93">
        <v>25562</v>
      </c>
      <c r="D38" s="93">
        <v>27271</v>
      </c>
      <c r="E38" s="93">
        <v>29253</v>
      </c>
      <c r="F38" s="93">
        <v>28960</v>
      </c>
      <c r="G38" s="93">
        <v>27992</v>
      </c>
      <c r="H38" s="93">
        <v>28070.345260183803</v>
      </c>
      <c r="I38" s="93">
        <v>27955.234995187358</v>
      </c>
      <c r="J38" s="93">
        <v>28318.521278607204</v>
      </c>
      <c r="K38" s="93">
        <v>30611.667740429915</v>
      </c>
    </row>
    <row r="39" spans="2:11" s="68" customFormat="1" ht="12" x14ac:dyDescent="0.2">
      <c r="B39" s="68" t="s">
        <v>29</v>
      </c>
      <c r="C39" s="93">
        <v>1582397</v>
      </c>
      <c r="D39" s="93">
        <v>1455612</v>
      </c>
      <c r="E39" s="93">
        <v>1239700</v>
      </c>
      <c r="F39" s="93">
        <v>1123127</v>
      </c>
      <c r="G39" s="93">
        <v>1172761</v>
      </c>
      <c r="H39" s="93">
        <v>927319.09472444013</v>
      </c>
      <c r="I39" s="93">
        <v>734823.24205216824</v>
      </c>
      <c r="J39" s="93">
        <v>882410.81625903863</v>
      </c>
      <c r="K39" s="93">
        <v>963934.71746250731</v>
      </c>
    </row>
    <row r="40" spans="2:11" s="68" customFormat="1" ht="12" x14ac:dyDescent="0.2">
      <c r="B40" s="94" t="s">
        <v>31</v>
      </c>
      <c r="C40" s="92">
        <v>6807557</v>
      </c>
      <c r="D40" s="92">
        <v>7099084</v>
      </c>
      <c r="E40" s="92">
        <v>7307036</v>
      </c>
      <c r="F40" s="92">
        <v>7166506</v>
      </c>
      <c r="G40" s="92">
        <v>7410705</v>
      </c>
      <c r="H40" s="92">
        <v>7217485.1485427739</v>
      </c>
      <c r="I40" s="92">
        <v>7256689.9778725617</v>
      </c>
      <c r="J40" s="92">
        <v>7431129.6751419967</v>
      </c>
      <c r="K40" s="92">
        <v>7676443.1576088518</v>
      </c>
    </row>
    <row r="41" spans="2:11" s="68" customFormat="1" ht="12" x14ac:dyDescent="0.2">
      <c r="B41" s="68" t="s">
        <v>74</v>
      </c>
      <c r="C41" s="93">
        <v>1509059</v>
      </c>
      <c r="D41" s="93">
        <v>1579590</v>
      </c>
      <c r="E41" s="93">
        <v>1636752</v>
      </c>
      <c r="F41" s="93">
        <v>1650889</v>
      </c>
      <c r="G41" s="93">
        <v>1675083</v>
      </c>
      <c r="H41" s="93">
        <v>1675527.5523029964</v>
      </c>
      <c r="I41" s="93">
        <v>1677941.0394869207</v>
      </c>
      <c r="J41" s="93">
        <v>1697913.8499367796</v>
      </c>
      <c r="K41" s="93">
        <v>1722222.8780548223</v>
      </c>
    </row>
    <row r="42" spans="2:11" s="68" customFormat="1" ht="12" x14ac:dyDescent="0.2">
      <c r="B42" s="68" t="s">
        <v>75</v>
      </c>
      <c r="C42" s="93">
        <v>1342326</v>
      </c>
      <c r="D42" s="93">
        <v>1370263</v>
      </c>
      <c r="E42" s="93">
        <v>1398230</v>
      </c>
      <c r="F42" s="93">
        <v>1313312</v>
      </c>
      <c r="G42" s="93">
        <v>1325233</v>
      </c>
      <c r="H42" s="93">
        <v>1364676.6138449018</v>
      </c>
      <c r="I42" s="93">
        <v>1428380.9161027672</v>
      </c>
      <c r="J42" s="93">
        <v>1461417.2565628346</v>
      </c>
      <c r="K42" s="93">
        <v>1505213.9585361173</v>
      </c>
    </row>
    <row r="43" spans="2:11" s="68" customFormat="1" ht="12" x14ac:dyDescent="0.2">
      <c r="B43" s="68" t="s">
        <v>76</v>
      </c>
      <c r="C43" s="93">
        <v>16385</v>
      </c>
      <c r="D43" s="93">
        <v>16495</v>
      </c>
      <c r="E43" s="93">
        <v>17099</v>
      </c>
      <c r="F43" s="93">
        <v>17620</v>
      </c>
      <c r="G43" s="93">
        <v>18886</v>
      </c>
      <c r="H43" s="93">
        <v>19779.568836637984</v>
      </c>
      <c r="I43" s="93">
        <v>20349.395294030663</v>
      </c>
      <c r="J43" s="93">
        <v>21415.867234025238</v>
      </c>
      <c r="K43" s="93">
        <v>23320.434122044568</v>
      </c>
    </row>
    <row r="44" spans="2:11" s="68" customFormat="1" ht="12" x14ac:dyDescent="0.2">
      <c r="B44" s="68" t="s">
        <v>77</v>
      </c>
      <c r="C44" s="93">
        <v>219701</v>
      </c>
      <c r="D44" s="93">
        <v>230929</v>
      </c>
      <c r="E44" s="93">
        <v>216976</v>
      </c>
      <c r="F44" s="93">
        <v>128556</v>
      </c>
      <c r="G44" s="93">
        <v>130743</v>
      </c>
      <c r="H44" s="93">
        <v>166029.68999377661</v>
      </c>
      <c r="I44" s="93">
        <v>209105.82961529141</v>
      </c>
      <c r="J44" s="93">
        <v>276975.21693889628</v>
      </c>
      <c r="K44" s="93">
        <v>311444.03984861809</v>
      </c>
    </row>
    <row r="45" spans="2:11" s="68" customFormat="1" ht="12" x14ac:dyDescent="0.2">
      <c r="B45" s="68" t="s">
        <v>78</v>
      </c>
      <c r="C45" s="93">
        <v>45416</v>
      </c>
      <c r="D45" s="93">
        <v>40839</v>
      </c>
      <c r="E45" s="93">
        <v>42752</v>
      </c>
      <c r="F45" s="93">
        <v>43841</v>
      </c>
      <c r="G45" s="93">
        <v>42161</v>
      </c>
      <c r="H45" s="93">
        <v>37349.527062183239</v>
      </c>
      <c r="I45" s="93">
        <v>36551.102608251473</v>
      </c>
      <c r="J45" s="93">
        <v>37759.896483749661</v>
      </c>
      <c r="K45" s="93">
        <v>38502.333121574105</v>
      </c>
    </row>
    <row r="46" spans="2:11" s="68" customFormat="1" ht="12" x14ac:dyDescent="0.2">
      <c r="B46" s="68" t="s">
        <v>79</v>
      </c>
      <c r="C46" s="93">
        <v>79288</v>
      </c>
      <c r="D46" s="93">
        <v>87840</v>
      </c>
      <c r="E46" s="93">
        <v>103325</v>
      </c>
      <c r="F46" s="93">
        <v>118845</v>
      </c>
      <c r="G46" s="93">
        <v>131952</v>
      </c>
      <c r="H46" s="93">
        <v>140523.53734005513</v>
      </c>
      <c r="I46" s="93">
        <v>137078.01679878286</v>
      </c>
      <c r="J46" s="93">
        <v>142539.67779628586</v>
      </c>
      <c r="K46" s="93">
        <v>146975.95487520119</v>
      </c>
    </row>
    <row r="47" spans="2:11" s="68" customFormat="1" ht="12" x14ac:dyDescent="0.2">
      <c r="B47" s="68" t="s">
        <v>80</v>
      </c>
      <c r="C47" s="93">
        <v>143360</v>
      </c>
      <c r="D47" s="93">
        <v>158565</v>
      </c>
      <c r="E47" s="93">
        <v>175634</v>
      </c>
      <c r="F47" s="93">
        <v>194893</v>
      </c>
      <c r="G47" s="93">
        <v>243971</v>
      </c>
      <c r="H47" s="93">
        <v>238454.81055590583</v>
      </c>
      <c r="I47" s="93">
        <v>232330.94300286585</v>
      </c>
      <c r="J47" s="93">
        <v>246184.95249326812</v>
      </c>
      <c r="K47" s="93">
        <v>277593.6496233886</v>
      </c>
    </row>
    <row r="48" spans="2:11" s="68" customFormat="1" ht="12" x14ac:dyDescent="0.2">
      <c r="B48" s="68" t="s">
        <v>81</v>
      </c>
      <c r="C48" s="93">
        <v>439437</v>
      </c>
      <c r="D48" s="93">
        <v>511418</v>
      </c>
      <c r="E48" s="93">
        <v>510367</v>
      </c>
      <c r="F48" s="93">
        <v>557357</v>
      </c>
      <c r="G48" s="93">
        <v>596106</v>
      </c>
      <c r="H48" s="93">
        <v>529744.23068139562</v>
      </c>
      <c r="I48" s="93">
        <v>475200.63691587379</v>
      </c>
      <c r="J48" s="93">
        <v>491206.10740044015</v>
      </c>
      <c r="K48" s="93">
        <v>543448.95383696305</v>
      </c>
    </row>
    <row r="49" spans="1:11" s="68" customFormat="1" ht="12" x14ac:dyDescent="0.2">
      <c r="B49" s="68" t="s">
        <v>82</v>
      </c>
      <c r="C49" s="93">
        <v>95004</v>
      </c>
      <c r="D49" s="93">
        <v>111838</v>
      </c>
      <c r="E49" s="93">
        <v>120550</v>
      </c>
      <c r="F49" s="93">
        <v>117595</v>
      </c>
      <c r="G49" s="93">
        <v>148658</v>
      </c>
      <c r="H49" s="93">
        <v>78187.009154364787</v>
      </c>
      <c r="I49" s="93">
        <v>103518.61304234847</v>
      </c>
      <c r="J49" s="93">
        <v>88933.887057568645</v>
      </c>
      <c r="K49" s="93">
        <v>101900.50361394708</v>
      </c>
    </row>
    <row r="50" spans="1:11" s="68" customFormat="1" ht="12" x14ac:dyDescent="0.2">
      <c r="B50" s="68" t="s">
        <v>83</v>
      </c>
      <c r="C50" s="93">
        <v>549511</v>
      </c>
      <c r="D50" s="93">
        <v>580367</v>
      </c>
      <c r="E50" s="93">
        <v>610231</v>
      </c>
      <c r="F50" s="93">
        <v>604259</v>
      </c>
      <c r="G50" s="93">
        <v>630570</v>
      </c>
      <c r="H50" s="93">
        <v>554455.71544965543</v>
      </c>
      <c r="I50" s="93">
        <v>521463.48370341701</v>
      </c>
      <c r="J50" s="93">
        <v>543273.13685908588</v>
      </c>
      <c r="K50" s="93">
        <v>562910.52185092028</v>
      </c>
    </row>
    <row r="51" spans="1:11" s="68" customFormat="1" ht="12" x14ac:dyDescent="0.2">
      <c r="B51" s="68" t="s">
        <v>84</v>
      </c>
      <c r="C51" s="93">
        <v>271832</v>
      </c>
      <c r="D51" s="93">
        <v>282095</v>
      </c>
      <c r="E51" s="93">
        <v>297462</v>
      </c>
      <c r="F51" s="93">
        <v>287781</v>
      </c>
      <c r="G51" s="93">
        <v>301890</v>
      </c>
      <c r="H51" s="93">
        <v>248467.22732607357</v>
      </c>
      <c r="I51" s="93">
        <v>254359.67980247579</v>
      </c>
      <c r="J51" s="93">
        <v>263382.33067949972</v>
      </c>
      <c r="K51" s="93">
        <v>269828.51769795327</v>
      </c>
    </row>
    <row r="52" spans="1:11" s="68" customFormat="1" ht="12" x14ac:dyDescent="0.2">
      <c r="B52" s="68" t="s">
        <v>85</v>
      </c>
      <c r="C52" s="93">
        <v>589829</v>
      </c>
      <c r="D52" s="93">
        <v>600932</v>
      </c>
      <c r="E52" s="93">
        <v>605938</v>
      </c>
      <c r="F52" s="93">
        <v>616176</v>
      </c>
      <c r="G52" s="93">
        <v>621834</v>
      </c>
      <c r="H52" s="93">
        <v>629031.16259685904</v>
      </c>
      <c r="I52" s="93">
        <v>618541.96158791776</v>
      </c>
      <c r="J52" s="93">
        <v>600313.93335504737</v>
      </c>
      <c r="K52" s="93">
        <v>592528.64014613279</v>
      </c>
    </row>
    <row r="53" spans="1:11" s="68" customFormat="1" ht="12" x14ac:dyDescent="0.2">
      <c r="B53" s="68" t="s">
        <v>38</v>
      </c>
      <c r="C53" s="93">
        <v>269953</v>
      </c>
      <c r="D53" s="93">
        <v>267448</v>
      </c>
      <c r="E53" s="93">
        <v>283605</v>
      </c>
      <c r="F53" s="93">
        <v>284751</v>
      </c>
      <c r="G53" s="93">
        <v>290475</v>
      </c>
      <c r="H53" s="93">
        <v>302434.55180689029</v>
      </c>
      <c r="I53" s="93">
        <v>307711.88183625217</v>
      </c>
      <c r="J53" s="93">
        <v>314759.04754431185</v>
      </c>
      <c r="K53" s="93">
        <v>318736.08206686185</v>
      </c>
    </row>
    <row r="54" spans="1:11" s="68" customFormat="1" ht="12" x14ac:dyDescent="0.2">
      <c r="B54" s="68" t="s">
        <v>86</v>
      </c>
      <c r="C54" s="93">
        <v>219153</v>
      </c>
      <c r="D54" s="93">
        <v>228368</v>
      </c>
      <c r="E54" s="93">
        <v>235136</v>
      </c>
      <c r="F54" s="93">
        <v>246735</v>
      </c>
      <c r="G54" s="93">
        <v>260482</v>
      </c>
      <c r="H54" s="93">
        <v>237677.10375007772</v>
      </c>
      <c r="I54" s="93">
        <v>236087.33069790894</v>
      </c>
      <c r="J54" s="93">
        <v>234361.05365714597</v>
      </c>
      <c r="K54" s="93">
        <v>241336.6325137603</v>
      </c>
    </row>
    <row r="55" spans="1:11" s="68" customFormat="1" ht="12" x14ac:dyDescent="0.2">
      <c r="B55" s="68" t="s">
        <v>87</v>
      </c>
      <c r="C55" s="93">
        <v>1017303</v>
      </c>
      <c r="D55" s="93">
        <v>1032097</v>
      </c>
      <c r="E55" s="93">
        <v>1052980</v>
      </c>
      <c r="F55" s="93">
        <v>983900</v>
      </c>
      <c r="G55" s="93">
        <v>992662</v>
      </c>
      <c r="H55" s="93">
        <v>995146.84784100053</v>
      </c>
      <c r="I55" s="93">
        <v>998069.14737745863</v>
      </c>
      <c r="J55" s="93">
        <v>1010693.461143059</v>
      </c>
      <c r="K55" s="93">
        <v>1020480.0577005474</v>
      </c>
    </row>
    <row r="56" spans="1:11" s="68" customFormat="1" ht="12" x14ac:dyDescent="0.2">
      <c r="B56" s="271" t="s">
        <v>88</v>
      </c>
      <c r="C56" s="92">
        <v>11842927</v>
      </c>
      <c r="D56" s="92">
        <v>12145842</v>
      </c>
      <c r="E56" s="92">
        <v>12190346</v>
      </c>
      <c r="F56" s="92">
        <v>11832118</v>
      </c>
      <c r="G56" s="92">
        <v>12299149</v>
      </c>
      <c r="H56" s="92">
        <v>11437310.612988591</v>
      </c>
      <c r="I56" s="92">
        <v>11171509.918754591</v>
      </c>
      <c r="J56" s="92">
        <v>11685331.560831543</v>
      </c>
      <c r="K56" s="92">
        <v>12203437.589508627</v>
      </c>
    </row>
    <row r="57" spans="1:11" s="68" customFormat="1" ht="12" x14ac:dyDescent="0.2">
      <c r="B57" s="68" t="s">
        <v>89</v>
      </c>
      <c r="C57" s="93">
        <v>1093685</v>
      </c>
      <c r="D57" s="93">
        <v>1089616</v>
      </c>
      <c r="E57" s="93">
        <v>1015930</v>
      </c>
      <c r="F57" s="93">
        <v>763432</v>
      </c>
      <c r="G57" s="93">
        <v>826356</v>
      </c>
      <c r="H57" s="93">
        <v>723575.61</v>
      </c>
      <c r="I57" s="93">
        <v>742640.46299999999</v>
      </c>
      <c r="J57" s="93">
        <v>823622.78799999994</v>
      </c>
      <c r="K57" s="93">
        <v>925139.54599999997</v>
      </c>
    </row>
    <row r="58" spans="1:11" s="68" customFormat="1" ht="12" x14ac:dyDescent="0.2">
      <c r="B58" s="271" t="s">
        <v>90</v>
      </c>
      <c r="C58" s="92">
        <v>12936612</v>
      </c>
      <c r="D58" s="92">
        <v>13235458</v>
      </c>
      <c r="E58" s="92">
        <v>13206276</v>
      </c>
      <c r="F58" s="92">
        <v>12595550</v>
      </c>
      <c r="G58" s="92">
        <v>13125505</v>
      </c>
      <c r="H58" s="92">
        <v>12160886.222988592</v>
      </c>
      <c r="I58" s="92">
        <v>11914150.38175459</v>
      </c>
      <c r="J58" s="92">
        <v>12508954.348831544</v>
      </c>
      <c r="K58" s="92">
        <v>13128577.135508627</v>
      </c>
    </row>
    <row r="59" spans="1:11" s="68" customFormat="1" ht="12" x14ac:dyDescent="0.2">
      <c r="B59" s="68" t="s">
        <v>91</v>
      </c>
      <c r="C59" s="93">
        <v>-315140</v>
      </c>
      <c r="D59" s="93">
        <v>-340684</v>
      </c>
      <c r="E59" s="93">
        <v>-372819</v>
      </c>
      <c r="F59" s="93">
        <v>-336620</v>
      </c>
      <c r="G59" s="93">
        <v>-294091</v>
      </c>
      <c r="H59" s="93">
        <v>-304988.22298859246</v>
      </c>
      <c r="I59" s="93">
        <v>-353590.3817545902</v>
      </c>
      <c r="J59" s="93">
        <v>-327584.3488315437</v>
      </c>
      <c r="K59" s="93">
        <v>-253578.1355086267</v>
      </c>
    </row>
    <row r="60" spans="1:11" s="68" customFormat="1" ht="12" x14ac:dyDescent="0.2">
      <c r="B60" s="94" t="s">
        <v>92</v>
      </c>
      <c r="C60" s="95">
        <v>12621472</v>
      </c>
      <c r="D60" s="95">
        <v>12894775</v>
      </c>
      <c r="E60" s="95">
        <v>12833457</v>
      </c>
      <c r="F60" s="95">
        <v>12258930</v>
      </c>
      <c r="G60" s="95">
        <v>12831414</v>
      </c>
      <c r="H60" s="95">
        <v>11855898</v>
      </c>
      <c r="I60" s="95">
        <v>11560560</v>
      </c>
      <c r="J60" s="95">
        <v>12181370</v>
      </c>
      <c r="K60" s="95">
        <v>12874999</v>
      </c>
    </row>
    <row r="61" spans="1:11" s="68" customFormat="1" ht="12" x14ac:dyDescent="0.2">
      <c r="G61" s="72"/>
      <c r="H61" s="72"/>
      <c r="I61" s="72"/>
    </row>
    <row r="62" spans="1:11" s="68" customFormat="1" ht="12" x14ac:dyDescent="0.2">
      <c r="A62" s="68" t="s">
        <v>839</v>
      </c>
      <c r="B62" s="96" t="s">
        <v>840</v>
      </c>
      <c r="G62" s="72"/>
      <c r="H62" s="72"/>
      <c r="I62" s="72"/>
    </row>
    <row r="63" spans="1:11" s="68" customFormat="1" ht="12" x14ac:dyDescent="0.2">
      <c r="A63" s="68" t="s">
        <v>841</v>
      </c>
      <c r="B63" s="96" t="s">
        <v>842</v>
      </c>
      <c r="G63" s="72"/>
      <c r="H63" s="72"/>
      <c r="I63" s="72"/>
    </row>
    <row r="64" spans="1:11" s="68" customFormat="1" ht="12" x14ac:dyDescent="0.2">
      <c r="A64" s="68" t="s">
        <v>237</v>
      </c>
      <c r="B64" s="96" t="s">
        <v>843</v>
      </c>
      <c r="G64" s="72"/>
      <c r="H64" s="72"/>
      <c r="I64" s="72"/>
    </row>
    <row r="65" spans="1:9" s="68" customFormat="1" ht="12" x14ac:dyDescent="0.2">
      <c r="B65" s="96"/>
      <c r="G65" s="72"/>
      <c r="H65" s="72"/>
      <c r="I65" s="72"/>
    </row>
    <row r="66" spans="1:9" s="68" customFormat="1" ht="12.75" x14ac:dyDescent="0.2">
      <c r="A66" s="37" t="s">
        <v>940</v>
      </c>
      <c r="B66" s="97"/>
      <c r="G66" s="72"/>
      <c r="H66" s="72"/>
      <c r="I66" s="72"/>
    </row>
    <row r="67" spans="1:9" s="68" customFormat="1" ht="12" x14ac:dyDescent="0.2">
      <c r="A67" s="68" t="s">
        <v>742</v>
      </c>
      <c r="B67" s="96"/>
      <c r="G67" s="72"/>
      <c r="H67" s="72"/>
      <c r="I67" s="72"/>
    </row>
    <row r="68" spans="1:9" x14ac:dyDescent="0.25">
      <c r="B68" s="5"/>
      <c r="G68" s="1"/>
      <c r="H68" s="1"/>
      <c r="I68" s="1"/>
    </row>
    <row r="69" spans="1:9" x14ac:dyDescent="0.25">
      <c r="G69" s="1"/>
      <c r="H69" s="1"/>
      <c r="I69" s="1"/>
    </row>
    <row r="70" spans="1:9" x14ac:dyDescent="0.25">
      <c r="G70" s="1"/>
      <c r="H70" s="1"/>
      <c r="I70" s="1"/>
    </row>
    <row r="71" spans="1:9" x14ac:dyDescent="0.25">
      <c r="G71" s="1"/>
      <c r="H71" s="1"/>
      <c r="I71" s="1"/>
    </row>
    <row r="72" spans="1:9" x14ac:dyDescent="0.25">
      <c r="G72" s="1"/>
      <c r="H72" s="1"/>
      <c r="I72" s="1"/>
    </row>
    <row r="73" spans="1:9" x14ac:dyDescent="0.25">
      <c r="G73" s="1"/>
      <c r="H73" s="1"/>
      <c r="I73" s="1"/>
    </row>
    <row r="74" spans="1:9" x14ac:dyDescent="0.25">
      <c r="G74" s="1"/>
      <c r="H74" s="1"/>
      <c r="I74" s="1"/>
    </row>
    <row r="75" spans="1:9" x14ac:dyDescent="0.25">
      <c r="G75" s="1"/>
      <c r="H75" s="1"/>
      <c r="I75" s="1"/>
    </row>
    <row r="76" spans="1:9" x14ac:dyDescent="0.25">
      <c r="G76" s="1"/>
      <c r="H76" s="1"/>
      <c r="I76" s="1"/>
    </row>
    <row r="77" spans="1:9" x14ac:dyDescent="0.25">
      <c r="G77" s="1"/>
      <c r="H77" s="1"/>
      <c r="I77" s="1"/>
    </row>
    <row r="78" spans="1:9" x14ac:dyDescent="0.25">
      <c r="G78" s="1"/>
      <c r="H78" s="1"/>
      <c r="I78" s="1"/>
    </row>
    <row r="79" spans="1:9" x14ac:dyDescent="0.25">
      <c r="G79" s="1"/>
      <c r="H79" s="1"/>
      <c r="I79" s="1"/>
    </row>
    <row r="80" spans="1:9" x14ac:dyDescent="0.25">
      <c r="G80" s="1"/>
      <c r="H80" s="1"/>
      <c r="I80" s="1"/>
    </row>
    <row r="81" spans="7:9" x14ac:dyDescent="0.25">
      <c r="G81" s="1"/>
      <c r="H81" s="1"/>
      <c r="I81" s="1"/>
    </row>
    <row r="82" spans="7:9" x14ac:dyDescent="0.25">
      <c r="G82" s="1"/>
      <c r="H82" s="1"/>
      <c r="I82" s="1"/>
    </row>
  </sheetData>
  <mergeCells count="1">
    <mergeCell ref="B2:K2"/>
  </mergeCells>
  <phoneticPr fontId="4" type="noConversion"/>
  <pageMargins left="0.75" right="0.75" top="1" bottom="1" header="0.5" footer="0.5"/>
  <pageSetup paperSize="8" orientation="landscape" r:id="rId1"/>
  <headerFooter>
    <oddHeader>&amp;L&amp;"Calibri"&amp;10&amp;K000000 [Limited Sharing]&amp;1#_x000D_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4F6228"/>
  </sheetPr>
  <dimension ref="A1:K70"/>
  <sheetViews>
    <sheetView workbookViewId="0">
      <pane ySplit="3" topLeftCell="A4" activePane="bottomLeft" state="frozen"/>
      <selection activeCell="K47" sqref="K47"/>
      <selection pane="bottomLeft" activeCell="C71" sqref="C71"/>
    </sheetView>
  </sheetViews>
  <sheetFormatPr defaultRowHeight="15" x14ac:dyDescent="0.25"/>
  <cols>
    <col min="1" max="1" width="3" customWidth="1"/>
    <col min="2" max="2" width="59.42578125" customWidth="1"/>
    <col min="3" max="10" width="10.85546875" customWidth="1"/>
    <col min="11" max="11" width="12.85546875" customWidth="1"/>
  </cols>
  <sheetData>
    <row r="1" spans="2:11" s="51" customFormat="1" ht="40.5" customHeight="1" x14ac:dyDescent="0.25">
      <c r="B1" s="52" t="s">
        <v>894</v>
      </c>
      <c r="C1" s="53"/>
      <c r="D1" s="53"/>
      <c r="E1" s="53"/>
      <c r="F1" s="53"/>
      <c r="G1" s="53"/>
      <c r="H1" s="53"/>
      <c r="I1" s="61"/>
      <c r="J1" s="61"/>
      <c r="K1" s="61" t="s">
        <v>897</v>
      </c>
    </row>
    <row r="2" spans="2:11" ht="17.25" x14ac:dyDescent="0.25">
      <c r="B2" s="294" t="s">
        <v>778</v>
      </c>
      <c r="C2" s="294"/>
      <c r="D2" s="294"/>
      <c r="E2" s="294"/>
      <c r="F2" s="294"/>
      <c r="G2" s="294"/>
      <c r="H2" s="294"/>
      <c r="I2" s="294"/>
      <c r="J2" s="294"/>
      <c r="K2" s="294"/>
    </row>
    <row r="3" spans="2:11" ht="17.25" x14ac:dyDescent="0.25">
      <c r="B3" s="11" t="s">
        <v>43</v>
      </c>
      <c r="C3" s="11">
        <v>2017</v>
      </c>
      <c r="D3" s="11">
        <v>2018</v>
      </c>
      <c r="E3" s="11">
        <v>2019</v>
      </c>
      <c r="F3" s="34">
        <v>2020</v>
      </c>
      <c r="G3" s="11">
        <v>2021</v>
      </c>
      <c r="H3" s="11">
        <v>2022</v>
      </c>
      <c r="I3" s="11" t="s">
        <v>1098</v>
      </c>
      <c r="J3" s="11" t="s">
        <v>982</v>
      </c>
      <c r="K3" s="11" t="s">
        <v>1100</v>
      </c>
    </row>
    <row r="4" spans="2:11" s="54" customFormat="1" ht="12.75" x14ac:dyDescent="0.2">
      <c r="B4" s="99" t="s">
        <v>44</v>
      </c>
      <c r="C4" s="98">
        <v>1069075</v>
      </c>
      <c r="D4" s="98">
        <v>1165529</v>
      </c>
      <c r="E4" s="98">
        <v>1154540</v>
      </c>
      <c r="F4" s="98">
        <v>1291023</v>
      </c>
      <c r="G4" s="98">
        <v>1548117</v>
      </c>
      <c r="H4" s="98">
        <v>2032844.5552703007</v>
      </c>
      <c r="I4" s="98">
        <v>2215001.7558846693</v>
      </c>
      <c r="J4" s="98">
        <v>2520118.8890931928</v>
      </c>
      <c r="K4" s="98">
        <v>2738780.0334688444</v>
      </c>
    </row>
    <row r="5" spans="2:11" s="54" customFormat="1" ht="12.75" x14ac:dyDescent="0.2">
      <c r="B5" s="86" t="s">
        <v>45</v>
      </c>
      <c r="C5" s="56">
        <v>16948</v>
      </c>
      <c r="D5" s="56">
        <v>17748</v>
      </c>
      <c r="E5" s="56">
        <v>18186</v>
      </c>
      <c r="F5" s="56">
        <v>35108</v>
      </c>
      <c r="G5" s="56">
        <v>47528</v>
      </c>
      <c r="H5" s="56">
        <v>56671.734248659603</v>
      </c>
      <c r="I5" s="56">
        <v>53124.90143736796</v>
      </c>
      <c r="J5" s="56">
        <v>61390.074710613175</v>
      </c>
      <c r="K5" s="56">
        <v>59500.318934696697</v>
      </c>
    </row>
    <row r="6" spans="2:11" s="54" customFormat="1" ht="12.75" x14ac:dyDescent="0.2">
      <c r="B6" s="86" t="s">
        <v>46</v>
      </c>
      <c r="C6" s="56">
        <v>85269</v>
      </c>
      <c r="D6" s="56">
        <v>136184</v>
      </c>
      <c r="E6" s="56">
        <v>132031</v>
      </c>
      <c r="F6" s="56">
        <v>179453</v>
      </c>
      <c r="G6" s="56">
        <v>175401</v>
      </c>
      <c r="H6" s="56">
        <v>159107.82500624756</v>
      </c>
      <c r="I6" s="56">
        <v>190264.44020153367</v>
      </c>
      <c r="J6" s="56">
        <v>301141.86954852793</v>
      </c>
      <c r="K6" s="56">
        <v>357272.46550370479</v>
      </c>
    </row>
    <row r="7" spans="2:11" s="54" customFormat="1" ht="12.75" x14ac:dyDescent="0.2">
      <c r="B7" s="86" t="s">
        <v>47</v>
      </c>
      <c r="C7" s="56">
        <v>116358</v>
      </c>
      <c r="D7" s="56">
        <v>121355</v>
      </c>
      <c r="E7" s="56">
        <v>118117</v>
      </c>
      <c r="F7" s="56">
        <v>147502</v>
      </c>
      <c r="G7" s="56">
        <v>171581</v>
      </c>
      <c r="H7" s="56">
        <v>262287.40815640765</v>
      </c>
      <c r="I7" s="56">
        <v>249793.64944180474</v>
      </c>
      <c r="J7" s="56">
        <v>268246.09150351124</v>
      </c>
      <c r="K7" s="56">
        <v>259929.89463377767</v>
      </c>
    </row>
    <row r="8" spans="2:11" s="54" customFormat="1" ht="12.75" x14ac:dyDescent="0.2">
      <c r="B8" s="86" t="s">
        <v>48</v>
      </c>
      <c r="C8" s="56">
        <v>3854</v>
      </c>
      <c r="D8" s="56">
        <v>3648</v>
      </c>
      <c r="E8" s="56">
        <v>3930</v>
      </c>
      <c r="F8" s="56">
        <v>5263</v>
      </c>
      <c r="G8" s="56">
        <v>5134</v>
      </c>
      <c r="H8" s="56">
        <v>6721.4678907476937</v>
      </c>
      <c r="I8" s="56">
        <v>8377.7561537729489</v>
      </c>
      <c r="J8" s="56">
        <v>9056.9334427442136</v>
      </c>
      <c r="K8" s="56">
        <v>9474.4946045197503</v>
      </c>
    </row>
    <row r="9" spans="2:11" s="54" customFormat="1" ht="12.75" x14ac:dyDescent="0.2">
      <c r="B9" s="86" t="s">
        <v>49</v>
      </c>
      <c r="C9" s="56">
        <v>91471</v>
      </c>
      <c r="D9" s="56">
        <v>107686</v>
      </c>
      <c r="E9" s="56">
        <v>118920</v>
      </c>
      <c r="F9" s="56">
        <v>126588</v>
      </c>
      <c r="G9" s="56">
        <v>113464</v>
      </c>
      <c r="H9" s="56">
        <v>148415.64034998504</v>
      </c>
      <c r="I9" s="56">
        <v>178373.61483570503</v>
      </c>
      <c r="J9" s="56">
        <v>187931.35720458091</v>
      </c>
      <c r="K9" s="56">
        <v>182822.37127524306</v>
      </c>
    </row>
    <row r="10" spans="2:11" s="54" customFormat="1" ht="12.75" x14ac:dyDescent="0.2">
      <c r="B10" s="86" t="s">
        <v>50</v>
      </c>
      <c r="C10" s="56">
        <v>113683</v>
      </c>
      <c r="D10" s="56">
        <v>118776</v>
      </c>
      <c r="E10" s="56">
        <v>90050</v>
      </c>
      <c r="F10" s="56">
        <v>117443</v>
      </c>
      <c r="G10" s="56">
        <v>169767</v>
      </c>
      <c r="H10" s="56">
        <v>181721.09602818973</v>
      </c>
      <c r="I10" s="56">
        <v>189811.90086225059</v>
      </c>
      <c r="J10" s="56">
        <v>201803.63167031965</v>
      </c>
      <c r="K10" s="56">
        <v>351967.14392542228</v>
      </c>
    </row>
    <row r="11" spans="2:11" s="54" customFormat="1" ht="12.75" x14ac:dyDescent="0.2">
      <c r="B11" s="86" t="s">
        <v>51</v>
      </c>
      <c r="C11" s="56">
        <v>120765</v>
      </c>
      <c r="D11" s="56">
        <v>112801</v>
      </c>
      <c r="E11" s="56">
        <v>103060</v>
      </c>
      <c r="F11" s="56">
        <v>111739</v>
      </c>
      <c r="G11" s="56">
        <v>122171</v>
      </c>
      <c r="H11" s="56">
        <v>204854.61301352299</v>
      </c>
      <c r="I11" s="56">
        <v>180378.62287470265</v>
      </c>
      <c r="J11" s="56">
        <v>199345.82545305206</v>
      </c>
      <c r="K11" s="56">
        <v>177742.9532262554</v>
      </c>
    </row>
    <row r="12" spans="2:11" s="54" customFormat="1" ht="12.75" x14ac:dyDescent="0.2">
      <c r="B12" s="86" t="s">
        <v>52</v>
      </c>
      <c r="C12" s="56">
        <v>2044</v>
      </c>
      <c r="D12" s="56">
        <v>3285</v>
      </c>
      <c r="E12" s="56">
        <v>2121</v>
      </c>
      <c r="F12" s="56">
        <v>3808</v>
      </c>
      <c r="G12" s="56">
        <v>4535</v>
      </c>
      <c r="H12" s="56">
        <v>4038.4717068795917</v>
      </c>
      <c r="I12" s="56">
        <v>3390.4042704351746</v>
      </c>
      <c r="J12" s="56">
        <v>4594.5311570528629</v>
      </c>
      <c r="K12" s="56">
        <v>5200.9281828499707</v>
      </c>
    </row>
    <row r="13" spans="2:11" s="54" customFormat="1" ht="12.75" x14ac:dyDescent="0.2">
      <c r="B13" s="86" t="s">
        <v>53</v>
      </c>
      <c r="C13" s="56">
        <v>90131</v>
      </c>
      <c r="D13" s="56">
        <v>90503</v>
      </c>
      <c r="E13" s="56">
        <v>87816</v>
      </c>
      <c r="F13" s="56">
        <v>98436</v>
      </c>
      <c r="G13" s="56">
        <v>190289</v>
      </c>
      <c r="H13" s="56">
        <v>214688.73371429939</v>
      </c>
      <c r="I13" s="56">
        <v>202389.95533702389</v>
      </c>
      <c r="J13" s="56">
        <v>274816.56924465898</v>
      </c>
      <c r="K13" s="56">
        <v>294697.91935879429</v>
      </c>
    </row>
    <row r="14" spans="2:11" s="54" customFormat="1" ht="12.75" x14ac:dyDescent="0.2">
      <c r="B14" s="86" t="s">
        <v>54</v>
      </c>
      <c r="C14" s="56">
        <v>29948</v>
      </c>
      <c r="D14" s="56">
        <v>30606</v>
      </c>
      <c r="E14" s="56">
        <v>24914</v>
      </c>
      <c r="F14" s="56">
        <v>29363</v>
      </c>
      <c r="G14" s="56">
        <v>49877</v>
      </c>
      <c r="H14" s="56">
        <v>62681.825301325254</v>
      </c>
      <c r="I14" s="56">
        <v>46400.6641150059</v>
      </c>
      <c r="J14" s="56">
        <v>61187.551344291314</v>
      </c>
      <c r="K14" s="56">
        <v>65602.11358577323</v>
      </c>
    </row>
    <row r="15" spans="2:11" s="54" customFormat="1" ht="12.75" x14ac:dyDescent="0.2">
      <c r="B15" s="86" t="s">
        <v>55</v>
      </c>
      <c r="C15" s="56">
        <v>26362</v>
      </c>
      <c r="D15" s="56">
        <v>28312</v>
      </c>
      <c r="E15" s="56">
        <v>35404</v>
      </c>
      <c r="F15" s="56">
        <v>41000</v>
      </c>
      <c r="G15" s="56">
        <v>42387</v>
      </c>
      <c r="H15" s="56">
        <v>63992.305094778996</v>
      </c>
      <c r="I15" s="56">
        <v>64953.387414129611</v>
      </c>
      <c r="J15" s="56">
        <v>63616.976457947072</v>
      </c>
      <c r="K15" s="56">
        <v>60753.441675500799</v>
      </c>
    </row>
    <row r="16" spans="2:11" s="54" customFormat="1" ht="12.75" x14ac:dyDescent="0.2">
      <c r="B16" s="86" t="s">
        <v>56</v>
      </c>
      <c r="C16" s="56">
        <v>108398</v>
      </c>
      <c r="D16" s="56">
        <v>126760</v>
      </c>
      <c r="E16" s="56">
        <v>132978</v>
      </c>
      <c r="F16" s="56">
        <v>138275</v>
      </c>
      <c r="G16" s="56">
        <v>169970</v>
      </c>
      <c r="H16" s="56">
        <v>258897.38653613627</v>
      </c>
      <c r="I16" s="56">
        <v>385583.08297037607</v>
      </c>
      <c r="J16" s="56">
        <v>426293.40216875169</v>
      </c>
      <c r="K16" s="56">
        <v>438422.13870272704</v>
      </c>
    </row>
    <row r="17" spans="2:11" s="54" customFormat="1" ht="12.75" x14ac:dyDescent="0.2">
      <c r="B17" s="86" t="s">
        <v>57</v>
      </c>
      <c r="C17" s="54">
        <v>882</v>
      </c>
      <c r="D17" s="54">
        <v>765</v>
      </c>
      <c r="E17" s="54">
        <v>868</v>
      </c>
      <c r="F17" s="54">
        <v>779</v>
      </c>
      <c r="G17" s="56">
        <v>1070</v>
      </c>
      <c r="H17" s="56">
        <v>1444.2289999999996</v>
      </c>
      <c r="I17" s="56">
        <v>1156.2559999999996</v>
      </c>
      <c r="J17" s="56">
        <v>922.05499999999984</v>
      </c>
      <c r="K17" s="56">
        <v>1337.271</v>
      </c>
    </row>
    <row r="18" spans="2:11" s="54" customFormat="1" ht="12.75" x14ac:dyDescent="0.2">
      <c r="B18" s="86" t="s">
        <v>58</v>
      </c>
      <c r="C18" s="56">
        <v>22472</v>
      </c>
      <c r="D18" s="56">
        <v>24385</v>
      </c>
      <c r="E18" s="56">
        <v>26139</v>
      </c>
      <c r="F18" s="56">
        <v>26849</v>
      </c>
      <c r="G18" s="56">
        <v>36167</v>
      </c>
      <c r="H18" s="56">
        <v>61005.750999999997</v>
      </c>
      <c r="I18" s="56">
        <v>71042.619000000006</v>
      </c>
      <c r="J18" s="56">
        <v>76184.543000000005</v>
      </c>
      <c r="K18" s="56">
        <v>76990.222999999998</v>
      </c>
    </row>
    <row r="19" spans="2:11" s="54" customFormat="1" ht="12.75" x14ac:dyDescent="0.2">
      <c r="B19" s="86" t="s">
        <v>59</v>
      </c>
      <c r="C19" s="56">
        <v>54987</v>
      </c>
      <c r="D19" s="56">
        <v>55956</v>
      </c>
      <c r="E19" s="56">
        <v>55415</v>
      </c>
      <c r="F19" s="56">
        <v>56811</v>
      </c>
      <c r="G19" s="56">
        <v>60770</v>
      </c>
      <c r="H19" s="56">
        <v>80784.336357451975</v>
      </c>
      <c r="I19" s="56">
        <v>90792.416953110383</v>
      </c>
      <c r="J19" s="56">
        <v>93968.636620595484</v>
      </c>
      <c r="K19" s="56">
        <v>97479.346052401932</v>
      </c>
    </row>
    <row r="20" spans="2:11" s="54" customFormat="1" ht="12.75" x14ac:dyDescent="0.2">
      <c r="B20" s="86" t="s">
        <v>60</v>
      </c>
      <c r="C20" s="56">
        <v>165710</v>
      </c>
      <c r="D20" s="56">
        <v>158847</v>
      </c>
      <c r="E20" s="56">
        <v>176421</v>
      </c>
      <c r="F20" s="56">
        <v>140588</v>
      </c>
      <c r="G20" s="56">
        <v>154681</v>
      </c>
      <c r="H20" s="56">
        <v>222240.7232797168</v>
      </c>
      <c r="I20" s="56">
        <v>253897.60055825574</v>
      </c>
      <c r="J20" s="56">
        <v>248883.67979149206</v>
      </c>
      <c r="K20" s="56">
        <v>274971.28699203959</v>
      </c>
    </row>
    <row r="21" spans="2:11" s="54" customFormat="1" ht="12.75" x14ac:dyDescent="0.2">
      <c r="B21" s="86" t="s">
        <v>61</v>
      </c>
      <c r="C21" s="56">
        <v>19795</v>
      </c>
      <c r="D21" s="56">
        <v>27913</v>
      </c>
      <c r="E21" s="56">
        <v>28170</v>
      </c>
      <c r="F21" s="56">
        <v>32018</v>
      </c>
      <c r="G21" s="56">
        <v>33327</v>
      </c>
      <c r="H21" s="56">
        <v>43291.00858595212</v>
      </c>
      <c r="I21" s="56">
        <v>45270.483459195319</v>
      </c>
      <c r="J21" s="56">
        <v>40735.160775054384</v>
      </c>
      <c r="K21" s="56">
        <v>24615.722815138444</v>
      </c>
    </row>
    <row r="22" spans="2:11" s="54" customFormat="1" ht="12.75" x14ac:dyDescent="0.2">
      <c r="B22" s="99" t="s">
        <v>62</v>
      </c>
      <c r="C22" s="98">
        <v>4478525</v>
      </c>
      <c r="D22" s="98">
        <v>4614303</v>
      </c>
      <c r="E22" s="98">
        <v>4644574</v>
      </c>
      <c r="F22" s="98">
        <v>4417850</v>
      </c>
      <c r="G22" s="98">
        <v>5275611</v>
      </c>
      <c r="H22" s="98">
        <v>7172225.4340928365</v>
      </c>
      <c r="I22" s="98">
        <v>7069565.7213016627</v>
      </c>
      <c r="J22" s="98">
        <v>7669485.5967944236</v>
      </c>
      <c r="K22" s="98">
        <v>8331859.422246119</v>
      </c>
    </row>
    <row r="23" spans="2:11" s="54" customFormat="1" ht="12.75" x14ac:dyDescent="0.2">
      <c r="B23" s="86" t="s">
        <v>63</v>
      </c>
      <c r="C23" s="56">
        <v>355880</v>
      </c>
      <c r="D23" s="56">
        <v>368863</v>
      </c>
      <c r="E23" s="56">
        <v>366638</v>
      </c>
      <c r="F23" s="56">
        <v>317949</v>
      </c>
      <c r="G23" s="56">
        <v>355214</v>
      </c>
      <c r="H23" s="56">
        <v>450745.60139221197</v>
      </c>
      <c r="I23" s="56">
        <v>401517.30597923277</v>
      </c>
      <c r="J23" s="56">
        <v>439682.58741563058</v>
      </c>
      <c r="K23" s="56">
        <v>506805.87075771764</v>
      </c>
    </row>
    <row r="24" spans="2:11" s="54" customFormat="1" ht="12.75" x14ac:dyDescent="0.2">
      <c r="B24" s="86" t="s">
        <v>1162</v>
      </c>
      <c r="C24" s="56">
        <v>846990</v>
      </c>
      <c r="D24" s="56">
        <v>905427</v>
      </c>
      <c r="E24" s="56">
        <v>905062</v>
      </c>
      <c r="F24" s="56">
        <v>951961</v>
      </c>
      <c r="G24" s="56">
        <v>1097498</v>
      </c>
      <c r="H24" s="56">
        <v>1703903.591415924</v>
      </c>
      <c r="I24" s="56">
        <v>1923757.3673729924</v>
      </c>
      <c r="J24" s="56">
        <v>2053979.3252461208</v>
      </c>
      <c r="K24" s="56">
        <v>2182797.5977041088</v>
      </c>
    </row>
    <row r="25" spans="2:11" s="54" customFormat="1" ht="12.75" x14ac:dyDescent="0.2">
      <c r="B25" s="86" t="s">
        <v>1163</v>
      </c>
      <c r="C25" s="56">
        <v>614066</v>
      </c>
      <c r="D25" s="56">
        <v>667765</v>
      </c>
      <c r="E25" s="56">
        <v>740054</v>
      </c>
      <c r="F25" s="56">
        <v>697055</v>
      </c>
      <c r="G25" s="56">
        <v>953158</v>
      </c>
      <c r="H25" s="56">
        <v>1516471.4820315866</v>
      </c>
      <c r="I25" s="56">
        <v>1432788.2735724179</v>
      </c>
      <c r="J25" s="56">
        <v>1609813.2116938261</v>
      </c>
      <c r="K25" s="56">
        <v>1698801.765072837</v>
      </c>
    </row>
    <row r="26" spans="2:11" s="54" customFormat="1" ht="25.5" x14ac:dyDescent="0.2">
      <c r="B26" s="86" t="s">
        <v>640</v>
      </c>
      <c r="C26" s="56">
        <v>26061</v>
      </c>
      <c r="D26" s="56">
        <v>31087</v>
      </c>
      <c r="E26" s="56">
        <v>30340</v>
      </c>
      <c r="F26" s="56">
        <v>28253</v>
      </c>
      <c r="G26" s="56">
        <v>28785</v>
      </c>
      <c r="H26" s="56">
        <v>38086.053273988597</v>
      </c>
      <c r="I26" s="56">
        <v>39479.887000645365</v>
      </c>
      <c r="J26" s="56">
        <v>49503.587488949852</v>
      </c>
      <c r="K26" s="56">
        <v>49948.880064562371</v>
      </c>
    </row>
    <row r="27" spans="2:11" s="54" customFormat="1" ht="25.5" x14ac:dyDescent="0.2">
      <c r="B27" s="86" t="s">
        <v>64</v>
      </c>
      <c r="C27" s="56">
        <v>60748</v>
      </c>
      <c r="D27" s="56">
        <v>65001</v>
      </c>
      <c r="E27" s="56">
        <v>79846</v>
      </c>
      <c r="F27" s="56">
        <v>76555</v>
      </c>
      <c r="G27" s="56">
        <v>84358</v>
      </c>
      <c r="H27" s="56">
        <v>119670.85035877375</v>
      </c>
      <c r="I27" s="56">
        <v>140199.19563698207</v>
      </c>
      <c r="J27" s="56">
        <v>126241.84955117069</v>
      </c>
      <c r="K27" s="56">
        <v>123521.80672433722</v>
      </c>
    </row>
    <row r="28" spans="2:11" s="54" customFormat="1" ht="12.75" x14ac:dyDescent="0.2">
      <c r="B28" s="86" t="s">
        <v>65</v>
      </c>
      <c r="C28" s="56">
        <v>31075</v>
      </c>
      <c r="D28" s="56">
        <v>44880</v>
      </c>
      <c r="E28" s="56">
        <v>78430</v>
      </c>
      <c r="F28" s="56">
        <v>61084</v>
      </c>
      <c r="G28" s="56">
        <v>62754</v>
      </c>
      <c r="H28" s="56">
        <v>44390.283345325064</v>
      </c>
      <c r="I28" s="56">
        <v>146495.66283822805</v>
      </c>
      <c r="J28" s="56">
        <v>114293.51188751345</v>
      </c>
      <c r="K28" s="56">
        <v>120671.19688167254</v>
      </c>
    </row>
    <row r="29" spans="2:11" s="54" customFormat="1" ht="25.5" x14ac:dyDescent="0.2">
      <c r="B29" s="86" t="s">
        <v>639</v>
      </c>
      <c r="C29" s="56">
        <v>82324</v>
      </c>
      <c r="D29" s="56">
        <v>75419</v>
      </c>
      <c r="E29" s="56">
        <v>116243</v>
      </c>
      <c r="F29" s="56">
        <v>115622</v>
      </c>
      <c r="G29" s="56">
        <v>149555</v>
      </c>
      <c r="H29" s="56">
        <v>247221.91306759173</v>
      </c>
      <c r="I29" s="56">
        <v>260819.65562356723</v>
      </c>
      <c r="J29" s="56">
        <v>279424.31434014504</v>
      </c>
      <c r="K29" s="56">
        <v>339540.67933256039</v>
      </c>
    </row>
    <row r="30" spans="2:11" s="54" customFormat="1" ht="12.75" x14ac:dyDescent="0.2">
      <c r="B30" s="86" t="s">
        <v>66</v>
      </c>
      <c r="C30" s="56">
        <v>95254</v>
      </c>
      <c r="D30" s="56">
        <v>100841</v>
      </c>
      <c r="E30" s="56">
        <v>112302</v>
      </c>
      <c r="F30" s="56">
        <v>105789</v>
      </c>
      <c r="G30" s="56">
        <v>146604</v>
      </c>
      <c r="H30" s="56">
        <v>174026.88757575315</v>
      </c>
      <c r="I30" s="56">
        <v>161058.84835937095</v>
      </c>
      <c r="J30" s="56">
        <v>180663.8544626713</v>
      </c>
      <c r="K30" s="56">
        <v>172495.15573871112</v>
      </c>
    </row>
    <row r="31" spans="2:11" s="54" customFormat="1" ht="12.75" x14ac:dyDescent="0.2">
      <c r="B31" s="86" t="s">
        <v>67</v>
      </c>
      <c r="C31" s="56">
        <v>122621</v>
      </c>
      <c r="D31" s="56">
        <v>130289</v>
      </c>
      <c r="E31" s="56">
        <v>168971</v>
      </c>
      <c r="F31" s="56">
        <v>158007</v>
      </c>
      <c r="G31" s="56">
        <v>200824</v>
      </c>
      <c r="H31" s="56">
        <v>290110.22778183711</v>
      </c>
      <c r="I31" s="56">
        <v>268472.54096277594</v>
      </c>
      <c r="J31" s="56">
        <v>264520.90272642428</v>
      </c>
      <c r="K31" s="56">
        <v>280781.7498469298</v>
      </c>
    </row>
    <row r="32" spans="2:11" s="54" customFormat="1" ht="25.5" x14ac:dyDescent="0.2">
      <c r="B32" s="86" t="s">
        <v>68</v>
      </c>
      <c r="C32" s="56">
        <v>61678</v>
      </c>
      <c r="D32" s="56">
        <v>76655</v>
      </c>
      <c r="E32" s="56">
        <v>87436</v>
      </c>
      <c r="F32" s="56">
        <v>84430</v>
      </c>
      <c r="G32" s="56">
        <v>113642</v>
      </c>
      <c r="H32" s="56">
        <v>143465.47665298742</v>
      </c>
      <c r="I32" s="56">
        <v>142696.64797147812</v>
      </c>
      <c r="J32" s="56">
        <v>137586.91247635568</v>
      </c>
      <c r="K32" s="56">
        <v>156756.88499999931</v>
      </c>
    </row>
    <row r="33" spans="2:11" s="54" customFormat="1" ht="12.75" x14ac:dyDescent="0.2">
      <c r="B33" s="86" t="s">
        <v>69</v>
      </c>
      <c r="C33" s="56">
        <v>60672</v>
      </c>
      <c r="D33" s="56">
        <v>64671</v>
      </c>
      <c r="E33" s="56">
        <v>78271</v>
      </c>
      <c r="F33" s="56">
        <v>87190</v>
      </c>
      <c r="G33" s="56">
        <v>109379</v>
      </c>
      <c r="H33" s="56">
        <v>150445.54396805077</v>
      </c>
      <c r="I33" s="56">
        <v>125220.06017184808</v>
      </c>
      <c r="J33" s="56">
        <v>121612.09348566027</v>
      </c>
      <c r="K33" s="56">
        <v>132282.26981558403</v>
      </c>
    </row>
    <row r="34" spans="2:11" s="54" customFormat="1" ht="12.75" x14ac:dyDescent="0.2">
      <c r="B34" s="86" t="s">
        <v>70</v>
      </c>
      <c r="C34" s="56">
        <v>62420</v>
      </c>
      <c r="D34" s="56">
        <v>59118</v>
      </c>
      <c r="E34" s="56">
        <v>74223</v>
      </c>
      <c r="F34" s="56">
        <v>75188</v>
      </c>
      <c r="G34" s="56">
        <v>81599</v>
      </c>
      <c r="H34" s="56">
        <v>93174.607433113153</v>
      </c>
      <c r="I34" s="56">
        <v>100569.21724577906</v>
      </c>
      <c r="J34" s="56">
        <v>91672.741646863084</v>
      </c>
      <c r="K34" s="56">
        <v>99735.798339667963</v>
      </c>
    </row>
    <row r="35" spans="2:11" s="54" customFormat="1" ht="25.5" x14ac:dyDescent="0.2">
      <c r="B35" s="86" t="s">
        <v>71</v>
      </c>
      <c r="C35" s="56">
        <v>78551</v>
      </c>
      <c r="D35" s="56">
        <v>86670</v>
      </c>
      <c r="E35" s="56">
        <v>100163</v>
      </c>
      <c r="F35" s="56">
        <v>107009</v>
      </c>
      <c r="G35" s="56">
        <v>135927</v>
      </c>
      <c r="H35" s="56">
        <v>207698.0774960292</v>
      </c>
      <c r="I35" s="56">
        <v>207874.4575069453</v>
      </c>
      <c r="J35" s="56">
        <v>234914.23301533266</v>
      </c>
      <c r="K35" s="56">
        <v>248265.12201940105</v>
      </c>
    </row>
    <row r="36" spans="2:11" s="54" customFormat="1" ht="12.75" x14ac:dyDescent="0.2">
      <c r="B36" s="86" t="s">
        <v>72</v>
      </c>
      <c r="C36" s="56">
        <v>95946</v>
      </c>
      <c r="D36" s="56">
        <v>125176</v>
      </c>
      <c r="E36" s="56">
        <v>99421</v>
      </c>
      <c r="F36" s="56">
        <v>127609</v>
      </c>
      <c r="G36" s="56">
        <v>143272</v>
      </c>
      <c r="H36" s="56">
        <v>18288.088375126419</v>
      </c>
      <c r="I36" s="56">
        <v>189438.71268771158</v>
      </c>
      <c r="J36" s="56">
        <v>159607.78455025324</v>
      </c>
      <c r="K36" s="56">
        <v>150535.68456961081</v>
      </c>
    </row>
    <row r="37" spans="2:11" s="54" customFormat="1" ht="12.75" x14ac:dyDescent="0.2">
      <c r="B37" s="86" t="s">
        <v>73</v>
      </c>
      <c r="C37" s="56">
        <v>20295</v>
      </c>
      <c r="D37" s="56">
        <v>17177</v>
      </c>
      <c r="E37" s="56">
        <v>15818</v>
      </c>
      <c r="F37" s="56">
        <v>15472</v>
      </c>
      <c r="G37" s="56">
        <v>13931</v>
      </c>
      <c r="H37" s="56">
        <v>19796.512836577713</v>
      </c>
      <c r="I37" s="56">
        <v>34084.764542478239</v>
      </c>
      <c r="J37" s="56">
        <v>58356.837676543539</v>
      </c>
      <c r="K37" s="56">
        <v>82219.328272061131</v>
      </c>
    </row>
    <row r="38" spans="2:11" s="54" customFormat="1" ht="25.5" x14ac:dyDescent="0.2">
      <c r="B38" s="86" t="s">
        <v>1164</v>
      </c>
      <c r="C38" s="56">
        <v>26289</v>
      </c>
      <c r="D38" s="56">
        <v>27323</v>
      </c>
      <c r="E38" s="56">
        <v>29078</v>
      </c>
      <c r="F38" s="56">
        <v>27886</v>
      </c>
      <c r="G38" s="56">
        <v>26900</v>
      </c>
      <c r="H38" s="56">
        <v>33372.58044910193</v>
      </c>
      <c r="I38" s="56">
        <v>74727.627760648975</v>
      </c>
      <c r="J38" s="56">
        <v>101817.29317611149</v>
      </c>
      <c r="K38" s="56">
        <v>112324.41517700185</v>
      </c>
    </row>
    <row r="39" spans="2:11" s="54" customFormat="1" ht="12.75" x14ac:dyDescent="0.2">
      <c r="B39" s="86" t="s">
        <v>29</v>
      </c>
      <c r="C39" s="56">
        <v>1837657</v>
      </c>
      <c r="D39" s="56">
        <v>1767942</v>
      </c>
      <c r="E39" s="56">
        <v>1562278</v>
      </c>
      <c r="F39" s="56">
        <v>1380791</v>
      </c>
      <c r="G39" s="56">
        <v>1572211</v>
      </c>
      <c r="H39" s="56">
        <v>1921357.6566388588</v>
      </c>
      <c r="I39" s="56">
        <v>1420365.4960685614</v>
      </c>
      <c r="J39" s="56">
        <v>1645794.5559548521</v>
      </c>
      <c r="K39" s="56">
        <v>1874375.2169293561</v>
      </c>
    </row>
    <row r="40" spans="2:11" s="54" customFormat="1" ht="12.75" x14ac:dyDescent="0.2">
      <c r="B40" s="99" t="s">
        <v>31</v>
      </c>
      <c r="C40" s="98">
        <v>7515868</v>
      </c>
      <c r="D40" s="98">
        <v>8234366</v>
      </c>
      <c r="E40" s="98">
        <v>8869710</v>
      </c>
      <c r="F40" s="98">
        <v>9048602</v>
      </c>
      <c r="G40" s="98">
        <v>9840804</v>
      </c>
      <c r="H40" s="98">
        <v>13732011.888959872</v>
      </c>
      <c r="I40" s="98">
        <v>16540252.81849237</v>
      </c>
      <c r="J40" s="98">
        <v>17304448.12445949</v>
      </c>
      <c r="K40" s="98">
        <v>17892093.758893557</v>
      </c>
    </row>
    <row r="41" spans="2:11" s="54" customFormat="1" ht="12.75" x14ac:dyDescent="0.2">
      <c r="B41" s="86" t="s">
        <v>74</v>
      </c>
      <c r="C41" s="56">
        <v>1689062</v>
      </c>
      <c r="D41" s="56">
        <v>1814188</v>
      </c>
      <c r="E41" s="56">
        <v>1941394</v>
      </c>
      <c r="F41" s="56">
        <v>2081177</v>
      </c>
      <c r="G41" s="56">
        <v>2254632</v>
      </c>
      <c r="H41" s="56">
        <v>3343973.5614122562</v>
      </c>
      <c r="I41" s="56">
        <v>3861799.1563876364</v>
      </c>
      <c r="J41" s="56">
        <v>3965903.6163845793</v>
      </c>
      <c r="K41" s="56">
        <v>4059735.9159243153</v>
      </c>
    </row>
    <row r="42" spans="2:11" s="54" customFormat="1" ht="25.5" x14ac:dyDescent="0.2">
      <c r="B42" s="86" t="s">
        <v>75</v>
      </c>
      <c r="C42" s="56">
        <v>1438914</v>
      </c>
      <c r="D42" s="56">
        <v>1550420</v>
      </c>
      <c r="E42" s="56">
        <v>1662077</v>
      </c>
      <c r="F42" s="56">
        <v>1551372</v>
      </c>
      <c r="G42" s="56">
        <v>1623556</v>
      </c>
      <c r="H42" s="56">
        <v>2620386.2541657845</v>
      </c>
      <c r="I42" s="56">
        <v>3521722.7233739914</v>
      </c>
      <c r="J42" s="56">
        <v>3576074.2885089978</v>
      </c>
      <c r="K42" s="56">
        <v>3660026.0885030143</v>
      </c>
    </row>
    <row r="43" spans="2:11" s="54" customFormat="1" ht="12.75" x14ac:dyDescent="0.2">
      <c r="B43" s="86" t="s">
        <v>76</v>
      </c>
      <c r="C43" s="56">
        <v>16856</v>
      </c>
      <c r="D43" s="56">
        <v>17198</v>
      </c>
      <c r="E43" s="56">
        <v>18558</v>
      </c>
      <c r="F43" s="56">
        <v>19746</v>
      </c>
      <c r="G43" s="56">
        <v>21385</v>
      </c>
      <c r="H43" s="56">
        <v>23346.078745346178</v>
      </c>
      <c r="I43" s="56">
        <v>25708.945333415322</v>
      </c>
      <c r="J43" s="56">
        <v>28514.153471955673</v>
      </c>
      <c r="K43" s="56">
        <v>31436.189033096976</v>
      </c>
    </row>
    <row r="44" spans="2:11" s="54" customFormat="1" ht="12.75" x14ac:dyDescent="0.2">
      <c r="B44" s="86" t="s">
        <v>77</v>
      </c>
      <c r="C44" s="56">
        <v>232128</v>
      </c>
      <c r="D44" s="56">
        <v>252646</v>
      </c>
      <c r="E44" s="56">
        <v>246728</v>
      </c>
      <c r="F44" s="56">
        <v>149678</v>
      </c>
      <c r="G44" s="56">
        <v>164560</v>
      </c>
      <c r="H44" s="56">
        <v>350893.37252169929</v>
      </c>
      <c r="I44" s="56">
        <v>517643.36276417639</v>
      </c>
      <c r="J44" s="56">
        <v>706289.28979865124</v>
      </c>
      <c r="K44" s="56">
        <v>807356.22428222257</v>
      </c>
    </row>
    <row r="45" spans="2:11" s="54" customFormat="1" ht="12.75" x14ac:dyDescent="0.2">
      <c r="B45" s="86" t="s">
        <v>78</v>
      </c>
      <c r="C45" s="56">
        <v>37514</v>
      </c>
      <c r="D45" s="56">
        <v>38463</v>
      </c>
      <c r="E45" s="56">
        <v>38972</v>
      </c>
      <c r="F45" s="56">
        <v>38477</v>
      </c>
      <c r="G45" s="56">
        <v>40417</v>
      </c>
      <c r="H45" s="56">
        <v>41281.43298391498</v>
      </c>
      <c r="I45" s="56">
        <v>45078.746964941151</v>
      </c>
      <c r="J45" s="56">
        <v>47997.428685993655</v>
      </c>
      <c r="K45" s="56">
        <v>48835.02034212312</v>
      </c>
    </row>
    <row r="46" spans="2:11" s="54" customFormat="1" ht="12.75" x14ac:dyDescent="0.2">
      <c r="B46" s="86" t="s">
        <v>79</v>
      </c>
      <c r="C46" s="56">
        <v>76806</v>
      </c>
      <c r="D46" s="56">
        <v>87669</v>
      </c>
      <c r="E46" s="56">
        <v>97850</v>
      </c>
      <c r="F46" s="56">
        <v>108286</v>
      </c>
      <c r="G46" s="56">
        <v>124833</v>
      </c>
      <c r="H46" s="56">
        <v>106620.65436276757</v>
      </c>
      <c r="I46" s="56">
        <v>112911.65313690639</v>
      </c>
      <c r="J46" s="56">
        <v>122074.51931849243</v>
      </c>
      <c r="K46" s="56">
        <v>141630.50756696917</v>
      </c>
    </row>
    <row r="47" spans="2:11" s="54" customFormat="1" ht="25.5" x14ac:dyDescent="0.2">
      <c r="B47" s="86" t="s">
        <v>80</v>
      </c>
      <c r="C47" s="56">
        <v>157321</v>
      </c>
      <c r="D47" s="56">
        <v>181146</v>
      </c>
      <c r="E47" s="56">
        <v>212369</v>
      </c>
      <c r="F47" s="56">
        <v>239218</v>
      </c>
      <c r="G47" s="56">
        <v>309878</v>
      </c>
      <c r="H47" s="56">
        <v>427644.17933698127</v>
      </c>
      <c r="I47" s="56">
        <v>505131.26546863851</v>
      </c>
      <c r="J47" s="56">
        <v>546754.33108656283</v>
      </c>
      <c r="K47" s="56">
        <v>600136.51891116879</v>
      </c>
    </row>
    <row r="48" spans="2:11" s="54" customFormat="1" ht="25.5" x14ac:dyDescent="0.2">
      <c r="B48" s="86" t="s">
        <v>81</v>
      </c>
      <c r="C48" s="56">
        <v>529473</v>
      </c>
      <c r="D48" s="56">
        <v>558310</v>
      </c>
      <c r="E48" s="56">
        <v>599130</v>
      </c>
      <c r="F48" s="56">
        <v>722084</v>
      </c>
      <c r="G48" s="56">
        <v>880471</v>
      </c>
      <c r="H48" s="56">
        <v>1513543.160465477</v>
      </c>
      <c r="I48" s="56">
        <v>1826895.2185454953</v>
      </c>
      <c r="J48" s="56">
        <v>1921842.5101653053</v>
      </c>
      <c r="K48" s="56">
        <v>1888722.9324008815</v>
      </c>
    </row>
    <row r="49" spans="1:11" s="54" customFormat="1" ht="25.5" x14ac:dyDescent="0.2">
      <c r="B49" s="86" t="s">
        <v>82</v>
      </c>
      <c r="C49" s="56">
        <v>118846</v>
      </c>
      <c r="D49" s="56">
        <v>116842</v>
      </c>
      <c r="E49" s="56">
        <v>141381</v>
      </c>
      <c r="F49" s="56">
        <v>168027</v>
      </c>
      <c r="G49" s="56">
        <v>240167</v>
      </c>
      <c r="H49" s="56">
        <v>187856.72610656702</v>
      </c>
      <c r="I49" s="56">
        <v>306935.10960237496</v>
      </c>
      <c r="J49" s="56">
        <v>294892.53261854476</v>
      </c>
      <c r="K49" s="56">
        <v>280990.01581304253</v>
      </c>
    </row>
    <row r="50" spans="1:11" s="54" customFormat="1" ht="12.75" x14ac:dyDescent="0.2">
      <c r="B50" s="86" t="s">
        <v>83</v>
      </c>
      <c r="C50" s="56">
        <v>602973</v>
      </c>
      <c r="D50" s="56">
        <v>663136</v>
      </c>
      <c r="E50" s="56">
        <v>737948</v>
      </c>
      <c r="F50" s="56">
        <v>741750</v>
      </c>
      <c r="G50" s="56">
        <v>821121</v>
      </c>
      <c r="H50" s="56">
        <v>1015929.4236375212</v>
      </c>
      <c r="I50" s="56">
        <v>1159790.459312011</v>
      </c>
      <c r="J50" s="56">
        <v>1193601.089036562</v>
      </c>
      <c r="K50" s="56">
        <v>1244744.6379081232</v>
      </c>
    </row>
    <row r="51" spans="1:11" s="54" customFormat="1" ht="12.75" x14ac:dyDescent="0.2">
      <c r="B51" s="86" t="s">
        <v>84</v>
      </c>
      <c r="C51" s="56">
        <v>298297</v>
      </c>
      <c r="D51" s="56">
        <v>322269</v>
      </c>
      <c r="E51" s="56">
        <v>365255</v>
      </c>
      <c r="F51" s="56">
        <v>352460</v>
      </c>
      <c r="G51" s="56">
        <v>382833</v>
      </c>
      <c r="H51" s="56">
        <v>445576.41444174491</v>
      </c>
      <c r="I51" s="56">
        <v>554181.9523848322</v>
      </c>
      <c r="J51" s="56">
        <v>580610.66093754268</v>
      </c>
      <c r="K51" s="56">
        <v>584867.82059820415</v>
      </c>
    </row>
    <row r="52" spans="1:11" s="54" customFormat="1" ht="12.75" x14ac:dyDescent="0.2">
      <c r="B52" s="86" t="s">
        <v>85</v>
      </c>
      <c r="C52" s="56">
        <v>684441</v>
      </c>
      <c r="D52" s="56">
        <v>876071</v>
      </c>
      <c r="E52" s="56">
        <v>835910</v>
      </c>
      <c r="F52" s="56">
        <v>903348</v>
      </c>
      <c r="G52" s="56">
        <v>948050</v>
      </c>
      <c r="H52" s="56">
        <v>1024808.9511220012</v>
      </c>
      <c r="I52" s="56">
        <v>1075491.6551735038</v>
      </c>
      <c r="J52" s="56">
        <v>1127843.7949819237</v>
      </c>
      <c r="K52" s="56">
        <v>1213844.7614911993</v>
      </c>
    </row>
    <row r="53" spans="1:11" s="54" customFormat="1" ht="12.75" x14ac:dyDescent="0.2">
      <c r="B53" s="86" t="s">
        <v>38</v>
      </c>
      <c r="C53" s="56">
        <v>279680</v>
      </c>
      <c r="D53" s="56">
        <v>294344</v>
      </c>
      <c r="E53" s="56">
        <v>358734</v>
      </c>
      <c r="F53" s="56">
        <v>381342</v>
      </c>
      <c r="G53" s="56">
        <v>390175</v>
      </c>
      <c r="H53" s="56">
        <v>455055.25420860143</v>
      </c>
      <c r="I53" s="56">
        <v>459970.21417308442</v>
      </c>
      <c r="J53" s="56">
        <v>536037.17862197082</v>
      </c>
      <c r="K53" s="56">
        <v>590277.75386642572</v>
      </c>
    </row>
    <row r="54" spans="1:11" s="54" customFormat="1" ht="25.5" x14ac:dyDescent="0.2">
      <c r="B54" s="86" t="s">
        <v>86</v>
      </c>
      <c r="C54" s="56">
        <v>240066</v>
      </c>
      <c r="D54" s="56">
        <v>275980</v>
      </c>
      <c r="E54" s="56">
        <v>335800</v>
      </c>
      <c r="F54" s="56">
        <v>381273</v>
      </c>
      <c r="G54" s="56">
        <v>432013</v>
      </c>
      <c r="H54" s="56">
        <v>467693.55054644716</v>
      </c>
      <c r="I54" s="56">
        <v>520410.35438959132</v>
      </c>
      <c r="J54" s="56">
        <v>567691.89550570701</v>
      </c>
      <c r="K54" s="56">
        <v>642428.71110529685</v>
      </c>
    </row>
    <row r="55" spans="1:11" s="54" customFormat="1" ht="12.75" x14ac:dyDescent="0.2">
      <c r="B55" s="86" t="s">
        <v>87</v>
      </c>
      <c r="C55" s="56">
        <v>1113493</v>
      </c>
      <c r="D55" s="56">
        <v>1185685</v>
      </c>
      <c r="E55" s="56">
        <v>1277604</v>
      </c>
      <c r="F55" s="56">
        <v>1210362</v>
      </c>
      <c r="G55" s="56">
        <v>1206712</v>
      </c>
      <c r="H55" s="56">
        <v>1707402.8749027608</v>
      </c>
      <c r="I55" s="56">
        <v>2046582.0014817731</v>
      </c>
      <c r="J55" s="56">
        <v>2088320.8353367029</v>
      </c>
      <c r="K55" s="56">
        <v>2097060.6611474718</v>
      </c>
    </row>
    <row r="56" spans="1:11" s="54" customFormat="1" ht="12.75" x14ac:dyDescent="0.2">
      <c r="B56" s="272" t="s">
        <v>88</v>
      </c>
      <c r="C56" s="98">
        <v>13063468</v>
      </c>
      <c r="D56" s="98">
        <v>14014197</v>
      </c>
      <c r="E56" s="98">
        <v>14668824</v>
      </c>
      <c r="F56" s="98">
        <v>14757475</v>
      </c>
      <c r="G56" s="98">
        <v>16664532</v>
      </c>
      <c r="H56" s="98">
        <v>22937081.878323011</v>
      </c>
      <c r="I56" s="98">
        <v>25824820.295678701</v>
      </c>
      <c r="J56" s="98">
        <v>27494052.610347107</v>
      </c>
      <c r="K56" s="98">
        <v>28962733.21460852</v>
      </c>
    </row>
    <row r="57" spans="1:11" s="54" customFormat="1" ht="12.75" x14ac:dyDescent="0.2">
      <c r="B57" s="86" t="s">
        <v>89</v>
      </c>
      <c r="C57" s="56">
        <v>1323851</v>
      </c>
      <c r="D57" s="56">
        <v>1337736</v>
      </c>
      <c r="E57" s="56">
        <v>1242152</v>
      </c>
      <c r="F57" s="56">
        <v>888779</v>
      </c>
      <c r="G57" s="56">
        <v>947839</v>
      </c>
      <c r="H57" s="56">
        <v>1126079.7719999999</v>
      </c>
      <c r="I57" s="56">
        <v>1714259.8059999999</v>
      </c>
      <c r="J57" s="56">
        <v>2601772.375</v>
      </c>
      <c r="K57" s="56">
        <v>3788110.6119999997</v>
      </c>
    </row>
    <row r="58" spans="1:11" s="54" customFormat="1" ht="12.75" x14ac:dyDescent="0.2">
      <c r="B58" s="272" t="s">
        <v>90</v>
      </c>
      <c r="C58" s="98">
        <v>14387319</v>
      </c>
      <c r="D58" s="98">
        <v>15351933</v>
      </c>
      <c r="E58" s="98">
        <v>15910976</v>
      </c>
      <c r="F58" s="98">
        <v>15646254</v>
      </c>
      <c r="G58" s="98">
        <v>17612370</v>
      </c>
      <c r="H58" s="98">
        <v>24063161.650323011</v>
      </c>
      <c r="I58" s="98">
        <v>27539080.101678703</v>
      </c>
      <c r="J58" s="98">
        <v>30095824.985347107</v>
      </c>
      <c r="K58" s="98">
        <v>32750843.82660852</v>
      </c>
    </row>
    <row r="59" spans="1:11" s="54" customFormat="1" x14ac:dyDescent="0.2">
      <c r="B59" s="86" t="s">
        <v>941</v>
      </c>
      <c r="C59" s="56">
        <v>-352856</v>
      </c>
      <c r="D59" s="56">
        <v>-389601</v>
      </c>
      <c r="E59" s="56">
        <v>-441394</v>
      </c>
      <c r="F59" s="56">
        <v>-423063</v>
      </c>
      <c r="G59" s="56">
        <v>-395539</v>
      </c>
      <c r="H59" s="56">
        <v>-617058.1269628657</v>
      </c>
      <c r="I59" s="56">
        <v>-833599.73568493302</v>
      </c>
      <c r="J59" s="56">
        <v>-784794.69111933827</v>
      </c>
      <c r="K59" s="56">
        <v>-608648.04430856754</v>
      </c>
    </row>
    <row r="60" spans="1:11" s="54" customFormat="1" ht="12.75" x14ac:dyDescent="0.2">
      <c r="B60" s="99" t="s">
        <v>92</v>
      </c>
      <c r="C60" s="100">
        <v>14034463</v>
      </c>
      <c r="D60" s="100">
        <v>14962333</v>
      </c>
      <c r="E60" s="100">
        <v>15469582</v>
      </c>
      <c r="F60" s="100">
        <v>15223191</v>
      </c>
      <c r="G60" s="100">
        <v>17216831</v>
      </c>
      <c r="H60" s="100">
        <v>23446103.523360144</v>
      </c>
      <c r="I60" s="100">
        <v>26705480</v>
      </c>
      <c r="J60" s="100">
        <v>29311030</v>
      </c>
      <c r="K60" s="100">
        <v>32142196</v>
      </c>
    </row>
    <row r="61" spans="1:11" s="54" customFormat="1" ht="12.75" x14ac:dyDescent="0.2"/>
    <row r="62" spans="1:11" s="54" customFormat="1" ht="12.75" x14ac:dyDescent="0.2">
      <c r="A62" s="54" t="s">
        <v>839</v>
      </c>
      <c r="B62" s="54" t="s">
        <v>840</v>
      </c>
    </row>
    <row r="63" spans="1:11" s="54" customFormat="1" ht="12.75" x14ac:dyDescent="0.2">
      <c r="A63" s="54" t="s">
        <v>841</v>
      </c>
      <c r="B63" s="54" t="s">
        <v>842</v>
      </c>
    </row>
    <row r="64" spans="1:11" s="54" customFormat="1" ht="12.75" x14ac:dyDescent="0.2">
      <c r="A64" s="54" t="s">
        <v>237</v>
      </c>
      <c r="B64" s="54" t="s">
        <v>843</v>
      </c>
    </row>
    <row r="65" spans="1:2" s="54" customFormat="1" ht="12.75" x14ac:dyDescent="0.2">
      <c r="A65" s="54" t="s">
        <v>238</v>
      </c>
      <c r="B65" s="54" t="s">
        <v>848</v>
      </c>
    </row>
    <row r="66" spans="1:2" s="54" customFormat="1" ht="12.75" x14ac:dyDescent="0.2"/>
    <row r="67" spans="1:2" s="54" customFormat="1" ht="12.75" x14ac:dyDescent="0.2">
      <c r="A67" s="37" t="s">
        <v>940</v>
      </c>
      <c r="B67" s="37"/>
    </row>
    <row r="68" spans="1:2" s="54" customFormat="1" ht="12.75" x14ac:dyDescent="0.2">
      <c r="A68" s="54" t="s">
        <v>742</v>
      </c>
      <c r="B68" s="86"/>
    </row>
    <row r="69" spans="1:2" s="54" customFormat="1" ht="12.75" x14ac:dyDescent="0.2">
      <c r="B69" s="86"/>
    </row>
    <row r="70" spans="1:2" s="54" customFormat="1" ht="12.75" x14ac:dyDescent="0.2">
      <c r="B70" s="86"/>
    </row>
  </sheetData>
  <mergeCells count="1">
    <mergeCell ref="B2:K2"/>
  </mergeCells>
  <phoneticPr fontId="4" type="noConversion"/>
  <pageMargins left="0.75" right="0.75" top="1" bottom="1" header="0.5" footer="0.5"/>
  <pageSetup paperSize="8" orientation="landscape" r:id="rId1"/>
  <headerFooter>
    <oddHeader>&amp;L&amp;"Calibri"&amp;10&amp;K000000 [Limited Sharing]&amp;1#_x000D_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4F6228"/>
  </sheetPr>
  <dimension ref="A1:T34"/>
  <sheetViews>
    <sheetView workbookViewId="0">
      <pane ySplit="4" topLeftCell="A8" activePane="bottomLeft" state="frozen"/>
      <selection activeCell="K47" sqref="K47"/>
      <selection pane="bottomLeft" activeCell="D34" sqref="D34"/>
    </sheetView>
  </sheetViews>
  <sheetFormatPr defaultRowHeight="15" x14ac:dyDescent="0.25"/>
  <cols>
    <col min="1" max="1" width="3.5703125" customWidth="1"/>
    <col min="2" max="2" width="55.7109375" customWidth="1"/>
    <col min="3" max="11" width="12.28515625" customWidth="1"/>
    <col min="12" max="18" width="8.42578125" customWidth="1"/>
    <col min="19" max="19" width="8.85546875" customWidth="1"/>
    <col min="20" max="20" width="9.85546875" customWidth="1"/>
  </cols>
  <sheetData>
    <row r="1" spans="2:20" s="51" customFormat="1" ht="40.5" customHeight="1" x14ac:dyDescent="0.25">
      <c r="B1" s="52" t="s">
        <v>894</v>
      </c>
      <c r="C1" s="53"/>
      <c r="D1" s="53"/>
      <c r="E1" s="53"/>
      <c r="F1" s="53"/>
      <c r="G1" s="53"/>
      <c r="H1" s="53"/>
      <c r="I1" s="53"/>
      <c r="J1" s="53"/>
      <c r="K1" s="53"/>
      <c r="L1" s="53"/>
      <c r="M1" s="53"/>
      <c r="N1" s="53"/>
      <c r="O1" s="53"/>
      <c r="P1" s="53"/>
      <c r="Q1" s="53"/>
      <c r="R1" s="61"/>
      <c r="S1" s="61"/>
      <c r="T1" s="61" t="s">
        <v>898</v>
      </c>
    </row>
    <row r="2" spans="2:20" ht="17.25" x14ac:dyDescent="0.25">
      <c r="B2" s="294" t="s">
        <v>779</v>
      </c>
      <c r="C2" s="294"/>
      <c r="D2" s="294"/>
      <c r="E2" s="294"/>
      <c r="F2" s="294"/>
      <c r="G2" s="294"/>
      <c r="H2" s="294"/>
      <c r="I2" s="294"/>
      <c r="J2" s="294"/>
      <c r="K2" s="294"/>
      <c r="L2" s="294"/>
      <c r="M2" s="294"/>
      <c r="N2" s="294"/>
      <c r="O2" s="294"/>
      <c r="P2" s="294"/>
      <c r="Q2" s="294"/>
      <c r="R2" s="294"/>
      <c r="S2" s="294"/>
      <c r="T2" s="294"/>
    </row>
    <row r="3" spans="2:20" x14ac:dyDescent="0.25">
      <c r="B3" s="300" t="s">
        <v>0</v>
      </c>
      <c r="C3" s="296" t="s">
        <v>93</v>
      </c>
      <c r="D3" s="296"/>
      <c r="E3" s="296"/>
      <c r="F3" s="296"/>
      <c r="G3" s="296"/>
      <c r="H3" s="296"/>
      <c r="I3" s="296"/>
      <c r="J3" s="296"/>
      <c r="K3" s="296"/>
      <c r="L3" s="315" t="s">
        <v>94</v>
      </c>
      <c r="M3" s="296"/>
      <c r="N3" s="296"/>
      <c r="O3" s="296"/>
      <c r="P3" s="296"/>
      <c r="Q3" s="296"/>
      <c r="R3" s="296"/>
      <c r="S3" s="296"/>
      <c r="T3" s="296"/>
    </row>
    <row r="4" spans="2:20" s="14" customFormat="1" ht="17.25" x14ac:dyDescent="0.25">
      <c r="B4" s="300"/>
      <c r="C4" s="15">
        <v>2017</v>
      </c>
      <c r="D4" s="15">
        <v>2018</v>
      </c>
      <c r="E4" s="15">
        <v>2019</v>
      </c>
      <c r="F4" s="15">
        <v>2020</v>
      </c>
      <c r="G4" s="15">
        <v>2021</v>
      </c>
      <c r="H4" s="15">
        <v>2022</v>
      </c>
      <c r="I4" s="15" t="s">
        <v>1080</v>
      </c>
      <c r="J4" s="15" t="s">
        <v>983</v>
      </c>
      <c r="K4" s="15" t="s">
        <v>1081</v>
      </c>
      <c r="L4" s="273">
        <v>2017</v>
      </c>
      <c r="M4" s="15">
        <v>2018</v>
      </c>
      <c r="N4" s="15">
        <v>2019</v>
      </c>
      <c r="O4" s="15">
        <v>2020</v>
      </c>
      <c r="P4" s="15">
        <v>2021</v>
      </c>
      <c r="Q4" s="15">
        <v>2022</v>
      </c>
      <c r="R4" s="15" t="s">
        <v>1080</v>
      </c>
      <c r="S4" s="15" t="s">
        <v>983</v>
      </c>
      <c r="T4" s="15" t="s">
        <v>1081</v>
      </c>
    </row>
    <row r="5" spans="2:20" s="54" customFormat="1" ht="12.75" x14ac:dyDescent="0.2">
      <c r="B5" s="99" t="s">
        <v>95</v>
      </c>
      <c r="C5" s="59">
        <v>14387319</v>
      </c>
      <c r="D5" s="59">
        <v>15351933</v>
      </c>
      <c r="E5" s="59">
        <v>15910976</v>
      </c>
      <c r="F5" s="59">
        <v>15646254</v>
      </c>
      <c r="G5" s="59">
        <v>17612370</v>
      </c>
      <c r="H5" s="59">
        <v>24063162</v>
      </c>
      <c r="I5" s="59">
        <v>27539080.101678703</v>
      </c>
      <c r="J5" s="59">
        <v>30095824.985347107</v>
      </c>
      <c r="K5" s="59">
        <v>32750843.82660852</v>
      </c>
      <c r="L5" s="101">
        <v>12.3</v>
      </c>
      <c r="M5" s="101">
        <v>6.7</v>
      </c>
      <c r="N5" s="101">
        <v>3.6</v>
      </c>
      <c r="O5" s="101">
        <v>-1.7</v>
      </c>
      <c r="P5" s="101">
        <v>12.6</v>
      </c>
      <c r="Q5" s="101">
        <v>36.6</v>
      </c>
      <c r="R5" s="101">
        <v>14.444978186434753</v>
      </c>
      <c r="S5" s="101">
        <v>9.2840605939940275</v>
      </c>
      <c r="T5" s="101">
        <v>8.8218842399371766</v>
      </c>
    </row>
    <row r="6" spans="2:20" s="54" customFormat="1" ht="12.75" x14ac:dyDescent="0.2">
      <c r="B6" s="86" t="s">
        <v>96</v>
      </c>
      <c r="C6" s="90">
        <v>1069075</v>
      </c>
      <c r="D6" s="90">
        <v>1165529</v>
      </c>
      <c r="E6" s="90">
        <v>1154540</v>
      </c>
      <c r="F6" s="90">
        <v>1291023</v>
      </c>
      <c r="G6" s="90">
        <v>1548117</v>
      </c>
      <c r="H6" s="90">
        <v>2032845</v>
      </c>
      <c r="I6" s="90">
        <v>2215001.7558846693</v>
      </c>
      <c r="J6" s="90">
        <v>2520118.8890931928</v>
      </c>
      <c r="K6" s="90">
        <v>2738780.0334688444</v>
      </c>
      <c r="L6" s="57">
        <v>14.9</v>
      </c>
      <c r="M6" s="57">
        <v>9</v>
      </c>
      <c r="N6" s="57">
        <v>-0.9</v>
      </c>
      <c r="O6" s="57">
        <v>11.8</v>
      </c>
      <c r="P6" s="57">
        <v>19.899999999999999</v>
      </c>
      <c r="Q6" s="57">
        <v>31.3</v>
      </c>
      <c r="R6" s="57">
        <v>8.9607048478995921</v>
      </c>
      <c r="S6" s="57">
        <v>13.775028954171646</v>
      </c>
      <c r="T6" s="57">
        <v>8.6766201912931109</v>
      </c>
    </row>
    <row r="7" spans="2:20" s="54" customFormat="1" ht="12.75" x14ac:dyDescent="0.2">
      <c r="B7" s="86" t="s">
        <v>97</v>
      </c>
      <c r="C7" s="90">
        <v>355880</v>
      </c>
      <c r="D7" s="90">
        <v>368863</v>
      </c>
      <c r="E7" s="90">
        <v>366638</v>
      </c>
      <c r="F7" s="90">
        <v>317949</v>
      </c>
      <c r="G7" s="90">
        <v>355214</v>
      </c>
      <c r="H7" s="90">
        <v>450746</v>
      </c>
      <c r="I7" s="90">
        <v>401517.30597923277</v>
      </c>
      <c r="J7" s="90">
        <v>439682.58741563058</v>
      </c>
      <c r="K7" s="90">
        <v>506805.87075771764</v>
      </c>
      <c r="L7" s="57">
        <v>16.7</v>
      </c>
      <c r="M7" s="57">
        <v>3.6</v>
      </c>
      <c r="N7" s="57">
        <v>-0.6</v>
      </c>
      <c r="O7" s="57">
        <v>-13.3</v>
      </c>
      <c r="P7" s="57">
        <v>11.7</v>
      </c>
      <c r="Q7" s="57">
        <v>26.9</v>
      </c>
      <c r="R7" s="57">
        <v>-10.921525414985396</v>
      </c>
      <c r="S7" s="57">
        <v>9.5052643729313502</v>
      </c>
      <c r="T7" s="57">
        <v>15.266304662330342</v>
      </c>
    </row>
    <row r="8" spans="2:20" s="54" customFormat="1" ht="12.75" x14ac:dyDescent="0.2">
      <c r="B8" s="86" t="s">
        <v>28</v>
      </c>
      <c r="C8" s="90">
        <v>2142458</v>
      </c>
      <c r="D8" s="90">
        <v>2307822</v>
      </c>
      <c r="E8" s="90">
        <v>2571341</v>
      </c>
      <c r="F8" s="90">
        <v>2548143</v>
      </c>
      <c r="G8" s="90">
        <v>3164083</v>
      </c>
      <c r="H8" s="90">
        <v>4728665</v>
      </c>
      <c r="I8" s="90">
        <v>4949431.8142630309</v>
      </c>
      <c r="J8" s="90">
        <v>5264226.5380210327</v>
      </c>
      <c r="K8" s="90">
        <v>5605598.9065403715</v>
      </c>
      <c r="L8" s="57">
        <v>4.4000000000000004</v>
      </c>
      <c r="M8" s="57">
        <v>7.7</v>
      </c>
      <c r="N8" s="57">
        <v>11.4</v>
      </c>
      <c r="O8" s="57">
        <v>-0.9</v>
      </c>
      <c r="P8" s="57">
        <v>24.2</v>
      </c>
      <c r="Q8" s="57">
        <v>49.4</v>
      </c>
      <c r="R8" s="57">
        <v>4.668692329092301</v>
      </c>
      <c r="S8" s="57">
        <v>6.3602194266186629</v>
      </c>
      <c r="T8" s="57">
        <v>6.4847583221156375</v>
      </c>
    </row>
    <row r="9" spans="2:20" s="54" customFormat="1" ht="12.75" x14ac:dyDescent="0.2">
      <c r="B9" s="86" t="s">
        <v>29</v>
      </c>
      <c r="C9" s="90">
        <v>1837657</v>
      </c>
      <c r="D9" s="90">
        <v>1767942</v>
      </c>
      <c r="E9" s="90">
        <v>1562278</v>
      </c>
      <c r="F9" s="90">
        <v>1380791</v>
      </c>
      <c r="G9" s="90">
        <v>1572211</v>
      </c>
      <c r="H9" s="90">
        <v>1921358</v>
      </c>
      <c r="I9" s="90">
        <v>1420365.4960685614</v>
      </c>
      <c r="J9" s="90">
        <v>1645794.5559548521</v>
      </c>
      <c r="K9" s="90">
        <v>1874375.2169293561</v>
      </c>
      <c r="L9" s="57">
        <v>33.5</v>
      </c>
      <c r="M9" s="57">
        <v>-3.8</v>
      </c>
      <c r="N9" s="57">
        <v>-11.6</v>
      </c>
      <c r="O9" s="57">
        <v>-11.6</v>
      </c>
      <c r="P9" s="57">
        <v>13.9</v>
      </c>
      <c r="Q9" s="57">
        <v>22.2</v>
      </c>
      <c r="R9" s="57">
        <v>-26.074903797282161</v>
      </c>
      <c r="S9" s="57">
        <v>15.871200793757453</v>
      </c>
      <c r="T9" s="57">
        <v>13.888772456285508</v>
      </c>
    </row>
    <row r="10" spans="2:20" s="54" customFormat="1" ht="12.75" x14ac:dyDescent="0.2">
      <c r="B10" s="86" t="s">
        <v>98</v>
      </c>
      <c r="C10" s="90">
        <v>142530</v>
      </c>
      <c r="D10" s="90">
        <v>169676</v>
      </c>
      <c r="E10" s="90">
        <v>144317</v>
      </c>
      <c r="F10" s="90">
        <v>170967</v>
      </c>
      <c r="G10" s="90">
        <v>184103</v>
      </c>
      <c r="H10" s="90">
        <v>71457</v>
      </c>
      <c r="I10" s="90">
        <v>298251.10499083879</v>
      </c>
      <c r="J10" s="90">
        <v>319781.91540290829</v>
      </c>
      <c r="K10" s="90">
        <v>345079.42801867379</v>
      </c>
      <c r="L10" s="57">
        <v>-17.3</v>
      </c>
      <c r="M10" s="57">
        <v>19</v>
      </c>
      <c r="N10" s="57">
        <v>-14.9</v>
      </c>
      <c r="O10" s="57">
        <v>18.5</v>
      </c>
      <c r="P10" s="57">
        <v>7.7</v>
      </c>
      <c r="Q10" s="57">
        <v>-61.2</v>
      </c>
      <c r="R10" s="57">
        <v>317.38436649598253</v>
      </c>
      <c r="S10" s="57">
        <v>7.2190211710132113</v>
      </c>
      <c r="T10" s="57">
        <v>7.9108640599303364</v>
      </c>
    </row>
    <row r="11" spans="2:20" s="54" customFormat="1" ht="12.75" x14ac:dyDescent="0.2">
      <c r="B11" s="86" t="s">
        <v>99</v>
      </c>
      <c r="C11" s="90">
        <v>1455769</v>
      </c>
      <c r="D11" s="90">
        <v>1567618</v>
      </c>
      <c r="E11" s="90">
        <v>1680634</v>
      </c>
      <c r="F11" s="90">
        <v>1571119</v>
      </c>
      <c r="G11" s="90">
        <v>1644942</v>
      </c>
      <c r="H11" s="90">
        <v>2643732</v>
      </c>
      <c r="I11" s="90">
        <v>3547431.6687074066</v>
      </c>
      <c r="J11" s="90">
        <v>3604588.4419809533</v>
      </c>
      <c r="K11" s="90">
        <v>3691462.2775361114</v>
      </c>
      <c r="L11" s="57">
        <v>4.9000000000000004</v>
      </c>
      <c r="M11" s="57">
        <v>7.7</v>
      </c>
      <c r="N11" s="57">
        <v>7.2</v>
      </c>
      <c r="O11" s="57">
        <v>-6.5</v>
      </c>
      <c r="P11" s="57">
        <v>4.7</v>
      </c>
      <c r="Q11" s="57">
        <v>60.7</v>
      </c>
      <c r="R11" s="57">
        <v>34.182709215541983</v>
      </c>
      <c r="S11" s="57">
        <v>1.6112156233406232</v>
      </c>
      <c r="T11" s="57">
        <v>2.4100902766978667</v>
      </c>
    </row>
    <row r="12" spans="2:20" s="54" customFormat="1" ht="12.75" x14ac:dyDescent="0.2">
      <c r="B12" s="86" t="s">
        <v>100</v>
      </c>
      <c r="C12" s="90">
        <v>1689062</v>
      </c>
      <c r="D12" s="90">
        <v>1814188</v>
      </c>
      <c r="E12" s="90">
        <v>1941394</v>
      </c>
      <c r="F12" s="90">
        <v>2081177</v>
      </c>
      <c r="G12" s="90">
        <v>2254632</v>
      </c>
      <c r="H12" s="90">
        <v>3343974</v>
      </c>
      <c r="I12" s="90">
        <v>3861799.1563876364</v>
      </c>
      <c r="J12" s="90">
        <v>3965903.6163845793</v>
      </c>
      <c r="K12" s="90">
        <v>4059735.9159243153</v>
      </c>
      <c r="L12" s="57">
        <v>11.5</v>
      </c>
      <c r="M12" s="57">
        <v>7.4</v>
      </c>
      <c r="N12" s="57">
        <v>7</v>
      </c>
      <c r="O12" s="57">
        <v>7.2</v>
      </c>
      <c r="P12" s="57">
        <v>8.3000000000000007</v>
      </c>
      <c r="Q12" s="57">
        <v>48.3</v>
      </c>
      <c r="R12" s="57">
        <v>15.48533759210369</v>
      </c>
      <c r="S12" s="57">
        <v>2.6957502392310602</v>
      </c>
      <c r="T12" s="57">
        <v>2.36597528876095</v>
      </c>
    </row>
    <row r="13" spans="2:20" s="54" customFormat="1" ht="12.75" x14ac:dyDescent="0.2">
      <c r="B13" s="86" t="s">
        <v>1018</v>
      </c>
      <c r="C13" s="90">
        <v>232128</v>
      </c>
      <c r="D13" s="90">
        <v>252646</v>
      </c>
      <c r="E13" s="90">
        <v>246728</v>
      </c>
      <c r="F13" s="90">
        <v>149678</v>
      </c>
      <c r="G13" s="90">
        <v>164560</v>
      </c>
      <c r="H13" s="90">
        <v>350893</v>
      </c>
      <c r="I13" s="90">
        <v>517643.36276417639</v>
      </c>
      <c r="J13" s="90">
        <v>706289.28979865124</v>
      </c>
      <c r="K13" s="90">
        <v>807356.22428222257</v>
      </c>
      <c r="L13" s="57">
        <v>7</v>
      </c>
      <c r="M13" s="57">
        <v>8.8000000000000007</v>
      </c>
      <c r="N13" s="57">
        <v>-2.2999999999999998</v>
      </c>
      <c r="O13" s="57">
        <v>-39.299999999999997</v>
      </c>
      <c r="P13" s="57">
        <v>9.9</v>
      </c>
      <c r="Q13" s="57">
        <v>113.2</v>
      </c>
      <c r="R13" s="57">
        <v>47.521555920001077</v>
      </c>
      <c r="S13" s="57">
        <v>36.443223385907999</v>
      </c>
      <c r="T13" s="57">
        <v>14.30956634106451</v>
      </c>
    </row>
    <row r="14" spans="2:20" s="54" customFormat="1" ht="12.75" x14ac:dyDescent="0.2">
      <c r="B14" s="86" t="s">
        <v>101</v>
      </c>
      <c r="C14" s="90">
        <v>648319</v>
      </c>
      <c r="D14" s="90">
        <v>675152</v>
      </c>
      <c r="E14" s="90">
        <v>740512</v>
      </c>
      <c r="F14" s="90">
        <v>890111</v>
      </c>
      <c r="G14" s="90">
        <v>1120638</v>
      </c>
      <c r="H14" s="90">
        <v>1701400</v>
      </c>
      <c r="I14" s="90">
        <v>2133830.3281478705</v>
      </c>
      <c r="J14" s="90">
        <v>2216735.0427838499</v>
      </c>
      <c r="K14" s="90">
        <v>2169712.9482139242</v>
      </c>
      <c r="L14" s="57">
        <v>26.8</v>
      </c>
      <c r="M14" s="57">
        <v>4.0999999999999996</v>
      </c>
      <c r="N14" s="57">
        <v>9.6999999999999993</v>
      </c>
      <c r="O14" s="57">
        <v>20.2</v>
      </c>
      <c r="P14" s="57">
        <v>25.9</v>
      </c>
      <c r="Q14" s="57">
        <v>51.8</v>
      </c>
      <c r="R14" s="57">
        <v>25.416155542779599</v>
      </c>
      <c r="S14" s="57">
        <v>3.8852533653853967</v>
      </c>
      <c r="T14" s="57">
        <v>-2.1212320670888016</v>
      </c>
    </row>
    <row r="15" spans="2:20" s="54" customFormat="1" ht="12.75" x14ac:dyDescent="0.2">
      <c r="B15" s="86" t="s">
        <v>102</v>
      </c>
      <c r="C15" s="90">
        <v>602973</v>
      </c>
      <c r="D15" s="90">
        <v>663136</v>
      </c>
      <c r="E15" s="90">
        <v>737948</v>
      </c>
      <c r="F15" s="90">
        <v>741750</v>
      </c>
      <c r="G15" s="90">
        <v>821121</v>
      </c>
      <c r="H15" s="90">
        <v>1015929</v>
      </c>
      <c r="I15" s="90">
        <v>1159790.459312011</v>
      </c>
      <c r="J15" s="90">
        <v>1193601.089036562</v>
      </c>
      <c r="K15" s="90">
        <v>1244744.6379081232</v>
      </c>
      <c r="L15" s="57">
        <v>12.5</v>
      </c>
      <c r="M15" s="57">
        <v>10</v>
      </c>
      <c r="N15" s="57">
        <v>11.3</v>
      </c>
      <c r="O15" s="57">
        <v>0.5</v>
      </c>
      <c r="P15" s="57">
        <v>10.7</v>
      </c>
      <c r="Q15" s="57">
        <v>23.7</v>
      </c>
      <c r="R15" s="57">
        <v>14.160534415805913</v>
      </c>
      <c r="S15" s="57">
        <v>2.9152360629529142</v>
      </c>
      <c r="T15" s="57">
        <v>4.2848108418569382</v>
      </c>
    </row>
    <row r="16" spans="2:20" s="54" customFormat="1" ht="12.75" x14ac:dyDescent="0.2">
      <c r="B16" s="86" t="s">
        <v>103</v>
      </c>
      <c r="C16" s="90">
        <v>271641</v>
      </c>
      <c r="D16" s="90">
        <v>307278</v>
      </c>
      <c r="E16" s="90">
        <v>349192</v>
      </c>
      <c r="F16" s="90">
        <v>385981</v>
      </c>
      <c r="G16" s="90">
        <v>475127</v>
      </c>
      <c r="H16" s="90">
        <v>575546</v>
      </c>
      <c r="I16" s="90">
        <v>663121.6655704861</v>
      </c>
      <c r="J16" s="90">
        <v>716826.27909104899</v>
      </c>
      <c r="K16" s="90">
        <v>790602.04682026105</v>
      </c>
      <c r="L16" s="57">
        <v>7</v>
      </c>
      <c r="M16" s="57">
        <v>13.1</v>
      </c>
      <c r="N16" s="57">
        <v>13.6</v>
      </c>
      <c r="O16" s="57">
        <v>10.5</v>
      </c>
      <c r="P16" s="57">
        <v>23.1</v>
      </c>
      <c r="Q16" s="57">
        <v>21.1</v>
      </c>
      <c r="R16" s="57">
        <v>15.21604846669193</v>
      </c>
      <c r="S16" s="57">
        <v>8.0987571827200977</v>
      </c>
      <c r="T16" s="57">
        <v>10.292000988407025</v>
      </c>
    </row>
    <row r="17" spans="1:20" s="54" customFormat="1" ht="12.75" customHeight="1" x14ac:dyDescent="0.2">
      <c r="B17" s="86" t="s">
        <v>1019</v>
      </c>
      <c r="C17" s="90">
        <v>1204187</v>
      </c>
      <c r="D17" s="90">
        <v>1446395</v>
      </c>
      <c r="E17" s="90">
        <v>1530443</v>
      </c>
      <c r="F17" s="90">
        <v>1665963</v>
      </c>
      <c r="G17" s="90">
        <v>1770239</v>
      </c>
      <c r="H17" s="90">
        <v>1947558</v>
      </c>
      <c r="I17" s="90">
        <v>2055872.2237361795</v>
      </c>
      <c r="J17" s="90">
        <v>2231572.8691096017</v>
      </c>
      <c r="K17" s="90">
        <v>2446551.2264629221</v>
      </c>
      <c r="L17" s="57">
        <v>8.6</v>
      </c>
      <c r="M17" s="57">
        <v>20.100000000000001</v>
      </c>
      <c r="N17" s="57">
        <v>5.8</v>
      </c>
      <c r="O17" s="57">
        <v>8.9</v>
      </c>
      <c r="P17" s="57">
        <v>6.3</v>
      </c>
      <c r="Q17" s="57">
        <v>10</v>
      </c>
      <c r="R17" s="57">
        <v>5.5615535679121519</v>
      </c>
      <c r="S17" s="57">
        <v>8.5462823683719868</v>
      </c>
      <c r="T17" s="57">
        <v>9.633490365882464</v>
      </c>
    </row>
    <row r="18" spans="1:20" s="54" customFormat="1" ht="12.75" x14ac:dyDescent="0.2">
      <c r="B18" s="86" t="s">
        <v>104</v>
      </c>
      <c r="C18" s="90">
        <v>1411790</v>
      </c>
      <c r="D18" s="90">
        <v>1507954</v>
      </c>
      <c r="E18" s="90">
        <v>1642858</v>
      </c>
      <c r="F18" s="90">
        <v>1562823</v>
      </c>
      <c r="G18" s="90">
        <v>1589545</v>
      </c>
      <c r="H18" s="90">
        <v>2152979</v>
      </c>
      <c r="I18" s="90">
        <v>2600763.9538666052</v>
      </c>
      <c r="J18" s="90">
        <v>2668931.4962742454</v>
      </c>
      <c r="K18" s="90">
        <v>2681928.4817456761</v>
      </c>
      <c r="L18" s="57">
        <v>7.3</v>
      </c>
      <c r="M18" s="57">
        <v>6.8</v>
      </c>
      <c r="N18" s="57">
        <v>8.9</v>
      </c>
      <c r="O18" s="57">
        <v>-4.9000000000000004</v>
      </c>
      <c r="P18" s="57">
        <v>1.7</v>
      </c>
      <c r="Q18" s="57">
        <v>35.4</v>
      </c>
      <c r="R18" s="57">
        <v>20.798373060914646</v>
      </c>
      <c r="S18" s="57">
        <v>2.6210584127134751</v>
      </c>
      <c r="T18" s="57">
        <v>0.48697336329441693</v>
      </c>
    </row>
    <row r="19" spans="1:20" s="54" customFormat="1" ht="12.75" x14ac:dyDescent="0.2">
      <c r="B19" s="86" t="s">
        <v>105</v>
      </c>
      <c r="C19" s="90">
        <v>1323851</v>
      </c>
      <c r="D19" s="90">
        <v>1337736</v>
      </c>
      <c r="E19" s="90">
        <v>1242152</v>
      </c>
      <c r="F19" s="90">
        <v>888779</v>
      </c>
      <c r="G19" s="90">
        <v>947839</v>
      </c>
      <c r="H19" s="90">
        <v>1126080</v>
      </c>
      <c r="I19" s="90">
        <v>1714259.8059999999</v>
      </c>
      <c r="J19" s="90">
        <v>2601772.375</v>
      </c>
      <c r="K19" s="90">
        <v>3788110.6119999997</v>
      </c>
      <c r="L19" s="57">
        <v>16.899999999999999</v>
      </c>
      <c r="M19" s="57">
        <v>1</v>
      </c>
      <c r="N19" s="57">
        <v>-7.1</v>
      </c>
      <c r="O19" s="57">
        <v>-28.4</v>
      </c>
      <c r="P19" s="57">
        <v>6.6</v>
      </c>
      <c r="Q19" s="57">
        <v>18.8</v>
      </c>
      <c r="R19" s="57">
        <v>52.232537039125503</v>
      </c>
      <c r="S19" s="57">
        <v>51.772348969138704</v>
      </c>
      <c r="T19" s="57">
        <v>45.597310833158481</v>
      </c>
    </row>
    <row r="20" spans="1:20" s="54" customFormat="1" ht="12.75" x14ac:dyDescent="0.2">
      <c r="B20" s="99" t="s">
        <v>106</v>
      </c>
      <c r="C20" s="59">
        <v>14387319</v>
      </c>
      <c r="D20" s="59">
        <v>15351933</v>
      </c>
      <c r="E20" s="59">
        <v>15910976</v>
      </c>
      <c r="F20" s="59">
        <v>15646254</v>
      </c>
      <c r="G20" s="59">
        <v>17612370</v>
      </c>
      <c r="H20" s="59">
        <v>24063162</v>
      </c>
      <c r="I20" s="59">
        <v>27539080.101678707</v>
      </c>
      <c r="J20" s="59">
        <v>30095824.985347107</v>
      </c>
      <c r="K20" s="59">
        <v>32750843.826608513</v>
      </c>
      <c r="L20" s="101">
        <v>12.3</v>
      </c>
      <c r="M20" s="101">
        <v>6.7</v>
      </c>
      <c r="N20" s="101">
        <v>3.6</v>
      </c>
      <c r="O20" s="101">
        <v>-1.7</v>
      </c>
      <c r="P20" s="101">
        <v>12.6</v>
      </c>
      <c r="Q20" s="101">
        <v>36.6</v>
      </c>
      <c r="R20" s="101">
        <v>14.444978182154328</v>
      </c>
      <c r="S20" s="101">
        <v>9.2840605939940168</v>
      </c>
      <c r="T20" s="101">
        <v>8.8218842399371571</v>
      </c>
    </row>
    <row r="21" spans="1:20" s="54" customFormat="1" ht="12.75" x14ac:dyDescent="0.2">
      <c r="B21" s="86" t="s">
        <v>11</v>
      </c>
      <c r="C21" s="90">
        <v>9634523</v>
      </c>
      <c r="D21" s="90">
        <v>10571361</v>
      </c>
      <c r="E21" s="90">
        <v>11403356</v>
      </c>
      <c r="F21" s="90">
        <v>11469129</v>
      </c>
      <c r="G21" s="90">
        <v>12443651</v>
      </c>
      <c r="H21" s="90">
        <v>18358203</v>
      </c>
      <c r="I21" s="90">
        <v>21446173.729651067</v>
      </c>
      <c r="J21" s="90">
        <v>22951363.392853964</v>
      </c>
      <c r="K21" s="90">
        <v>24310572.290039595</v>
      </c>
      <c r="L21" s="57">
        <v>6.9</v>
      </c>
      <c r="M21" s="57">
        <v>9.6999999999999993</v>
      </c>
      <c r="N21" s="57">
        <v>7.9</v>
      </c>
      <c r="O21" s="57">
        <v>0.6</v>
      </c>
      <c r="P21" s="57">
        <v>8.5</v>
      </c>
      <c r="Q21" s="57">
        <v>47.5</v>
      </c>
      <c r="R21" s="57">
        <v>16.820657752304001</v>
      </c>
      <c r="S21" s="57">
        <v>7.0184531850632652</v>
      </c>
      <c r="T21" s="57">
        <v>5.9221270384696556</v>
      </c>
    </row>
    <row r="22" spans="1:20" s="54" customFormat="1" ht="12.75" x14ac:dyDescent="0.2">
      <c r="B22" s="102" t="s">
        <v>33</v>
      </c>
      <c r="C22" s="90">
        <v>1129869</v>
      </c>
      <c r="D22" s="90">
        <v>1321672</v>
      </c>
      <c r="E22" s="90">
        <v>1427620</v>
      </c>
      <c r="F22" s="90">
        <v>1626883</v>
      </c>
      <c r="G22" s="90">
        <v>1664627</v>
      </c>
      <c r="H22" s="90">
        <v>1739776</v>
      </c>
      <c r="I22" s="90">
        <v>1858375.1188063107</v>
      </c>
      <c r="J22" s="90">
        <v>2091799.6950928676</v>
      </c>
      <c r="K22" s="90">
        <v>2208264.4094294659</v>
      </c>
      <c r="L22" s="57">
        <v>7.9</v>
      </c>
      <c r="M22" s="57">
        <v>17</v>
      </c>
      <c r="N22" s="57">
        <v>8</v>
      </c>
      <c r="O22" s="57">
        <v>14</v>
      </c>
      <c r="P22" s="57">
        <v>2.2999999999999998</v>
      </c>
      <c r="Q22" s="57">
        <v>4.5</v>
      </c>
      <c r="R22" s="57">
        <v>6.816911905470679</v>
      </c>
      <c r="S22" s="57">
        <v>12.560681313710894</v>
      </c>
      <c r="T22" s="57">
        <v>5.5676800512884537</v>
      </c>
    </row>
    <row r="23" spans="1:20" s="54" customFormat="1" ht="12.75" x14ac:dyDescent="0.2">
      <c r="B23" s="102" t="s">
        <v>34</v>
      </c>
      <c r="C23" s="90">
        <v>8504654</v>
      </c>
      <c r="D23" s="90">
        <v>9249688</v>
      </c>
      <c r="E23" s="90">
        <v>9975736</v>
      </c>
      <c r="F23" s="90">
        <v>9842246</v>
      </c>
      <c r="G23" s="90">
        <v>10779024</v>
      </c>
      <c r="H23" s="90">
        <v>16618427</v>
      </c>
      <c r="I23" s="90">
        <v>19587798.610844757</v>
      </c>
      <c r="J23" s="90">
        <v>20859563.697761096</v>
      </c>
      <c r="K23" s="90">
        <v>22102307.880610131</v>
      </c>
      <c r="L23" s="57">
        <v>6.7</v>
      </c>
      <c r="M23" s="57">
        <v>8.8000000000000007</v>
      </c>
      <c r="N23" s="57">
        <v>7.8</v>
      </c>
      <c r="O23" s="57">
        <v>-1.3</v>
      </c>
      <c r="P23" s="57">
        <v>9.5</v>
      </c>
      <c r="Q23" s="57">
        <v>54.2</v>
      </c>
      <c r="R23" s="57">
        <v>17.867945680482002</v>
      </c>
      <c r="S23" s="57">
        <v>6.4926391790255984</v>
      </c>
      <c r="T23" s="57">
        <v>5.9576710273303615</v>
      </c>
    </row>
    <row r="24" spans="1:20" s="54" customFormat="1" ht="12.75" x14ac:dyDescent="0.2">
      <c r="B24" s="86" t="s">
        <v>879</v>
      </c>
      <c r="C24" s="90">
        <v>5715597</v>
      </c>
      <c r="D24" s="90">
        <v>5842451</v>
      </c>
      <c r="E24" s="90">
        <v>5427029</v>
      </c>
      <c r="F24" s="90">
        <v>5143099</v>
      </c>
      <c r="G24" s="90">
        <v>6469569</v>
      </c>
      <c r="H24" s="90">
        <v>6562445</v>
      </c>
      <c r="I24" s="90">
        <v>6684614.1824416397</v>
      </c>
      <c r="J24" s="90">
        <v>7929256.8791619325</v>
      </c>
      <c r="K24" s="90">
        <v>9709118.9507299438</v>
      </c>
      <c r="L24" s="57">
        <v>22.4</v>
      </c>
      <c r="M24" s="57">
        <v>2.2000000000000002</v>
      </c>
      <c r="N24" s="57">
        <v>-7.1</v>
      </c>
      <c r="O24" s="57">
        <v>-5.2</v>
      </c>
      <c r="P24" s="57">
        <v>25.8</v>
      </c>
      <c r="Q24" s="57">
        <v>1.4</v>
      </c>
      <c r="R24" s="57">
        <v>1.8616389275085947</v>
      </c>
      <c r="S24" s="57">
        <v>18.61951434668547</v>
      </c>
      <c r="T24" s="57">
        <v>22.446770216834373</v>
      </c>
    </row>
    <row r="25" spans="1:20" s="54" customFormat="1" ht="12.75" x14ac:dyDescent="0.2">
      <c r="B25" s="86" t="s">
        <v>107</v>
      </c>
      <c r="C25" s="90">
        <v>-962801</v>
      </c>
      <c r="D25" s="90">
        <v>-1061878</v>
      </c>
      <c r="E25" s="90">
        <v>-919410</v>
      </c>
      <c r="F25" s="90">
        <v>-965975</v>
      </c>
      <c r="G25" s="90">
        <v>-1300850</v>
      </c>
      <c r="H25" s="90">
        <v>-857487</v>
      </c>
      <c r="I25" s="90">
        <v>-591707.81041400041</v>
      </c>
      <c r="J25" s="90">
        <v>-784795.28666878771</v>
      </c>
      <c r="K25" s="90">
        <v>-1268847.4141610237</v>
      </c>
      <c r="L25" s="57">
        <v>-10.1</v>
      </c>
      <c r="M25" s="57">
        <v>-10.3</v>
      </c>
      <c r="N25" s="57">
        <v>13.4</v>
      </c>
      <c r="O25" s="57">
        <v>-5.0999999999999996</v>
      </c>
      <c r="P25" s="57">
        <v>-34.700000000000003</v>
      </c>
      <c r="Q25" s="57">
        <v>34.1</v>
      </c>
      <c r="R25" s="57">
        <v>30.995103243458207</v>
      </c>
      <c r="S25" s="57">
        <v>-32.6322338249498</v>
      </c>
      <c r="T25" s="57">
        <v>-61.678776072533125</v>
      </c>
    </row>
    <row r="26" spans="1:20" s="54" customFormat="1" ht="12.75" x14ac:dyDescent="0.2">
      <c r="B26" s="102" t="s">
        <v>16</v>
      </c>
      <c r="C26" s="90">
        <v>2909720</v>
      </c>
      <c r="D26" s="90">
        <v>3292414</v>
      </c>
      <c r="E26" s="90">
        <v>3472337</v>
      </c>
      <c r="F26" s="90">
        <v>2418542</v>
      </c>
      <c r="G26" s="90">
        <v>2980263</v>
      </c>
      <c r="H26" s="90">
        <v>5187912</v>
      </c>
      <c r="I26" s="90">
        <v>5672920.6176143223</v>
      </c>
      <c r="J26" s="90">
        <v>5945724.3866077261</v>
      </c>
      <c r="K26" s="90">
        <v>6211976.8750117114</v>
      </c>
      <c r="L26" s="57">
        <v>14.6</v>
      </c>
      <c r="M26" s="57">
        <v>13.2</v>
      </c>
      <c r="N26" s="57">
        <v>5.5</v>
      </c>
      <c r="O26" s="57">
        <v>-30.3</v>
      </c>
      <c r="P26" s="57">
        <v>23.2</v>
      </c>
      <c r="Q26" s="57">
        <v>74.099999999999994</v>
      </c>
      <c r="R26" s="57">
        <v>9.3488134919718604</v>
      </c>
      <c r="S26" s="57">
        <v>4.8088768974900287</v>
      </c>
      <c r="T26" s="57">
        <v>4.4780496217365533</v>
      </c>
    </row>
    <row r="27" spans="1:20" s="54" customFormat="1" ht="12.75" x14ac:dyDescent="0.2">
      <c r="B27" s="103" t="s">
        <v>17</v>
      </c>
      <c r="C27" s="104">
        <v>3872521</v>
      </c>
      <c r="D27" s="104">
        <v>4354292</v>
      </c>
      <c r="E27" s="104">
        <v>4391746</v>
      </c>
      <c r="F27" s="104">
        <v>3384516</v>
      </c>
      <c r="G27" s="104">
        <v>4281114</v>
      </c>
      <c r="H27" s="104">
        <v>6045399</v>
      </c>
      <c r="I27" s="104">
        <v>6264628.4280283228</v>
      </c>
      <c r="J27" s="104">
        <v>6730519.6732765138</v>
      </c>
      <c r="K27" s="104">
        <v>7480824.2891727351</v>
      </c>
      <c r="L27" s="105">
        <v>13.4</v>
      </c>
      <c r="M27" s="105">
        <v>12.4</v>
      </c>
      <c r="N27" s="105">
        <v>0.9</v>
      </c>
      <c r="O27" s="105">
        <v>-22.9</v>
      </c>
      <c r="P27" s="105">
        <v>26.5</v>
      </c>
      <c r="Q27" s="105">
        <v>41.2</v>
      </c>
      <c r="R27" s="105">
        <v>3.6263836630336006</v>
      </c>
      <c r="S27" s="105">
        <v>7.436853607530268</v>
      </c>
      <c r="T27" s="105">
        <v>11.147796192845272</v>
      </c>
    </row>
    <row r="28" spans="1:20" s="54" customFormat="1" ht="15.75" customHeight="1" x14ac:dyDescent="0.2"/>
    <row r="29" spans="1:20" s="54" customFormat="1" ht="12.75" x14ac:dyDescent="0.2">
      <c r="A29" s="54" t="s">
        <v>839</v>
      </c>
      <c r="B29" s="86" t="s">
        <v>840</v>
      </c>
    </row>
    <row r="30" spans="1:20" s="54" customFormat="1" ht="12.75" x14ac:dyDescent="0.2">
      <c r="A30" s="54" t="s">
        <v>841</v>
      </c>
      <c r="B30" s="86" t="s">
        <v>842</v>
      </c>
    </row>
    <row r="31" spans="1:20" s="54" customFormat="1" ht="12.75" x14ac:dyDescent="0.2">
      <c r="A31" s="54" t="s">
        <v>237</v>
      </c>
      <c r="B31" s="86" t="s">
        <v>843</v>
      </c>
    </row>
    <row r="32" spans="1:20" s="54" customFormat="1" ht="12.75" x14ac:dyDescent="0.2">
      <c r="B32" s="86"/>
    </row>
    <row r="33" spans="1:2" s="54" customFormat="1" ht="12.75" x14ac:dyDescent="0.2">
      <c r="A33" s="37" t="s">
        <v>940</v>
      </c>
      <c r="B33" s="87"/>
    </row>
    <row r="34" spans="1:2" s="54" customFormat="1" ht="12.75" x14ac:dyDescent="0.2">
      <c r="A34" s="54" t="s">
        <v>742</v>
      </c>
      <c r="B34" s="86"/>
    </row>
  </sheetData>
  <mergeCells count="4">
    <mergeCell ref="B3:B4"/>
    <mergeCell ref="C3:K3"/>
    <mergeCell ref="B2:T2"/>
    <mergeCell ref="L3:T3"/>
  </mergeCells>
  <pageMargins left="0.75" right="0.75" top="1" bottom="1" header="0.5" footer="0.5"/>
  <pageSetup paperSize="8" orientation="landscape" r:id="rId1"/>
  <headerFooter>
    <oddHeader>&amp;L&amp;"Calibri"&amp;10&amp;K000000 [Limited Sharing]&amp;1#_x000D_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4F6228"/>
  </sheetPr>
  <dimension ref="A1:I43"/>
  <sheetViews>
    <sheetView workbookViewId="0">
      <pane ySplit="4" topLeftCell="A5" activePane="bottomLeft" state="frozen"/>
      <selection activeCell="K47" sqref="K47"/>
      <selection pane="bottomLeft" activeCell="C5" sqref="C5:I26"/>
    </sheetView>
  </sheetViews>
  <sheetFormatPr defaultRowHeight="15" x14ac:dyDescent="0.25"/>
  <cols>
    <col min="1" max="1" width="3.140625" customWidth="1"/>
    <col min="2" max="2" width="41.5703125" bestFit="1" customWidth="1"/>
    <col min="3" max="8" width="13" customWidth="1"/>
    <col min="9" max="9" width="12.85546875" customWidth="1"/>
  </cols>
  <sheetData>
    <row r="1" spans="2:9" s="51" customFormat="1" ht="40.5" customHeight="1" x14ac:dyDescent="0.25">
      <c r="B1" s="52" t="s">
        <v>894</v>
      </c>
      <c r="C1" s="53"/>
      <c r="D1" s="53"/>
      <c r="E1" s="53"/>
      <c r="F1" s="53"/>
      <c r="G1" s="61"/>
      <c r="H1" s="61"/>
      <c r="I1" s="61" t="s">
        <v>899</v>
      </c>
    </row>
    <row r="2" spans="2:9" ht="17.25" x14ac:dyDescent="0.25">
      <c r="B2" s="294" t="s">
        <v>780</v>
      </c>
      <c r="C2" s="294"/>
      <c r="D2" s="294"/>
      <c r="E2" s="294"/>
      <c r="F2" s="294"/>
      <c r="G2" s="294"/>
      <c r="H2" s="294"/>
      <c r="I2" s="294"/>
    </row>
    <row r="3" spans="2:9" x14ac:dyDescent="0.25">
      <c r="B3" s="15"/>
      <c r="C3" s="15"/>
      <c r="D3" s="15"/>
      <c r="E3" s="15"/>
      <c r="F3" s="15"/>
      <c r="G3" s="316" t="s">
        <v>815</v>
      </c>
      <c r="H3" s="316"/>
      <c r="I3" s="316"/>
    </row>
    <row r="4" spans="2:9" s="14" customFormat="1" ht="17.25" x14ac:dyDescent="0.25">
      <c r="B4" s="15" t="s">
        <v>0</v>
      </c>
      <c r="C4" s="15">
        <v>2019</v>
      </c>
      <c r="D4" s="15">
        <v>2020</v>
      </c>
      <c r="E4" s="15">
        <v>2021</v>
      </c>
      <c r="F4" s="15">
        <v>2022</v>
      </c>
      <c r="G4" s="15" t="s">
        <v>1080</v>
      </c>
      <c r="H4" s="15" t="s">
        <v>983</v>
      </c>
      <c r="I4" s="15" t="s">
        <v>1081</v>
      </c>
    </row>
    <row r="5" spans="2:9" s="54" customFormat="1" ht="12.75" x14ac:dyDescent="0.2">
      <c r="B5" s="91" t="s">
        <v>124</v>
      </c>
      <c r="C5" s="90">
        <v>15910976</v>
      </c>
      <c r="D5" s="90">
        <v>15646254</v>
      </c>
      <c r="E5" s="90">
        <v>17612370</v>
      </c>
      <c r="F5" s="90">
        <v>24063161.651147775</v>
      </c>
      <c r="G5" s="90">
        <v>27539080.101678703</v>
      </c>
      <c r="H5" s="90">
        <v>30095824.985347107</v>
      </c>
      <c r="I5" s="90">
        <v>32750843.82660852</v>
      </c>
    </row>
    <row r="6" spans="2:9" s="54" customFormat="1" ht="12.75" x14ac:dyDescent="0.2">
      <c r="B6" s="106" t="s">
        <v>11</v>
      </c>
      <c r="C6" s="90">
        <v>11403356</v>
      </c>
      <c r="D6" s="90">
        <v>11469129</v>
      </c>
      <c r="E6" s="90">
        <v>12443651</v>
      </c>
      <c r="F6" s="90">
        <v>18358203.199919999</v>
      </c>
      <c r="G6" s="90">
        <v>21446173.729651067</v>
      </c>
      <c r="H6" s="90">
        <v>22951363.392853964</v>
      </c>
      <c r="I6" s="90">
        <v>24310572.290039595</v>
      </c>
    </row>
    <row r="7" spans="2:9" s="54" customFormat="1" ht="12.75" x14ac:dyDescent="0.2">
      <c r="B7" s="106" t="s">
        <v>12</v>
      </c>
      <c r="C7" s="90">
        <v>5427029</v>
      </c>
      <c r="D7" s="90">
        <v>5143099</v>
      </c>
      <c r="E7" s="90">
        <v>6469569.3588856366</v>
      </c>
      <c r="F7" s="90">
        <v>6562445.1488771103</v>
      </c>
      <c r="G7" s="90">
        <v>6684614.1824416397</v>
      </c>
      <c r="H7" s="90">
        <v>7929256.8791619325</v>
      </c>
      <c r="I7" s="90">
        <v>9709118.9507299438</v>
      </c>
    </row>
    <row r="8" spans="2:9" s="54" customFormat="1" ht="12.75" x14ac:dyDescent="0.2">
      <c r="B8" s="54" t="s">
        <v>108</v>
      </c>
      <c r="C8" s="90">
        <v>-919410</v>
      </c>
      <c r="D8" s="90">
        <v>-965975</v>
      </c>
      <c r="E8" s="90">
        <v>-1300850.2353275134</v>
      </c>
      <c r="F8" s="90">
        <v>-857486.69764933176</v>
      </c>
      <c r="G8" s="90">
        <v>-591707.81041400041</v>
      </c>
      <c r="H8" s="90">
        <v>-784795.28666878771</v>
      </c>
      <c r="I8" s="90">
        <v>-1268847.4141610237</v>
      </c>
    </row>
    <row r="9" spans="2:9" s="54" customFormat="1" ht="12.75" x14ac:dyDescent="0.2">
      <c r="B9" s="54" t="s">
        <v>1044</v>
      </c>
      <c r="C9" s="90">
        <v>4507620</v>
      </c>
      <c r="D9" s="90">
        <v>4177125</v>
      </c>
      <c r="E9" s="90">
        <v>5168719.1235581264</v>
      </c>
      <c r="F9" s="90">
        <v>5704958.4512277767</v>
      </c>
      <c r="G9" s="90">
        <v>6092906.3720276393</v>
      </c>
      <c r="H9" s="90">
        <v>7144461.5924931429</v>
      </c>
      <c r="I9" s="90">
        <v>8440271.5365689173</v>
      </c>
    </row>
    <row r="10" spans="2:9" s="54" customFormat="1" ht="12.75" x14ac:dyDescent="0.2">
      <c r="B10" s="54" t="s">
        <v>91</v>
      </c>
      <c r="C10" s="90">
        <v>-441394</v>
      </c>
      <c r="D10" s="90">
        <v>-423063</v>
      </c>
      <c r="E10" s="90">
        <v>-395539.08496414975</v>
      </c>
      <c r="F10" s="90">
        <v>-617058.1269628657</v>
      </c>
      <c r="G10" s="90">
        <v>-833599.73568493302</v>
      </c>
      <c r="H10" s="90">
        <v>-784794.69111933827</v>
      </c>
      <c r="I10" s="90">
        <v>-608648.04430856754</v>
      </c>
    </row>
    <row r="11" spans="2:9" s="54" customFormat="1" ht="12.75" x14ac:dyDescent="0.2">
      <c r="B11" s="54" t="s">
        <v>1020</v>
      </c>
      <c r="C11" s="90">
        <v>1030690</v>
      </c>
      <c r="D11" s="90">
        <v>1150789</v>
      </c>
      <c r="E11" s="90">
        <v>1034694.2135295841</v>
      </c>
      <c r="F11" s="90">
        <v>1159404.3018858484</v>
      </c>
      <c r="G11" s="90">
        <v>1906832.6974321541</v>
      </c>
      <c r="H11" s="90">
        <v>1942683.1594193168</v>
      </c>
      <c r="I11" s="90">
        <v>2394458.631544265</v>
      </c>
    </row>
    <row r="12" spans="2:9" s="54" customFormat="1" ht="12.75" x14ac:dyDescent="0.2">
      <c r="B12" s="54" t="s">
        <v>15</v>
      </c>
      <c r="C12" s="90">
        <v>5096916</v>
      </c>
      <c r="D12" s="90">
        <v>4904851</v>
      </c>
      <c r="E12" s="90">
        <v>5807874.2521235608</v>
      </c>
      <c r="F12" s="90">
        <v>6247304.6261507589</v>
      </c>
      <c r="G12" s="90">
        <v>7166139.33377486</v>
      </c>
      <c r="H12" s="90">
        <v>8302350.0607931213</v>
      </c>
      <c r="I12" s="90">
        <v>10226082.123804614</v>
      </c>
    </row>
    <row r="13" spans="2:9" s="54" customFormat="1" ht="12.75" x14ac:dyDescent="0.2">
      <c r="B13" s="54" t="s">
        <v>1045</v>
      </c>
      <c r="C13" s="90">
        <v>-330114</v>
      </c>
      <c r="D13" s="90">
        <v>-238248.48706424981</v>
      </c>
      <c r="E13" s="90">
        <v>-661695.1067620758</v>
      </c>
      <c r="F13" s="90">
        <v>-315140.5227263514</v>
      </c>
      <c r="G13" s="90">
        <v>481525.1513332203</v>
      </c>
      <c r="H13" s="90">
        <v>373093.18163118884</v>
      </c>
      <c r="I13" s="90">
        <v>516963.17307467014</v>
      </c>
    </row>
    <row r="14" spans="2:9" s="54" customFormat="1" ht="12.75" x14ac:dyDescent="0.2">
      <c r="B14" s="91" t="s">
        <v>109</v>
      </c>
      <c r="C14" s="90"/>
      <c r="D14" s="90"/>
      <c r="E14" s="90"/>
      <c r="F14" s="90"/>
      <c r="G14" s="90"/>
      <c r="H14" s="90"/>
      <c r="I14" s="90"/>
    </row>
    <row r="15" spans="2:9" s="54" customFormat="1" ht="12.75" x14ac:dyDescent="0.2">
      <c r="B15" s="54" t="s">
        <v>110</v>
      </c>
      <c r="C15" s="90">
        <v>4959</v>
      </c>
      <c r="D15" s="90">
        <v>5193</v>
      </c>
      <c r="E15" s="90">
        <v>5009</v>
      </c>
      <c r="F15" s="90">
        <v>6123.3867966659818</v>
      </c>
      <c r="G15" s="90">
        <v>12296.83680719461</v>
      </c>
      <c r="H15" s="90">
        <v>3487.8174190062168</v>
      </c>
      <c r="I15" s="90">
        <v>-2135.2584498813239</v>
      </c>
    </row>
    <row r="16" spans="2:9" s="54" customFormat="1" ht="12.75" x14ac:dyDescent="0.2">
      <c r="B16" s="54" t="s">
        <v>111</v>
      </c>
      <c r="C16" s="90">
        <v>-441794</v>
      </c>
      <c r="D16" s="90">
        <v>-77578</v>
      </c>
      <c r="E16" s="90">
        <v>-844974</v>
      </c>
      <c r="F16" s="90">
        <v>-453918.33770953421</v>
      </c>
      <c r="G16" s="90">
        <v>502615.90899364988</v>
      </c>
      <c r="H16" s="90">
        <v>375033.52924204513</v>
      </c>
      <c r="I16" s="90">
        <v>367760.77722397237</v>
      </c>
    </row>
    <row r="17" spans="2:9" s="54" customFormat="1" ht="12.75" x14ac:dyDescent="0.2">
      <c r="B17" s="54" t="s">
        <v>1046</v>
      </c>
      <c r="C17" s="90">
        <v>87098</v>
      </c>
      <c r="D17" s="90">
        <v>-400341</v>
      </c>
      <c r="E17" s="90">
        <v>-417001</v>
      </c>
      <c r="F17" s="90">
        <v>123225.56761317907</v>
      </c>
      <c r="G17" s="90">
        <v>1189755.4460862826</v>
      </c>
      <c r="H17" s="90">
        <v>779940.68475718889</v>
      </c>
      <c r="I17" s="90">
        <v>439084.15509054426</v>
      </c>
    </row>
    <row r="18" spans="2:9" s="54" customFormat="1" ht="12.75" x14ac:dyDescent="0.2">
      <c r="B18" s="106" t="s">
        <v>112</v>
      </c>
      <c r="C18" s="90">
        <v>13830</v>
      </c>
      <c r="D18" s="90">
        <v>2699</v>
      </c>
      <c r="E18" s="90">
        <v>3468</v>
      </c>
      <c r="F18" s="90">
        <v>4892.1333035721327</v>
      </c>
      <c r="G18" s="90">
        <v>16696.725381585344</v>
      </c>
      <c r="H18" s="90">
        <v>45829.335312779884</v>
      </c>
      <c r="I18" s="90">
        <v>29638.974441648548</v>
      </c>
    </row>
    <row r="19" spans="2:9" s="54" customFormat="1" ht="12.75" x14ac:dyDescent="0.2">
      <c r="B19" s="106" t="s">
        <v>113</v>
      </c>
      <c r="C19" s="107" t="s">
        <v>114</v>
      </c>
      <c r="D19" s="107" t="s">
        <v>114</v>
      </c>
      <c r="E19" s="107" t="s">
        <v>114</v>
      </c>
      <c r="F19" s="107" t="s">
        <v>114</v>
      </c>
      <c r="G19" s="90">
        <v>56727.097982674037</v>
      </c>
      <c r="H19" s="107">
        <v>34728.395751228149</v>
      </c>
      <c r="I19" s="107">
        <v>-78016.383236245805</v>
      </c>
    </row>
    <row r="20" spans="2:9" s="54" customFormat="1" ht="12.75" x14ac:dyDescent="0.2">
      <c r="B20" s="106" t="s">
        <v>116</v>
      </c>
      <c r="C20" s="90">
        <v>17823</v>
      </c>
      <c r="D20" s="90">
        <v>-27446</v>
      </c>
      <c r="E20" s="90">
        <v>77454</v>
      </c>
      <c r="F20" s="90">
        <v>390161.52205834916</v>
      </c>
      <c r="G20" s="90">
        <v>317311.61186251545</v>
      </c>
      <c r="H20" s="90">
        <v>-29760.867584264815</v>
      </c>
      <c r="I20" s="90">
        <v>290434.54572645301</v>
      </c>
    </row>
    <row r="21" spans="2:9" s="54" customFormat="1" ht="12.75" x14ac:dyDescent="0.2">
      <c r="B21" s="106" t="s">
        <v>117</v>
      </c>
      <c r="C21" s="90">
        <v>55445</v>
      </c>
      <c r="D21" s="90">
        <v>-375594</v>
      </c>
      <c r="E21" s="90">
        <v>-497923</v>
      </c>
      <c r="F21" s="90">
        <v>-271828.0877487422</v>
      </c>
      <c r="G21" s="90">
        <v>799020.01085950795</v>
      </c>
      <c r="H21" s="90">
        <v>729143.82127744553</v>
      </c>
      <c r="I21" s="90">
        <v>197027.01815868853</v>
      </c>
    </row>
    <row r="22" spans="2:9" s="54" customFormat="1" ht="12.75" x14ac:dyDescent="0.2">
      <c r="B22" s="54" t="s">
        <v>1047</v>
      </c>
      <c r="C22" s="90">
        <v>528893</v>
      </c>
      <c r="D22" s="90">
        <v>-322763</v>
      </c>
      <c r="E22" s="90">
        <v>427972</v>
      </c>
      <c r="F22" s="90">
        <v>577143.90532271331</v>
      </c>
      <c r="G22" s="90">
        <v>687139.53709263285</v>
      </c>
      <c r="H22" s="90">
        <v>404907.15551514376</v>
      </c>
      <c r="I22" s="90">
        <v>71323.377866571886</v>
      </c>
    </row>
    <row r="23" spans="2:9" s="54" customFormat="1" ht="12.75" x14ac:dyDescent="0.2">
      <c r="B23" s="106" t="s">
        <v>112</v>
      </c>
      <c r="C23" s="90">
        <v>132916</v>
      </c>
      <c r="D23" s="90">
        <v>80592</v>
      </c>
      <c r="E23" s="90">
        <v>117894</v>
      </c>
      <c r="F23" s="90">
        <v>305611.32644902513</v>
      </c>
      <c r="G23" s="90">
        <v>234437.49013553516</v>
      </c>
      <c r="H23" s="90">
        <v>333082.44686810084</v>
      </c>
      <c r="I23" s="90">
        <v>316047.42579949449</v>
      </c>
    </row>
    <row r="24" spans="2:9" s="54" customFormat="1" ht="12.75" x14ac:dyDescent="0.2">
      <c r="B24" s="106" t="s">
        <v>113</v>
      </c>
      <c r="C24" s="90">
        <v>408854</v>
      </c>
      <c r="D24" s="90">
        <v>-441922</v>
      </c>
      <c r="E24" s="90">
        <v>-305900</v>
      </c>
      <c r="F24" s="90">
        <v>172178.46863603985</v>
      </c>
      <c r="G24" s="90">
        <v>296717.08545728552</v>
      </c>
      <c r="H24" s="90">
        <v>100691.79838752632</v>
      </c>
      <c r="I24" s="90">
        <v>-83538.67088885729</v>
      </c>
    </row>
    <row r="25" spans="2:9" s="54" customFormat="1" ht="12.75" x14ac:dyDescent="0.2">
      <c r="B25" s="106" t="s">
        <v>116</v>
      </c>
      <c r="C25" s="90">
        <v>-12878</v>
      </c>
      <c r="D25" s="90">
        <v>38567</v>
      </c>
      <c r="E25" s="90">
        <v>615978</v>
      </c>
      <c r="F25" s="90">
        <v>99354.11023764839</v>
      </c>
      <c r="G25" s="90">
        <v>155984.96149981223</v>
      </c>
      <c r="H25" s="90">
        <v>-28867.089740483359</v>
      </c>
      <c r="I25" s="90">
        <v>-161185.37704406533</v>
      </c>
    </row>
    <row r="26" spans="2:9" s="54" customFormat="1" ht="12.75" x14ac:dyDescent="0.2">
      <c r="B26" s="54" t="s">
        <v>118</v>
      </c>
      <c r="C26" s="90">
        <v>-115775</v>
      </c>
      <c r="D26" s="90">
        <v>155478</v>
      </c>
      <c r="E26" s="90">
        <v>-193669</v>
      </c>
      <c r="F26" s="90">
        <v>-144901.2017798505</v>
      </c>
      <c r="G26" s="90">
        <v>8793.9208532354241</v>
      </c>
      <c r="H26" s="90">
        <v>-161944.47607882472</v>
      </c>
      <c r="I26" s="90">
        <v>-142304.08022269208</v>
      </c>
    </row>
    <row r="27" spans="2:9" s="54" customFormat="1" ht="15" customHeight="1" x14ac:dyDescent="0.2">
      <c r="B27" s="302" t="s">
        <v>119</v>
      </c>
      <c r="C27" s="302"/>
      <c r="D27" s="302"/>
      <c r="E27" s="302"/>
      <c r="F27" s="302"/>
      <c r="G27" s="302"/>
      <c r="H27" s="302"/>
      <c r="I27" s="302"/>
    </row>
    <row r="28" spans="2:9" s="54" customFormat="1" ht="12.75" x14ac:dyDescent="0.2">
      <c r="B28" s="54" t="s">
        <v>12</v>
      </c>
      <c r="C28" s="108">
        <v>34.1</v>
      </c>
      <c r="D28" s="108">
        <v>32.9</v>
      </c>
      <c r="E28" s="108">
        <v>36.700000000000003</v>
      </c>
      <c r="F28" s="108">
        <v>27.3</v>
      </c>
      <c r="G28" s="108">
        <v>24.273193431882873</v>
      </c>
      <c r="H28" s="108">
        <v>26.34670052415073</v>
      </c>
      <c r="I28" s="108">
        <v>29.645400900607459</v>
      </c>
    </row>
    <row r="29" spans="2:9" s="54" customFormat="1" ht="12.75" x14ac:dyDescent="0.2">
      <c r="B29" s="54" t="s">
        <v>14</v>
      </c>
      <c r="C29" s="108">
        <v>28.3</v>
      </c>
      <c r="D29" s="108">
        <v>26.7</v>
      </c>
      <c r="E29" s="108">
        <v>29.3</v>
      </c>
      <c r="F29" s="108">
        <v>23.7</v>
      </c>
      <c r="G29" s="108">
        <v>22.124582046791868</v>
      </c>
      <c r="H29" s="108">
        <v>23.739045518677614</v>
      </c>
      <c r="I29" s="108">
        <v>25.771157473846788</v>
      </c>
    </row>
    <row r="30" spans="2:9" s="54" customFormat="1" ht="12.75" x14ac:dyDescent="0.2">
      <c r="B30" s="54" t="s">
        <v>15</v>
      </c>
      <c r="C30" s="108">
        <v>32</v>
      </c>
      <c r="D30" s="108">
        <v>31.3</v>
      </c>
      <c r="E30" s="108">
        <v>33</v>
      </c>
      <c r="F30" s="108">
        <v>26</v>
      </c>
      <c r="G30" s="108">
        <v>26.021709175892305</v>
      </c>
      <c r="H30" s="108">
        <v>27.58638470563702</v>
      </c>
      <c r="I30" s="108">
        <v>31.223873735724627</v>
      </c>
    </row>
    <row r="31" spans="2:9" s="54" customFormat="1" ht="12.75" x14ac:dyDescent="0.2">
      <c r="B31" s="109" t="s">
        <v>120</v>
      </c>
      <c r="C31" s="110">
        <v>-2.1</v>
      </c>
      <c r="D31" s="110">
        <v>-1.5</v>
      </c>
      <c r="E31" s="110">
        <v>-3.8</v>
      </c>
      <c r="F31" s="110">
        <v>-1.3</v>
      </c>
      <c r="G31" s="110">
        <v>1.7485157440094299</v>
      </c>
      <c r="H31" s="110">
        <v>1.2396841814864301</v>
      </c>
      <c r="I31" s="110">
        <v>1.5784728351171884</v>
      </c>
    </row>
    <row r="32" spans="2:9" s="54" customFormat="1" ht="12.75" x14ac:dyDescent="0.2"/>
    <row r="33" spans="1:2" s="54" customFormat="1" ht="12.75" x14ac:dyDescent="0.2">
      <c r="A33" s="54" t="s">
        <v>839</v>
      </c>
      <c r="B33" s="54" t="s">
        <v>840</v>
      </c>
    </row>
    <row r="34" spans="1:2" s="54" customFormat="1" ht="12.75" x14ac:dyDescent="0.2">
      <c r="A34" s="54" t="s">
        <v>841</v>
      </c>
      <c r="B34" s="54" t="s">
        <v>842</v>
      </c>
    </row>
    <row r="35" spans="1:2" s="54" customFormat="1" ht="12.75" x14ac:dyDescent="0.2">
      <c r="A35" s="54" t="s">
        <v>237</v>
      </c>
      <c r="B35" s="54" t="s">
        <v>843</v>
      </c>
    </row>
    <row r="36" spans="1:2" s="54" customFormat="1" ht="12.75" x14ac:dyDescent="0.2">
      <c r="A36" s="54" t="s">
        <v>743</v>
      </c>
    </row>
    <row r="37" spans="1:2" s="54" customFormat="1" ht="12.75" x14ac:dyDescent="0.2">
      <c r="B37" s="86"/>
    </row>
    <row r="38" spans="1:2" s="54" customFormat="1" ht="12.75" x14ac:dyDescent="0.2">
      <c r="A38" s="37" t="s">
        <v>937</v>
      </c>
      <c r="B38" s="86"/>
    </row>
    <row r="39" spans="1:2" s="54" customFormat="1" ht="12.75" x14ac:dyDescent="0.2">
      <c r="A39" s="54" t="s">
        <v>742</v>
      </c>
      <c r="B39" s="87"/>
    </row>
    <row r="40" spans="1:2" s="54" customFormat="1" ht="12.75" x14ac:dyDescent="0.2">
      <c r="A40" s="54" t="s">
        <v>741</v>
      </c>
      <c r="B40" s="87"/>
    </row>
    <row r="41" spans="1:2" s="54" customFormat="1" ht="12.75" x14ac:dyDescent="0.2">
      <c r="B41" s="86"/>
    </row>
    <row r="42" spans="1:2" x14ac:dyDescent="0.25">
      <c r="B42" s="5"/>
    </row>
    <row r="43" spans="1:2" x14ac:dyDescent="0.25">
      <c r="B43" s="5"/>
    </row>
  </sheetData>
  <mergeCells count="3">
    <mergeCell ref="G3:I3"/>
    <mergeCell ref="B2:I2"/>
    <mergeCell ref="B27:I27"/>
  </mergeCells>
  <phoneticPr fontId="4" type="noConversion"/>
  <pageMargins left="0.75" right="0.75" top="1" bottom="1" header="0.5" footer="0.5"/>
  <pageSetup paperSize="8" orientation="landscape" r:id="rId1"/>
  <headerFooter>
    <oddHeader>&amp;L&amp;"Calibri"&amp;10&amp;K000000 [Limited Sharing]&amp;1#_x000D_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44</vt:i4>
      </vt:variant>
    </vt:vector>
  </HeadingPairs>
  <TitlesOfParts>
    <vt:vector size="44" baseType="lpstr">
      <vt:lpstr>Contents</vt:lpstr>
      <vt:lpstr>Table 1.1</vt:lpstr>
      <vt:lpstr>Table 1.2</vt:lpstr>
      <vt:lpstr>Table 1.3</vt:lpstr>
      <vt:lpstr>Table 1.4</vt:lpstr>
      <vt:lpstr>Table 1.5</vt:lpstr>
      <vt:lpstr>Table 1.6</vt:lpstr>
      <vt:lpstr>Table 1.7</vt:lpstr>
      <vt:lpstr>Table 1.8</vt:lpstr>
      <vt:lpstr>Table 1.9</vt:lpstr>
      <vt:lpstr>Table 1.10</vt:lpstr>
      <vt:lpstr>Table 1.11</vt:lpstr>
      <vt:lpstr>Table 1.12</vt:lpstr>
      <vt:lpstr>Table 1.13</vt:lpstr>
      <vt:lpstr>Table 1.14</vt:lpstr>
      <vt:lpstr>Table 1.15</vt:lpstr>
      <vt:lpstr>Table 1.16</vt:lpstr>
      <vt:lpstr>Table 1.17</vt:lpstr>
      <vt:lpstr>Table 1.18</vt:lpstr>
      <vt:lpstr>Table 1.19</vt:lpstr>
      <vt:lpstr>Table 1.20</vt:lpstr>
      <vt:lpstr>Table 1.21</vt:lpstr>
      <vt:lpstr>Table 1.22</vt:lpstr>
      <vt:lpstr>Table 1.23</vt:lpstr>
      <vt:lpstr>Table 1.24</vt:lpstr>
      <vt:lpstr>Table 1.25</vt:lpstr>
      <vt:lpstr>Table 1.26</vt:lpstr>
      <vt:lpstr>Table 1.27</vt:lpstr>
      <vt:lpstr>Table 1.28</vt:lpstr>
      <vt:lpstr>Table 1.29</vt:lpstr>
      <vt:lpstr>Table 1.30</vt:lpstr>
      <vt:lpstr>Table 1.31</vt:lpstr>
      <vt:lpstr>Table 1.32</vt:lpstr>
      <vt:lpstr>Table 1.33</vt:lpstr>
      <vt:lpstr>Table 1.34</vt:lpstr>
      <vt:lpstr>Table 1.35</vt:lpstr>
      <vt:lpstr>Table 1.36</vt:lpstr>
      <vt:lpstr>Table 1.37</vt:lpstr>
      <vt:lpstr>Table 1.38</vt:lpstr>
      <vt:lpstr>Table 1.39</vt:lpstr>
      <vt:lpstr>Table 1.40</vt:lpstr>
      <vt:lpstr>Table 1.41</vt:lpstr>
      <vt:lpstr>Table 1.42</vt:lpstr>
      <vt:lpstr>Table 1.43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Tharindi NKN</cp:lastModifiedBy>
  <cp:lastPrinted>2023-12-11T09:44:25Z</cp:lastPrinted>
  <dcterms:created xsi:type="dcterms:W3CDTF">2023-11-06T10:25:39Z</dcterms:created>
  <dcterms:modified xsi:type="dcterms:W3CDTF">2026-08-18T10:42:44Z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3c4ab6a-b8f9-4a41-a9e3-9d9b3c522aed_Enabled">
    <vt:lpwstr>true</vt:lpwstr>
  </property>
  <property fmtid="{D5CDD505-2E9C-101B-9397-08002B2CF9AE}" pid="3" name="MSIP_Label_83c4ab6a-b8f9-4a41-a9e3-9d9b3c522aed_SetDate">
    <vt:lpwstr>2024-06-04T03:58:49Z</vt:lpwstr>
  </property>
  <property fmtid="{D5CDD505-2E9C-101B-9397-08002B2CF9AE}" pid="4" name="MSIP_Label_83c4ab6a-b8f9-4a41-a9e3-9d9b3c522aed_Method">
    <vt:lpwstr>Standard</vt:lpwstr>
  </property>
  <property fmtid="{D5CDD505-2E9C-101B-9397-08002B2CF9AE}" pid="5" name="MSIP_Label_83c4ab6a-b8f9-4a41-a9e3-9d9b3c522aed_Name">
    <vt:lpwstr>83c4ab6a-b8f9-4a41-a9e3-9d9b3c522aed</vt:lpwstr>
  </property>
  <property fmtid="{D5CDD505-2E9C-101B-9397-08002B2CF9AE}" pid="6" name="MSIP_Label_83c4ab6a-b8f9-4a41-a9e3-9d9b3c522aed_SiteId">
    <vt:lpwstr>deb56736-e31c-4f83-a094-a8aee555a992</vt:lpwstr>
  </property>
  <property fmtid="{D5CDD505-2E9C-101B-9397-08002B2CF9AE}" pid="7" name="MSIP_Label_83c4ab6a-b8f9-4a41-a9e3-9d9b3c522aed_ActionId">
    <vt:lpwstr>dfc5d11e-1dca-4993-910d-bdaf565d5c34</vt:lpwstr>
  </property>
  <property fmtid="{D5CDD505-2E9C-101B-9397-08002B2CF9AE}" pid="8" name="MSIP_Label_83c4ab6a-b8f9-4a41-a9e3-9d9b3c522aed_ContentBits">
    <vt:lpwstr>1</vt:lpwstr>
  </property>
</Properties>
</file>