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hanthinik\Desktop\ESS_t 2025\ESS-Final T\Chaper 1\"/>
    </mc:Choice>
  </mc:AlternateContent>
  <xr:revisionPtr revIDLastSave="0" documentId="8_{872C4A2E-FA3D-4FA3-9DBD-1AEF4978FAD2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Table 1.33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9" l="1"/>
  <c r="D23" i="39" s="1"/>
  <c r="E9" i="39"/>
  <c r="E23" i="39" s="1"/>
  <c r="F9" i="39"/>
  <c r="G9" i="39"/>
  <c r="G23" i="39" s="1"/>
  <c r="H9" i="39"/>
  <c r="H23" i="39" s="1"/>
  <c r="I9" i="39"/>
  <c r="I23" i="39" s="1"/>
  <c r="J9" i="39"/>
  <c r="J23" i="39" s="1"/>
  <c r="K9" i="39"/>
  <c r="K23" i="39" s="1"/>
  <c r="L9" i="39"/>
  <c r="L23" i="39" s="1"/>
  <c r="M9" i="39"/>
  <c r="M23" i="39" s="1"/>
  <c r="N9" i="39"/>
  <c r="C9" i="39"/>
  <c r="C23" i="39" s="1"/>
  <c r="N23" i="39"/>
  <c r="N24" i="39" s="1"/>
  <c r="F23" i="39"/>
</calcChain>
</file>

<file path=xl/sharedStrings.xml><?xml version="1.0" encoding="utf-8"?>
<sst xmlns="http://schemas.openxmlformats.org/spreadsheetml/2006/main" count="63" uniqueCount="42">
  <si>
    <t>சீனி</t>
  </si>
  <si>
    <t>திருத்தப்பட்டது</t>
  </si>
  <si>
    <t>தற்காலிகமானவை</t>
  </si>
  <si>
    <t>மூலங்கள்:</t>
  </si>
  <si>
    <t xml:space="preserve">இலங்கை மத்திய வங்கி  </t>
  </si>
  <si>
    <t>தொகைமதிப்புப் புள்ளிவிபரத் திணைக்களம்</t>
  </si>
  <si>
    <t>(அ)</t>
  </si>
  <si>
    <t>(ஆ)</t>
  </si>
  <si>
    <t>(இ)</t>
  </si>
  <si>
    <t>(ஈ)</t>
  </si>
  <si>
    <t>01. தேசிய வெளியீடு, செலவினம் மற்றும் வருமானம்</t>
  </si>
  <si>
    <t>விடயம்</t>
  </si>
  <si>
    <t>வி.கி. - விபரம் கிடைக்கவில்லை</t>
  </si>
  <si>
    <t>இலங்கைச் சுங்கம்</t>
  </si>
  <si>
    <t xml:space="preserve"> பெறுமதி, ரூ. மில்.</t>
  </si>
  <si>
    <t>தேசிய இறக்குமதித் தீர்வை வழிகாட்டல் - 2010இனை அடிப்படையாகக் கொண்டு 2007 இலிருந்து வகைகள் மீளவகைப்படுத்தப்பட்டன.</t>
  </si>
  <si>
    <t>வி.கி</t>
  </si>
  <si>
    <r>
      <t>2023</t>
    </r>
    <r>
      <rPr>
        <b/>
        <vertAlign val="superscript"/>
        <sz val="11"/>
        <rFont val="Calibri"/>
        <family val="2"/>
      </rPr>
      <t>(அ)</t>
    </r>
  </si>
  <si>
    <r>
      <t>2024</t>
    </r>
    <r>
      <rPr>
        <b/>
        <vertAlign val="superscript"/>
        <sz val="11"/>
        <rFont val="Calibri"/>
        <family val="2"/>
      </rPr>
      <t>(ஆ)</t>
    </r>
  </si>
  <si>
    <t>அட்டவணை 1.33</t>
  </si>
  <si>
    <t xml:space="preserve">கரும்பு(இ) </t>
  </si>
  <si>
    <t>மொத்த நிலப்பரப்பு (முளைவிட்டவை உட்பட) ஹெக்.</t>
  </si>
  <si>
    <t xml:space="preserve"> அறுவடை செய்யப்பட்ட நிலப்பரப்பு (முளைவிட்டவை உட்பட), ஹெக்</t>
  </si>
  <si>
    <t xml:space="preserve"> ஹெக்டேயருக்கான சராசரி விளைவு, மெ.தொ</t>
  </si>
  <si>
    <t>சீனி உற்பத்தி (சுத்திகரிக்கப்பட்டவை), மெ.தொ.</t>
  </si>
  <si>
    <t xml:space="preserve"> அறுவடை செய்யப்பட்ட கரும்பு (முளைவிட்டவை உட்பட) '000 மெ.தொ</t>
  </si>
  <si>
    <t xml:space="preserve"> செவனகல</t>
  </si>
  <si>
    <t xml:space="preserve"> பெல்வத்தை</t>
  </si>
  <si>
    <t xml:space="preserve"> கல்லோயா</t>
  </si>
  <si>
    <t xml:space="preserve"> எதிமல</t>
  </si>
  <si>
    <t>சீனி உற்பத்திச் செலவு, ரூ./கி.கி.</t>
  </si>
  <si>
    <t>செவனகல</t>
  </si>
  <si>
    <t xml:space="preserve"> இறக்குமதி விலை (கி.கா.க.), ரூ./மெதொ</t>
  </si>
  <si>
    <t xml:space="preserve"> சீனி கிடைப்பனவு, மெ.தொ. '000</t>
  </si>
  <si>
    <t xml:space="preserve"> தலைக்குரியது, கி.கி.</t>
  </si>
  <si>
    <t xml:space="preserve"> அளவு, மெதொ '000</t>
  </si>
  <si>
    <r>
      <t>சீனி இறக்குமதிகள்</t>
    </r>
    <r>
      <rPr>
        <b/>
        <u/>
        <vertAlign val="superscript"/>
        <sz val="8"/>
        <color theme="1"/>
        <rFont val="Calibri"/>
        <family val="2"/>
        <scheme val="minor"/>
      </rPr>
      <t>(ஈ)</t>
    </r>
  </si>
  <si>
    <t>தனித் தோட்டங்கள் மற்றும் ஒதுக்கீட்டாளர் உள்ளடங்கலாக</t>
  </si>
  <si>
    <t>லங்கா சுகர் கம்பனி (பிறைவேற்); லிமிடெட் - பெல்வத்த பிரிவு</t>
  </si>
  <si>
    <t>லங்கா சுகர் கம்பனி (பிறைவேற்) லிமிடெட் - செவனகல பிரிவு</t>
  </si>
  <si>
    <t>கல்லோயா (ஹிங்குரானா) சுகர் இன்டஸ்றீஸ் லிமிடெட்</t>
  </si>
  <si>
    <t>எதிமல பிளாண்டே~ன் (பிறைவேற்) லிமிடெட்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</si>
</sst>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b/>
      <vertAlign val="superscript"/>
      <sz val="11"/>
      <name val="Calibri"/>
      <family val="2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vertAlign val="superscript"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8" fillId="3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 indent="1"/>
      <protection locked="0"/>
    </xf>
    <xf numFmtId="3" fontId="9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2" fontId="9" fillId="0" borderId="0" xfId="0" applyNumberFormat="1" applyFont="1" applyAlignment="1" applyProtection="1">
      <alignment horizontal="right"/>
      <protection locked="0"/>
    </xf>
    <xf numFmtId="2" fontId="4" fillId="0" borderId="1" xfId="0" applyNumberFormat="1" applyFont="1" applyBorder="1" applyProtection="1">
      <protection locked="0"/>
    </xf>
    <xf numFmtId="2" fontId="4" fillId="0" borderId="1" xfId="0" applyNumberFormat="1" applyFont="1" applyBorder="1" applyAlignment="1" applyProtection="1">
      <alignment horizontal="right"/>
      <protection locked="0"/>
    </xf>
    <xf numFmtId="2" fontId="9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2" fontId="4" fillId="0" borderId="0" xfId="0" applyNumberFormat="1" applyFont="1" applyProtection="1">
      <protection hidden="1"/>
    </xf>
    <xf numFmtId="3" fontId="9" fillId="0" borderId="0" xfId="0" applyNumberFormat="1" applyFont="1" applyProtection="1"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horizontal="center" vertical="top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left" indent="1"/>
      <protection locked="0"/>
    </xf>
    <xf numFmtId="0" fontId="14" fillId="0" borderId="0" xfId="0" applyFont="1" applyProtection="1">
      <protection locked="0"/>
    </xf>
    <xf numFmtId="0" fontId="14" fillId="0" borderId="1" xfId="0" applyFont="1" applyBorder="1" applyProtection="1"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2" fontId="13" fillId="0" borderId="0" xfId="0" applyNumberFormat="1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11" fillId="3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2" xfId="1" xr:uid="{EF7E5CCE-B7F2-4D1A-B90F-28CB055E7DAB}"/>
  </cellStyles>
  <dxfs count="0"/>
  <tableStyles count="0" defaultTableStyle="TableStyleMedium9" defaultPivotStyle="PivotStyleLight16"/>
  <colors>
    <mruColors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7">
    <tabColor rgb="FF4F6228"/>
  </sheetPr>
  <dimension ref="A1:X42"/>
  <sheetViews>
    <sheetView tabSelected="1" zoomScale="95" zoomScaleNormal="95" workbookViewId="0">
      <pane ySplit="3" topLeftCell="A4" activePane="bottomLeft" state="frozen"/>
      <selection activeCell="C1" sqref="C1"/>
      <selection pane="bottomLeft" activeCell="C1" sqref="C1"/>
    </sheetView>
  </sheetViews>
  <sheetFormatPr defaultRowHeight="15" x14ac:dyDescent="0.25"/>
  <cols>
    <col min="1" max="1" width="3.140625" style="3" customWidth="1"/>
    <col min="2" max="2" width="65.7109375" style="3" customWidth="1"/>
    <col min="3" max="11" width="7.5703125" style="3" bestFit="1" customWidth="1"/>
    <col min="12" max="12" width="7.7109375" style="3" bestFit="1" customWidth="1"/>
    <col min="13" max="13" width="7.7109375" style="3" customWidth="1"/>
    <col min="14" max="16384" width="9.140625" style="3"/>
  </cols>
  <sheetData>
    <row r="1" spans="2:24" s="2" customFormat="1" ht="40.5" customHeight="1" x14ac:dyDescent="0.25">
      <c r="B1" s="18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8" t="s">
        <v>19</v>
      </c>
    </row>
    <row r="2" spans="2:24" x14ac:dyDescent="0.25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24" ht="17.25" x14ac:dyDescent="0.25">
      <c r="B3" s="19" t="s">
        <v>11</v>
      </c>
      <c r="C3" s="4">
        <v>2013</v>
      </c>
      <c r="D3" s="4">
        <v>2014</v>
      </c>
      <c r="E3" s="4">
        <v>2015</v>
      </c>
      <c r="F3" s="4">
        <v>2016</v>
      </c>
      <c r="G3" s="4">
        <v>2017</v>
      </c>
      <c r="H3" s="4">
        <v>2018</v>
      </c>
      <c r="I3" s="4">
        <v>2019</v>
      </c>
      <c r="J3" s="4">
        <v>2020</v>
      </c>
      <c r="K3" s="5">
        <v>2021</v>
      </c>
      <c r="L3" s="4">
        <v>2022</v>
      </c>
      <c r="M3" s="4" t="s">
        <v>17</v>
      </c>
      <c r="N3" s="4" t="s">
        <v>18</v>
      </c>
    </row>
    <row r="4" spans="2:24" s="6" customFormat="1" ht="12.75" x14ac:dyDescent="0.2">
      <c r="B4" s="20" t="s">
        <v>20</v>
      </c>
    </row>
    <row r="5" spans="2:24" s="6" customFormat="1" ht="12.75" x14ac:dyDescent="0.2">
      <c r="B5" s="21" t="s">
        <v>21</v>
      </c>
      <c r="C5" s="8">
        <v>11801</v>
      </c>
      <c r="D5" s="8">
        <v>12608</v>
      </c>
      <c r="E5" s="8">
        <v>12135</v>
      </c>
      <c r="F5" s="8">
        <v>11784</v>
      </c>
      <c r="G5" s="8">
        <v>11156</v>
      </c>
      <c r="H5" s="8">
        <v>11228</v>
      </c>
      <c r="I5" s="8">
        <v>12270</v>
      </c>
      <c r="J5" s="8">
        <v>13564</v>
      </c>
      <c r="K5" s="8">
        <v>14407</v>
      </c>
      <c r="L5" s="8">
        <v>14111</v>
      </c>
      <c r="M5" s="8">
        <v>13691</v>
      </c>
      <c r="N5" s="8">
        <v>14263</v>
      </c>
    </row>
    <row r="6" spans="2:24" s="6" customFormat="1" ht="12.75" x14ac:dyDescent="0.2">
      <c r="B6" s="21" t="s">
        <v>22</v>
      </c>
      <c r="C6" s="8">
        <v>9329</v>
      </c>
      <c r="D6" s="8">
        <v>11045</v>
      </c>
      <c r="E6" s="8">
        <v>9005</v>
      </c>
      <c r="F6" s="8">
        <v>11676</v>
      </c>
      <c r="G6" s="8">
        <v>9943</v>
      </c>
      <c r="H6" s="8">
        <v>9238</v>
      </c>
      <c r="I6" s="8">
        <v>10550</v>
      </c>
      <c r="J6" s="8">
        <v>12449</v>
      </c>
      <c r="K6" s="8">
        <v>12485</v>
      </c>
      <c r="L6" s="8">
        <v>14334</v>
      </c>
      <c r="M6" s="8">
        <v>12908</v>
      </c>
      <c r="N6" s="8">
        <v>12869</v>
      </c>
    </row>
    <row r="7" spans="2:24" s="6" customFormat="1" ht="12.75" x14ac:dyDescent="0.2">
      <c r="B7" s="21" t="s">
        <v>25</v>
      </c>
      <c r="C7" s="9">
        <v>534</v>
      </c>
      <c r="D7" s="9">
        <v>576</v>
      </c>
      <c r="E7" s="9">
        <v>572</v>
      </c>
      <c r="F7" s="9">
        <v>653</v>
      </c>
      <c r="G7" s="9">
        <v>591</v>
      </c>
      <c r="H7" s="9">
        <v>567</v>
      </c>
      <c r="I7" s="9">
        <v>600</v>
      </c>
      <c r="J7" s="9">
        <v>699</v>
      </c>
      <c r="K7" s="9">
        <v>907</v>
      </c>
      <c r="L7" s="9">
        <v>869</v>
      </c>
      <c r="M7" s="9">
        <v>683</v>
      </c>
      <c r="N7" s="9">
        <v>790</v>
      </c>
    </row>
    <row r="8" spans="2:24" s="6" customFormat="1" ht="12.75" x14ac:dyDescent="0.2">
      <c r="B8" s="21" t="s">
        <v>23</v>
      </c>
      <c r="C8" s="9">
        <v>67</v>
      </c>
      <c r="D8" s="9">
        <v>75</v>
      </c>
      <c r="E8" s="9">
        <v>89</v>
      </c>
      <c r="F8" s="9">
        <v>58</v>
      </c>
      <c r="G8" s="9">
        <v>56</v>
      </c>
      <c r="H8" s="9">
        <v>55</v>
      </c>
      <c r="I8" s="9">
        <v>62</v>
      </c>
      <c r="J8" s="9">
        <v>59</v>
      </c>
      <c r="K8" s="9">
        <v>67</v>
      </c>
      <c r="L8" s="9">
        <v>58</v>
      </c>
      <c r="M8" s="9">
        <v>49</v>
      </c>
      <c r="N8" s="26" t="s">
        <v>16</v>
      </c>
    </row>
    <row r="9" spans="2:24" s="6" customFormat="1" ht="12.75" x14ac:dyDescent="0.2">
      <c r="B9" s="20" t="s">
        <v>24</v>
      </c>
      <c r="C9" s="10">
        <f>SUM(C10:C13)</f>
        <v>53061</v>
      </c>
      <c r="D9" s="10">
        <f t="shared" ref="D9:N9" si="0">SUM(D10:D13)</f>
        <v>52318</v>
      </c>
      <c r="E9" s="10">
        <f t="shared" si="0"/>
        <v>55973</v>
      </c>
      <c r="F9" s="10">
        <f t="shared" si="0"/>
        <v>61265</v>
      </c>
      <c r="G9" s="10">
        <f t="shared" si="0"/>
        <v>55552</v>
      </c>
      <c r="H9" s="10">
        <f t="shared" si="0"/>
        <v>51118</v>
      </c>
      <c r="I9" s="10">
        <f t="shared" si="0"/>
        <v>52304</v>
      </c>
      <c r="J9" s="10">
        <f t="shared" si="0"/>
        <v>59870</v>
      </c>
      <c r="K9" s="10">
        <f t="shared" si="0"/>
        <v>80555</v>
      </c>
      <c r="L9" s="10">
        <f t="shared" si="0"/>
        <v>78872</v>
      </c>
      <c r="M9" s="10">
        <f t="shared" si="0"/>
        <v>66198</v>
      </c>
      <c r="N9" s="10">
        <f t="shared" si="0"/>
        <v>80532.03</v>
      </c>
    </row>
    <row r="10" spans="2:24" s="6" customFormat="1" ht="12.75" x14ac:dyDescent="0.2">
      <c r="B10" s="21" t="s">
        <v>26</v>
      </c>
      <c r="C10" s="8">
        <v>14190</v>
      </c>
      <c r="D10" s="8">
        <v>14417</v>
      </c>
      <c r="E10" s="8">
        <v>14377</v>
      </c>
      <c r="F10" s="8">
        <v>17234</v>
      </c>
      <c r="G10" s="8">
        <v>15198</v>
      </c>
      <c r="H10" s="8">
        <v>14709</v>
      </c>
      <c r="I10" s="8">
        <v>16013</v>
      </c>
      <c r="J10" s="8">
        <v>16115</v>
      </c>
      <c r="K10" s="8">
        <v>17796</v>
      </c>
      <c r="L10" s="8">
        <v>12628</v>
      </c>
      <c r="M10" s="8">
        <v>13784</v>
      </c>
      <c r="N10" s="8">
        <v>11929.5</v>
      </c>
      <c r="P10" s="17"/>
      <c r="Q10" s="17"/>
      <c r="R10" s="17"/>
      <c r="S10" s="17"/>
      <c r="T10" s="17"/>
      <c r="U10" s="17"/>
      <c r="V10" s="17"/>
      <c r="W10" s="17"/>
      <c r="X10" s="17"/>
    </row>
    <row r="11" spans="2:24" s="6" customFormat="1" ht="12.75" x14ac:dyDescent="0.2">
      <c r="B11" s="21" t="s">
        <v>27</v>
      </c>
      <c r="C11" s="8">
        <v>28358</v>
      </c>
      <c r="D11" s="8">
        <v>17964</v>
      </c>
      <c r="E11" s="8">
        <v>27612</v>
      </c>
      <c r="F11" s="8">
        <v>34188</v>
      </c>
      <c r="G11" s="8">
        <v>27643</v>
      </c>
      <c r="H11" s="8">
        <v>28061</v>
      </c>
      <c r="I11" s="8">
        <v>25162</v>
      </c>
      <c r="J11" s="8">
        <v>23582</v>
      </c>
      <c r="K11" s="8">
        <v>30381</v>
      </c>
      <c r="L11" s="8">
        <v>24110</v>
      </c>
      <c r="M11" s="8">
        <v>28077</v>
      </c>
      <c r="N11" s="8">
        <v>27790.85</v>
      </c>
    </row>
    <row r="12" spans="2:24" s="6" customFormat="1" ht="12.75" x14ac:dyDescent="0.2">
      <c r="B12" s="21" t="s">
        <v>28</v>
      </c>
      <c r="C12" s="8">
        <v>10513</v>
      </c>
      <c r="D12" s="8">
        <v>19937</v>
      </c>
      <c r="E12" s="8">
        <v>13984</v>
      </c>
      <c r="F12" s="8">
        <v>9843</v>
      </c>
      <c r="G12" s="8">
        <v>12711</v>
      </c>
      <c r="H12" s="8">
        <v>8348</v>
      </c>
      <c r="I12" s="8">
        <v>11129</v>
      </c>
      <c r="J12" s="8">
        <v>20173</v>
      </c>
      <c r="K12" s="8">
        <v>22429</v>
      </c>
      <c r="L12" s="8">
        <v>28568</v>
      </c>
      <c r="M12" s="8">
        <v>14581</v>
      </c>
      <c r="N12" s="8">
        <v>26227</v>
      </c>
    </row>
    <row r="13" spans="2:24" s="6" customFormat="1" ht="12.75" x14ac:dyDescent="0.2">
      <c r="B13" s="21" t="s">
        <v>29</v>
      </c>
      <c r="C13" s="27" t="s">
        <v>16</v>
      </c>
      <c r="D13" s="27" t="s">
        <v>16</v>
      </c>
      <c r="E13" s="27" t="s">
        <v>16</v>
      </c>
      <c r="F13" s="27" t="s">
        <v>16</v>
      </c>
      <c r="G13" s="27" t="s">
        <v>16</v>
      </c>
      <c r="H13" s="27" t="s">
        <v>16</v>
      </c>
      <c r="I13" s="27" t="s">
        <v>16</v>
      </c>
      <c r="J13" s="27" t="s">
        <v>16</v>
      </c>
      <c r="K13" s="8">
        <v>9949</v>
      </c>
      <c r="L13" s="8">
        <v>13566</v>
      </c>
      <c r="M13" s="8">
        <v>9756</v>
      </c>
      <c r="N13" s="8">
        <v>14584.68</v>
      </c>
    </row>
    <row r="14" spans="2:24" s="6" customFormat="1" ht="12.75" x14ac:dyDescent="0.2">
      <c r="B14" s="20" t="s">
        <v>30</v>
      </c>
      <c r="E14" s="7"/>
    </row>
    <row r="15" spans="2:24" s="6" customFormat="1" ht="12.75" x14ac:dyDescent="0.2">
      <c r="B15" s="21" t="s">
        <v>31</v>
      </c>
      <c r="C15" s="11">
        <v>98</v>
      </c>
      <c r="D15" s="11">
        <v>104.76</v>
      </c>
      <c r="E15" s="11">
        <v>99.09</v>
      </c>
      <c r="F15" s="11">
        <v>124</v>
      </c>
      <c r="G15" s="11">
        <v>119</v>
      </c>
      <c r="H15" s="11">
        <v>113</v>
      </c>
      <c r="I15" s="11">
        <v>115</v>
      </c>
      <c r="J15" s="11">
        <v>101.77</v>
      </c>
      <c r="K15" s="11">
        <v>116.38</v>
      </c>
      <c r="L15" s="11">
        <v>222.07</v>
      </c>
      <c r="M15" s="11">
        <v>262.69</v>
      </c>
      <c r="N15" s="11">
        <v>321.91000000000003</v>
      </c>
    </row>
    <row r="16" spans="2:24" s="6" customFormat="1" ht="12.75" x14ac:dyDescent="0.2">
      <c r="B16" s="21" t="s">
        <v>27</v>
      </c>
      <c r="C16" s="11">
        <v>104</v>
      </c>
      <c r="D16" s="11">
        <v>161.62</v>
      </c>
      <c r="E16" s="11">
        <v>133</v>
      </c>
      <c r="F16" s="11">
        <v>133</v>
      </c>
      <c r="G16" s="11">
        <v>157.62</v>
      </c>
      <c r="H16" s="11">
        <v>156.66999999999999</v>
      </c>
      <c r="I16" s="11">
        <v>157.88</v>
      </c>
      <c r="J16" s="11">
        <v>187.12</v>
      </c>
      <c r="K16" s="11">
        <v>149.69999999999999</v>
      </c>
      <c r="L16" s="11">
        <v>299.68</v>
      </c>
      <c r="M16" s="11">
        <v>324.37099999999998</v>
      </c>
      <c r="N16" s="11">
        <v>286.16500000000002</v>
      </c>
    </row>
    <row r="17" spans="1:15" s="6" customFormat="1" ht="12.75" x14ac:dyDescent="0.2">
      <c r="B17" s="21" t="s">
        <v>28</v>
      </c>
      <c r="C17" s="11">
        <v>98.15</v>
      </c>
      <c r="D17" s="11">
        <v>102.52</v>
      </c>
      <c r="E17" s="11">
        <v>134.62</v>
      </c>
      <c r="F17" s="11">
        <v>124</v>
      </c>
      <c r="G17" s="11">
        <v>114</v>
      </c>
      <c r="H17" s="11">
        <v>320.77</v>
      </c>
      <c r="I17" s="11">
        <v>221.22</v>
      </c>
      <c r="J17" s="11">
        <v>216.6</v>
      </c>
      <c r="K17" s="11">
        <v>180.8</v>
      </c>
      <c r="L17" s="11">
        <v>192.61</v>
      </c>
      <c r="M17" s="11">
        <v>219</v>
      </c>
      <c r="N17" s="11">
        <v>210</v>
      </c>
    </row>
    <row r="18" spans="1:15" s="6" customFormat="1" ht="12.75" x14ac:dyDescent="0.2">
      <c r="B18" s="21" t="s">
        <v>29</v>
      </c>
      <c r="C18" s="26" t="s">
        <v>16</v>
      </c>
      <c r="D18" s="26" t="s">
        <v>16</v>
      </c>
      <c r="E18" s="26" t="s">
        <v>16</v>
      </c>
      <c r="F18" s="26" t="s">
        <v>16</v>
      </c>
      <c r="G18" s="26" t="s">
        <v>16</v>
      </c>
      <c r="H18" s="26" t="s">
        <v>16</v>
      </c>
      <c r="I18" s="26" t="s">
        <v>16</v>
      </c>
      <c r="J18" s="26" t="s">
        <v>16</v>
      </c>
      <c r="K18" s="11">
        <v>152.62</v>
      </c>
      <c r="L18" s="26" t="s">
        <v>16</v>
      </c>
      <c r="M18" s="26" t="s">
        <v>16</v>
      </c>
      <c r="N18" s="11">
        <v>286.23</v>
      </c>
    </row>
    <row r="19" spans="1:15" s="6" customFormat="1" ht="12.75" x14ac:dyDescent="0.2">
      <c r="B19" s="20" t="s">
        <v>36</v>
      </c>
    </row>
    <row r="20" spans="1:15" s="6" customFormat="1" ht="12.75" x14ac:dyDescent="0.2">
      <c r="B20" s="21" t="s">
        <v>35</v>
      </c>
      <c r="C20" s="9">
        <v>548</v>
      </c>
      <c r="D20" s="9">
        <v>520</v>
      </c>
      <c r="E20" s="9">
        <v>624</v>
      </c>
      <c r="F20" s="9">
        <v>651</v>
      </c>
      <c r="G20" s="9">
        <v>498</v>
      </c>
      <c r="H20" s="9">
        <v>645</v>
      </c>
      <c r="I20" s="9">
        <v>556</v>
      </c>
      <c r="J20" s="9">
        <v>683</v>
      </c>
      <c r="K20" s="9">
        <v>582</v>
      </c>
      <c r="L20" s="9">
        <v>460</v>
      </c>
      <c r="M20" s="9">
        <v>653</v>
      </c>
      <c r="N20" s="9">
        <v>583</v>
      </c>
    </row>
    <row r="21" spans="1:15" s="6" customFormat="1" ht="12.75" x14ac:dyDescent="0.2">
      <c r="B21" s="21" t="s">
        <v>14</v>
      </c>
      <c r="C21" s="8">
        <v>37187</v>
      </c>
      <c r="D21" s="8">
        <v>33332</v>
      </c>
      <c r="E21" s="8">
        <v>34164</v>
      </c>
      <c r="F21" s="8">
        <v>49919</v>
      </c>
      <c r="G21" s="8">
        <v>39041</v>
      </c>
      <c r="H21" s="8">
        <v>40045</v>
      </c>
      <c r="I21" s="8">
        <v>35714</v>
      </c>
      <c r="J21" s="8">
        <v>51146</v>
      </c>
      <c r="K21" s="8">
        <v>56672</v>
      </c>
      <c r="L21" s="8">
        <v>82644</v>
      </c>
      <c r="M21" s="8">
        <v>142301</v>
      </c>
      <c r="N21" s="8">
        <v>117351</v>
      </c>
      <c r="O21" s="17"/>
    </row>
    <row r="22" spans="1:15" s="6" customFormat="1" ht="12.75" x14ac:dyDescent="0.2">
      <c r="B22" s="21" t="s">
        <v>32</v>
      </c>
      <c r="C22" s="8">
        <v>67904</v>
      </c>
      <c r="D22" s="8">
        <v>64142</v>
      </c>
      <c r="E22" s="8">
        <v>54753</v>
      </c>
      <c r="F22" s="8">
        <v>76660</v>
      </c>
      <c r="G22" s="8">
        <v>78402</v>
      </c>
      <c r="H22" s="8">
        <v>62117</v>
      </c>
      <c r="I22" s="8">
        <v>64203</v>
      </c>
      <c r="J22" s="8">
        <v>74934</v>
      </c>
      <c r="K22" s="8">
        <v>97294</v>
      </c>
      <c r="L22" s="8">
        <v>179641</v>
      </c>
      <c r="M22" s="8">
        <v>217960</v>
      </c>
      <c r="N22" s="8">
        <v>201321</v>
      </c>
      <c r="O22" s="17"/>
    </row>
    <row r="23" spans="1:15" s="6" customFormat="1" ht="12.75" x14ac:dyDescent="0.2">
      <c r="B23" s="22" t="s">
        <v>33</v>
      </c>
      <c r="C23" s="16">
        <f>(C9/1000)+C20</f>
        <v>601.06100000000004</v>
      </c>
      <c r="D23" s="16">
        <f t="shared" ref="D23:K23" si="1">(D9/1000)+D20</f>
        <v>572.31799999999998</v>
      </c>
      <c r="E23" s="16">
        <f t="shared" si="1"/>
        <v>679.97299999999996</v>
      </c>
      <c r="F23" s="16">
        <f t="shared" si="1"/>
        <v>712.26499999999999</v>
      </c>
      <c r="G23" s="16">
        <f t="shared" si="1"/>
        <v>553.55200000000002</v>
      </c>
      <c r="H23" s="16">
        <f t="shared" si="1"/>
        <v>696.11800000000005</v>
      </c>
      <c r="I23" s="16">
        <f t="shared" si="1"/>
        <v>608.30399999999997</v>
      </c>
      <c r="J23" s="16">
        <f t="shared" si="1"/>
        <v>742.87</v>
      </c>
      <c r="K23" s="16">
        <f t="shared" si="1"/>
        <v>662.55500000000006</v>
      </c>
      <c r="L23" s="16">
        <f>(L9/1000)+L20</f>
        <v>538.87199999999996</v>
      </c>
      <c r="M23" s="16">
        <f>(M9/1000)+M20</f>
        <v>719.19799999999998</v>
      </c>
      <c r="N23" s="16">
        <f>(N9/1000)+N20</f>
        <v>663.53202999999996</v>
      </c>
    </row>
    <row r="24" spans="1:15" s="6" customFormat="1" ht="12.75" x14ac:dyDescent="0.2">
      <c r="B24" s="23" t="s">
        <v>34</v>
      </c>
      <c r="C24" s="12">
        <v>29.198979839689095</v>
      </c>
      <c r="D24" s="12">
        <v>27.544421984791608</v>
      </c>
      <c r="E24" s="12">
        <v>32.425941821649978</v>
      </c>
      <c r="F24" s="12">
        <v>33.583148663303312</v>
      </c>
      <c r="G24" s="12">
        <v>25.803011233860065</v>
      </c>
      <c r="H24" s="12">
        <v>32.123580987540379</v>
      </c>
      <c r="I24" s="12">
        <v>27.900013759574371</v>
      </c>
      <c r="J24" s="12">
        <v>33.891600894201375</v>
      </c>
      <c r="K24" s="12">
        <v>29.9040891857736</v>
      </c>
      <c r="L24" s="12">
        <v>24.294305937514089</v>
      </c>
      <c r="M24" s="13">
        <v>32.63593048055543</v>
      </c>
      <c r="N24" s="13">
        <f>N23*1000/21916</f>
        <v>30.276146650848691</v>
      </c>
    </row>
    <row r="25" spans="1:15" s="6" customFormat="1" ht="12.75" x14ac:dyDescent="0.2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5" s="6" customFormat="1" ht="12.75" x14ac:dyDescent="0.2">
      <c r="A26" s="24" t="s">
        <v>6</v>
      </c>
      <c r="B26" s="24" t="s">
        <v>1</v>
      </c>
    </row>
    <row r="27" spans="1:15" s="6" customFormat="1" ht="12.75" x14ac:dyDescent="0.2">
      <c r="A27" s="24" t="s">
        <v>7</v>
      </c>
      <c r="B27" s="24" t="s">
        <v>2</v>
      </c>
    </row>
    <row r="28" spans="1:15" s="6" customFormat="1" ht="12.75" x14ac:dyDescent="0.2">
      <c r="A28" s="24" t="s">
        <v>8</v>
      </c>
      <c r="B28" s="24" t="s">
        <v>37</v>
      </c>
    </row>
    <row r="29" spans="1:15" s="6" customFormat="1" ht="12.75" x14ac:dyDescent="0.2">
      <c r="A29" s="24" t="s">
        <v>9</v>
      </c>
      <c r="B29" s="24" t="s">
        <v>15</v>
      </c>
    </row>
    <row r="30" spans="1:15" s="6" customFormat="1" ht="12.75" x14ac:dyDescent="0.2">
      <c r="A30" s="24" t="s">
        <v>12</v>
      </c>
      <c r="B30" s="24"/>
    </row>
    <row r="31" spans="1:15" s="6" customFormat="1" ht="12.75" x14ac:dyDescent="0.2">
      <c r="A31" s="24"/>
      <c r="B31" s="24"/>
    </row>
    <row r="32" spans="1:15" s="6" customFormat="1" ht="12.75" x14ac:dyDescent="0.2">
      <c r="A32" s="25" t="s">
        <v>3</v>
      </c>
      <c r="B32" s="24"/>
    </row>
    <row r="33" spans="1:14" s="6" customFormat="1" ht="12.75" x14ac:dyDescent="0.2">
      <c r="A33" s="24" t="s">
        <v>5</v>
      </c>
      <c r="B33" s="24"/>
    </row>
    <row r="34" spans="1:14" s="6" customFormat="1" ht="12.75" x14ac:dyDescent="0.2">
      <c r="A34" s="24" t="s">
        <v>38</v>
      </c>
      <c r="B34" s="24"/>
    </row>
    <row r="35" spans="1:14" s="6" customFormat="1" ht="12.75" x14ac:dyDescent="0.2">
      <c r="A35" s="24" t="s">
        <v>39</v>
      </c>
      <c r="B35" s="2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s="6" customFormat="1" ht="12.75" x14ac:dyDescent="0.2">
      <c r="A36" s="24" t="s">
        <v>40</v>
      </c>
      <c r="B36" s="24"/>
    </row>
    <row r="37" spans="1:14" s="6" customFormat="1" ht="12.75" x14ac:dyDescent="0.2">
      <c r="A37" s="24" t="s">
        <v>41</v>
      </c>
      <c r="B37" s="24"/>
    </row>
    <row r="38" spans="1:14" s="6" customFormat="1" ht="12.75" x14ac:dyDescent="0.2">
      <c r="A38" s="24" t="s">
        <v>13</v>
      </c>
      <c r="B38" s="24"/>
    </row>
    <row r="39" spans="1:14" s="6" customFormat="1" ht="12.75" x14ac:dyDescent="0.2">
      <c r="A39" s="24" t="s">
        <v>4</v>
      </c>
      <c r="B39" s="24"/>
    </row>
    <row r="40" spans="1:14" s="6" customFormat="1" ht="12.75" x14ac:dyDescent="0.2">
      <c r="B40" s="15"/>
    </row>
    <row r="41" spans="1:14" s="6" customFormat="1" ht="12.75" x14ac:dyDescent="0.2"/>
    <row r="42" spans="1:14" s="6" customFormat="1" ht="12.75" x14ac:dyDescent="0.2"/>
  </sheetData>
  <mergeCells count="1">
    <mergeCell ref="B2:N2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  <ignoredErrors>
    <ignoredError sqref="C9 D9:G9 H9:N9 N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1.33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Kamalraj I</cp:lastModifiedBy>
  <cp:lastPrinted>2023-12-11T09:44:25Z</cp:lastPrinted>
  <dcterms:created xsi:type="dcterms:W3CDTF">2023-11-06T10:25:39Z</dcterms:created>
  <dcterms:modified xsi:type="dcterms:W3CDTF">2026-02-17T05:09:34Z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2024-06-04T03:58:49Z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dfc5d11e-1dca-4993-910d-bdaf565d5c34</vt:lpwstr>
  </property>
  <property fmtid="{D5CDD505-2E9C-101B-9397-08002B2CF9AE}" pid="8" name="MSIP_Label_83c4ab6a-b8f9-4a41-a9e3-9d9b3c522aed_ContentBits">
    <vt:lpwstr>1</vt:lpwstr>
  </property>
</Properties>
</file>