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vindan\Desktop\Economic and Social Statistics 2023-T\ESS Tamil Final -2024\Chapter 07\"/>
    </mc:Choice>
  </mc:AlternateContent>
  <xr:revisionPtr revIDLastSave="0" documentId="13_ncr:1_{3A4C1417-17EA-436E-A02E-E85167CBAA49}" xr6:coauthVersionLast="47" xr6:coauthVersionMax="47" xr10:uidLastSave="{00000000-0000-0000-0000-000000000000}"/>
  <bookViews>
    <workbookView xWindow="-120" yWindow="-120" windowWidth="24240" windowHeight="13140" tabRatio="708" xr2:uid="{00000000-000D-0000-FFFF-FFFF00000000}"/>
  </bookViews>
  <sheets>
    <sheet name="Table 7.1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2" l="1"/>
  <c r="M23" i="12"/>
  <c r="L22" i="12"/>
  <c r="L23" i="12"/>
  <c r="L17" i="12"/>
  <c r="M20" i="12"/>
  <c r="M19" i="12"/>
  <c r="L20" i="12"/>
  <c r="L19" i="12"/>
  <c r="M17" i="12"/>
  <c r="M18" i="12" l="1"/>
  <c r="L18" i="12"/>
</calcChain>
</file>

<file path=xl/sharedStrings.xml><?xml version="1.0" encoding="utf-8"?>
<sst xmlns="http://schemas.openxmlformats.org/spreadsheetml/2006/main" count="49" uniqueCount="40">
  <si>
    <t>-</t>
  </si>
  <si>
    <t>(c)</t>
  </si>
  <si>
    <t>Vidait</t>
  </si>
  <si>
    <t>jw;fhypfkhdit</t>
  </si>
  <si>
    <t>tplak;</t>
  </si>
  <si>
    <t>Nrkpg;G itg;Gf;fs;</t>
  </si>
  <si>
    <t>jtiz itg;Gf;fs;</t>
  </si>
  <si>
    <t>jpUj;jg;gl;lJ</t>
  </si>
  <si>
    <t>(m)</t>
  </si>
  <si>
    <t>(M)</t>
  </si>
  <si>
    <t>(,)</t>
  </si>
  <si>
    <t xml:space="preserve">toq;fg;gl;l epjpapay; tpguq;fs; $l;likg;gpw;F khj;jpuk; chpj;JilajhFk;. Vida midj;J cWg;gpdh;fSlDk; ,izf;fg;gltpy;iy. </t>
  </si>
  <si>
    <t>(&lt;)</t>
  </si>
  <si>
    <t>07.epjpapay; Jiwr; nrayhw;wk;</t>
  </si>
  <si>
    <r>
      <t>2022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</si>
  <si>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r>
      <t>2023</t>
    </r>
    <r>
      <rPr>
        <vertAlign val="superscript"/>
        <sz val="11"/>
        <color rgb="FF2B2A29"/>
        <rFont val="Calibri"/>
        <family val="2"/>
        <scheme val="minor"/>
      </rPr>
      <t>(</t>
    </r>
    <r>
      <rPr>
        <vertAlign val="superscript"/>
        <sz val="11"/>
        <color rgb="FF2B2A29"/>
        <rFont val="Baamini"/>
      </rPr>
      <t>M</t>
    </r>
    <r>
      <rPr>
        <vertAlign val="superscript"/>
        <sz val="11"/>
        <color rgb="FF2B2A29"/>
        <rFont val="Calibri"/>
        <family val="2"/>
        <scheme val="minor"/>
      </rPr>
      <t>)</t>
    </r>
  </si>
  <si>
    <t xml:space="preserve">%yq;fs;: </t>
  </si>
  <si>
    <t>ml;ltiz 7.12</t>
  </si>
  <si>
    <t>$l;LwTf; fpuhkpa tq;fpfs; kw;Wk; nfhLfld; rq;fq;fspd; njhFg;G</t>
  </si>
  <si>
    <t>$l;LwTf; fpuhkpa tq;fpfs;</t>
  </si>
  <si>
    <t>tq;fpfspd; vz;zpf;if</t>
  </si>
  <si>
    <t>itg;Gf;fs;&gt; &amp;. kpy;.</t>
  </si>
  <si>
    <t>ntspepd;w fld;fs;&gt; &amp;. kpy;.</t>
  </si>
  <si>
    <t>Ntshz;ik kw;Wk; tpyq;F tsHg;G</t>
  </si>
  <si>
    <t>rpwpa ifj;njhopy;fs;</t>
  </si>
  <si>
    <t>tPlikg;G&gt; kpd;D}l;ly; kw;Wk; ePH toq;fy;</t>
  </si>
  <si>
    <t>tHj;jfk; kw;Wk; Vida nraw;wpl;lq;fs;</t>
  </si>
  <si>
    <t>rq;fq;fspd; vz;zpf;if</t>
  </si>
  <si>
    <t>toq;fg;gl;l fld;fs;&gt; &amp;. kpy;.</t>
  </si>
  <si>
    <r>
      <t>rpf;fd kw;Wk; nfhLfld; $l;LwTr; rq;fq;fs;</t>
    </r>
    <r>
      <rPr>
        <b/>
        <vertAlign val="superscript"/>
        <sz val="11"/>
        <color rgb="FF8C2A70"/>
        <rFont val="Baamini"/>
      </rPr>
      <t>(&lt;)</t>
    </r>
  </si>
  <si>
    <t>khr;R 31 ,Ys;sthW</t>
  </si>
  <si>
    <t>rzr $l;likg;gpd; 423 cWg;Gr; rq;fq;fspd; juTfis khj;jpuk; cs;slf;Ffpd;wJ.</t>
  </si>
  <si>
    <t>$l;LwT mgptpUj;jpj; jpizf;fsk;&gt;</t>
  </si>
  <si>
    <t xml:space="preserve"> rzr $l;likg;G</t>
  </si>
  <si>
    <r>
      <t>149,107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</si>
  <si>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62,913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,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</si>
  <si>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46,042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</si>
  <si>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25,189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</si>
  <si>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27,250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</si>
  <si>
    <r>
      <t>16,408</t>
    </r>
    <r>
      <rPr>
        <vertAlign val="superscript"/>
        <sz val="10"/>
        <color rgb="FF2B2A29"/>
        <rFont val="Calibri"/>
        <family val="2"/>
        <scheme val="minor"/>
      </rPr>
      <t>(</t>
    </r>
    <r>
      <rPr>
        <vertAlign val="superscript"/>
        <sz val="10"/>
        <color rgb="FF2B2A29"/>
        <rFont val="Baamini"/>
      </rPr>
      <t>c</t>
    </r>
    <r>
      <rPr>
        <vertAlign val="superscript"/>
        <sz val="10"/>
        <color rgb="FF2B2A29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</si>
</sst>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23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sz val="10"/>
      <name val="Arial"/>
      <family val="2"/>
    </font>
    <font>
      <vertAlign val="superscript"/>
      <sz val="11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b/>
      <sz val="12"/>
      <color theme="0"/>
      <name val="Baamini"/>
    </font>
    <font>
      <sz val="11"/>
      <color rgb="FF2B2A29"/>
      <name val="Baamini"/>
    </font>
    <font>
      <b/>
      <sz val="11"/>
      <color rgb="FF8C2A70"/>
      <name val="Baamini"/>
    </font>
    <font>
      <sz val="10"/>
      <color rgb="FF2B2A29"/>
      <name val="Baamini"/>
    </font>
    <font>
      <sz val="10"/>
      <name val="Baamini"/>
    </font>
    <font>
      <i/>
      <sz val="10"/>
      <color rgb="FF2B2A29"/>
      <name val="Baamini"/>
    </font>
    <font>
      <vertAlign val="superscript"/>
      <sz val="11"/>
      <color rgb="FF2B2A29"/>
      <name val="Baamini"/>
    </font>
    <font>
      <b/>
      <vertAlign val="superscript"/>
      <sz val="11"/>
      <color rgb="FF8C2A70"/>
      <name val="Baamini"/>
    </font>
    <font>
      <vertAlign val="superscript"/>
      <sz val="10"/>
      <color rgb="FF2B2A29"/>
      <name val="Baamini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9" fillId="3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1" fontId="6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3" fontId="1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4" fontId="11" fillId="0" borderId="0" xfId="0" applyNumberFormat="1" applyFont="1" applyProtection="1">
      <protection locked="0"/>
    </xf>
    <xf numFmtId="1" fontId="6" fillId="0" borderId="1" xfId="0" applyNumberFormat="1" applyFont="1" applyBorder="1" applyAlignment="1" applyProtection="1">
      <alignment horizontal="right"/>
      <protection locked="0"/>
    </xf>
    <xf numFmtId="166" fontId="6" fillId="0" borderId="1" xfId="1" applyNumberFormat="1" applyFont="1" applyBorder="1" applyAlignment="1" applyProtection="1">
      <alignment horizontal="right"/>
      <protection locked="0"/>
    </xf>
    <xf numFmtId="3" fontId="6" fillId="0" borderId="1" xfId="0" applyNumberFormat="1" applyFont="1" applyBorder="1" applyAlignment="1" applyProtection="1">
      <alignment horizontal="righ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3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4" fillId="3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0" fontId="16" fillId="0" borderId="1" xfId="0" applyFont="1" applyBorder="1" applyAlignment="1">
      <alignment horizontal="left"/>
    </xf>
    <xf numFmtId="0" fontId="17" fillId="0" borderId="0" xfId="0" applyFont="1" applyProtection="1">
      <protection locked="0"/>
    </xf>
    <xf numFmtId="0" fontId="1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EB59-D6C3-444C-A4C2-CAF4F68739D9}">
  <sheetPr codeName="Sheet12">
    <tabColor theme="3"/>
  </sheetPr>
  <dimension ref="A1:AG34"/>
  <sheetViews>
    <sheetView tabSelected="1" zoomScale="91" zoomScaleNormal="91" workbookViewId="0">
      <pane xSplit="2" ySplit="3" topLeftCell="E4" activePane="bottomRight" state="frozen"/>
      <selection sqref="A1:XFD1048576"/>
      <selection pane="topRight" sqref="A1:XFD1048576"/>
      <selection pane="bottomLeft" sqref="A1:XFD1048576"/>
      <selection pane="bottomRight" activeCell="B2" sqref="B2:M2"/>
    </sheetView>
  </sheetViews>
  <sheetFormatPr defaultRowHeight="12.75" x14ac:dyDescent="0.2"/>
  <cols>
    <col min="1" max="1" width="3.42578125" style="14" customWidth="1"/>
    <col min="2" max="2" width="70.28515625" style="16" bestFit="1" customWidth="1"/>
    <col min="3" max="9" width="7.85546875" style="16" customWidth="1"/>
    <col min="10" max="10" width="9.7109375" style="16" customWidth="1"/>
    <col min="11" max="13" width="7.85546875" style="16" customWidth="1"/>
    <col min="14" max="14" width="9.140625" style="16"/>
    <col min="15" max="16384" width="9.140625" style="14"/>
  </cols>
  <sheetData>
    <row r="1" spans="2:33" s="2" customFormat="1" ht="36" customHeight="1" x14ac:dyDescent="0.25">
      <c r="B1" s="35" t="s">
        <v>13</v>
      </c>
      <c r="C1" s="1"/>
      <c r="D1" s="1"/>
      <c r="E1" s="1"/>
      <c r="F1" s="1"/>
      <c r="G1" s="1"/>
      <c r="H1" s="1"/>
      <c r="I1" s="1"/>
      <c r="J1" s="1"/>
      <c r="K1" s="1"/>
      <c r="L1" s="1"/>
      <c r="M1" s="31" t="s">
        <v>17</v>
      </c>
    </row>
    <row r="2" spans="2:33" s="4" customFormat="1" ht="15" x14ac:dyDescent="0.25"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"/>
    </row>
    <row r="3" spans="2:33" s="8" customFormat="1" ht="17.25" x14ac:dyDescent="0.25">
      <c r="B3" s="32" t="s">
        <v>4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5">
        <v>2021</v>
      </c>
      <c r="L3" s="5" t="s">
        <v>14</v>
      </c>
      <c r="M3" s="5" t="s">
        <v>15</v>
      </c>
      <c r="N3" s="7"/>
    </row>
    <row r="4" spans="2:33" s="4" customFormat="1" ht="15" x14ac:dyDescent="0.25">
      <c r="B4" s="38" t="s">
        <v>19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2:33" ht="14.25" x14ac:dyDescent="0.2">
      <c r="B5" s="36" t="s">
        <v>20</v>
      </c>
      <c r="C5" s="12">
        <v>2080</v>
      </c>
      <c r="D5" s="12">
        <v>2185</v>
      </c>
      <c r="E5" s="12">
        <v>2210</v>
      </c>
      <c r="F5" s="12">
        <v>2227</v>
      </c>
      <c r="G5" s="12">
        <v>2258</v>
      </c>
      <c r="H5" s="12">
        <v>2284</v>
      </c>
      <c r="I5" s="12">
        <v>2328</v>
      </c>
      <c r="J5" s="12">
        <v>2333</v>
      </c>
      <c r="K5" s="12">
        <v>2342</v>
      </c>
      <c r="L5" s="12">
        <v>2387</v>
      </c>
      <c r="M5" s="12">
        <v>2424</v>
      </c>
      <c r="N5" s="13"/>
      <c r="Y5" s="18"/>
      <c r="Z5" s="18"/>
      <c r="AA5" s="18"/>
      <c r="AB5" s="18"/>
      <c r="AC5" s="18"/>
      <c r="AD5" s="18"/>
      <c r="AE5" s="18"/>
      <c r="AF5" s="18"/>
      <c r="AG5" s="18"/>
    </row>
    <row r="6" spans="2:33" ht="15.75" x14ac:dyDescent="0.2">
      <c r="B6" s="36" t="s">
        <v>21</v>
      </c>
      <c r="C6" s="12">
        <v>79355</v>
      </c>
      <c r="D6" s="12">
        <v>84640</v>
      </c>
      <c r="E6" s="12">
        <v>87157</v>
      </c>
      <c r="F6" s="12">
        <v>91810</v>
      </c>
      <c r="G6" s="12">
        <v>102249</v>
      </c>
      <c r="H6" s="12">
        <v>124640</v>
      </c>
      <c r="I6" s="12">
        <v>128779</v>
      </c>
      <c r="J6" s="19" t="s">
        <v>34</v>
      </c>
      <c r="K6" s="12">
        <v>183425</v>
      </c>
      <c r="L6" s="12">
        <v>197248</v>
      </c>
      <c r="M6" s="12">
        <v>178034.25</v>
      </c>
      <c r="N6" s="13"/>
      <c r="Y6" s="18"/>
      <c r="Z6" s="18"/>
      <c r="AA6" s="18"/>
      <c r="AB6" s="18"/>
      <c r="AC6" s="18"/>
      <c r="AD6" s="18"/>
      <c r="AE6" s="18"/>
      <c r="AF6" s="18"/>
      <c r="AG6" s="18"/>
    </row>
    <row r="7" spans="2:33" ht="14.25" x14ac:dyDescent="0.2">
      <c r="B7" s="37" t="s">
        <v>5</v>
      </c>
      <c r="C7" s="12">
        <v>33816</v>
      </c>
      <c r="D7" s="12">
        <v>37759</v>
      </c>
      <c r="E7" s="12">
        <v>40666</v>
      </c>
      <c r="F7" s="12">
        <v>42500</v>
      </c>
      <c r="G7" s="12">
        <v>45939</v>
      </c>
      <c r="H7" s="12">
        <v>51955</v>
      </c>
      <c r="I7" s="12">
        <v>67331</v>
      </c>
      <c r="J7" s="12">
        <v>71407</v>
      </c>
      <c r="K7" s="12">
        <v>95659</v>
      </c>
      <c r="L7" s="12">
        <v>80165</v>
      </c>
      <c r="M7" s="12">
        <v>65822.16</v>
      </c>
      <c r="N7" s="20"/>
      <c r="Y7" s="18"/>
      <c r="Z7" s="18"/>
      <c r="AA7" s="18"/>
      <c r="AB7" s="18"/>
      <c r="AC7" s="18"/>
      <c r="AD7" s="18"/>
      <c r="AE7" s="18"/>
      <c r="AF7" s="18"/>
      <c r="AG7" s="18"/>
    </row>
    <row r="8" spans="2:33" ht="14.25" x14ac:dyDescent="0.2">
      <c r="B8" s="37" t="s">
        <v>6</v>
      </c>
      <c r="C8" s="12">
        <v>45539</v>
      </c>
      <c r="D8" s="12">
        <v>46881</v>
      </c>
      <c r="E8" s="12">
        <v>46490</v>
      </c>
      <c r="F8" s="12">
        <v>49310</v>
      </c>
      <c r="G8" s="12">
        <v>56311</v>
      </c>
      <c r="H8" s="12">
        <v>72685</v>
      </c>
      <c r="I8" s="12">
        <v>61447</v>
      </c>
      <c r="J8" s="12">
        <v>77700</v>
      </c>
      <c r="K8" s="12">
        <v>87767</v>
      </c>
      <c r="L8" s="12">
        <v>117083</v>
      </c>
      <c r="M8" s="12">
        <v>112212.09</v>
      </c>
      <c r="N8" s="13"/>
      <c r="Y8" s="18"/>
      <c r="Z8" s="18"/>
      <c r="AA8" s="18"/>
      <c r="AB8" s="18"/>
      <c r="AC8" s="18"/>
      <c r="AD8" s="18"/>
      <c r="AE8" s="18"/>
      <c r="AF8" s="18"/>
      <c r="AG8" s="18"/>
    </row>
    <row r="9" spans="2:33" ht="15.75" x14ac:dyDescent="0.2">
      <c r="B9" s="36" t="s">
        <v>22</v>
      </c>
      <c r="C9" s="12">
        <v>39520</v>
      </c>
      <c r="D9" s="12">
        <v>37757</v>
      </c>
      <c r="E9" s="12">
        <v>45130</v>
      </c>
      <c r="F9" s="12">
        <v>49770</v>
      </c>
      <c r="G9" s="12">
        <v>55488</v>
      </c>
      <c r="H9" s="12">
        <v>72788</v>
      </c>
      <c r="I9" s="12">
        <v>62331</v>
      </c>
      <c r="J9" s="19" t="s">
        <v>35</v>
      </c>
      <c r="K9" s="12">
        <v>65315</v>
      </c>
      <c r="L9" s="12">
        <v>81832</v>
      </c>
      <c r="M9" s="12">
        <v>78740.539999999994</v>
      </c>
      <c r="N9" s="13"/>
      <c r="Y9" s="18"/>
      <c r="Z9" s="18"/>
      <c r="AA9" s="18"/>
      <c r="AB9" s="18"/>
      <c r="AC9" s="18"/>
      <c r="AD9" s="18"/>
      <c r="AE9" s="18"/>
      <c r="AF9" s="18"/>
      <c r="AG9" s="18"/>
    </row>
    <row r="10" spans="2:33" ht="14.25" x14ac:dyDescent="0.2">
      <c r="B10" s="37" t="s">
        <v>23</v>
      </c>
      <c r="C10" s="12">
        <v>2083</v>
      </c>
      <c r="D10" s="12">
        <v>2344</v>
      </c>
      <c r="E10" s="12">
        <v>4475</v>
      </c>
      <c r="F10" s="12">
        <v>2796</v>
      </c>
      <c r="G10" s="12">
        <v>2690</v>
      </c>
      <c r="H10" s="12">
        <v>2579</v>
      </c>
      <c r="I10" s="12">
        <v>3089</v>
      </c>
      <c r="J10" s="12">
        <v>2544</v>
      </c>
      <c r="K10" s="12">
        <v>3454</v>
      </c>
      <c r="L10" s="12">
        <v>3307</v>
      </c>
      <c r="M10" s="12">
        <v>4476.83</v>
      </c>
      <c r="N10" s="13"/>
      <c r="Y10" s="18"/>
      <c r="Z10" s="18"/>
      <c r="AA10" s="18"/>
      <c r="AB10" s="18"/>
      <c r="AC10" s="18"/>
      <c r="AD10" s="18"/>
      <c r="AE10" s="18"/>
      <c r="AF10" s="18"/>
      <c r="AG10" s="18"/>
    </row>
    <row r="11" spans="2:33" ht="14.25" x14ac:dyDescent="0.2">
      <c r="B11" s="37" t="s">
        <v>24</v>
      </c>
      <c r="C11" s="12">
        <v>2858</v>
      </c>
      <c r="D11" s="12">
        <v>1906</v>
      </c>
      <c r="E11" s="12">
        <v>2668</v>
      </c>
      <c r="F11" s="12">
        <v>3098</v>
      </c>
      <c r="G11" s="12">
        <v>3563</v>
      </c>
      <c r="H11" s="12">
        <v>3177</v>
      </c>
      <c r="I11" s="12">
        <v>2985</v>
      </c>
      <c r="J11" s="12">
        <v>4651</v>
      </c>
      <c r="K11" s="12">
        <v>3382</v>
      </c>
      <c r="L11" s="12">
        <v>5546</v>
      </c>
      <c r="M11" s="12">
        <v>3717.63</v>
      </c>
      <c r="N11" s="13"/>
      <c r="Y11" s="18"/>
      <c r="Z11" s="18"/>
      <c r="AA11" s="18"/>
      <c r="AB11" s="18"/>
      <c r="AC11" s="18"/>
      <c r="AD11" s="18"/>
      <c r="AE11" s="18"/>
      <c r="AF11" s="18"/>
      <c r="AG11" s="18"/>
    </row>
    <row r="12" spans="2:33" ht="14.25" x14ac:dyDescent="0.2">
      <c r="B12" s="37" t="s">
        <v>25</v>
      </c>
      <c r="C12" s="12">
        <v>14013</v>
      </c>
      <c r="D12" s="12">
        <v>12983</v>
      </c>
      <c r="E12" s="12">
        <v>21094</v>
      </c>
      <c r="F12" s="12">
        <v>24810</v>
      </c>
      <c r="G12" s="12">
        <v>29370</v>
      </c>
      <c r="H12" s="12">
        <v>37218</v>
      </c>
      <c r="I12" s="12">
        <v>30883</v>
      </c>
      <c r="J12" s="12">
        <v>33164</v>
      </c>
      <c r="K12" s="12">
        <v>32432</v>
      </c>
      <c r="L12" s="12">
        <v>42794</v>
      </c>
      <c r="M12" s="12">
        <v>35513.33</v>
      </c>
      <c r="N12" s="13"/>
      <c r="Y12" s="18"/>
      <c r="Z12" s="18"/>
      <c r="AA12" s="18"/>
      <c r="AB12" s="18"/>
      <c r="AC12" s="18"/>
      <c r="AD12" s="18"/>
      <c r="AE12" s="18"/>
      <c r="AF12" s="18"/>
      <c r="AG12" s="18"/>
    </row>
    <row r="13" spans="2:33" ht="14.25" x14ac:dyDescent="0.2">
      <c r="B13" s="37" t="s">
        <v>26</v>
      </c>
      <c r="C13" s="12">
        <v>8298</v>
      </c>
      <c r="D13" s="12">
        <v>7737</v>
      </c>
      <c r="E13" s="12">
        <v>5854</v>
      </c>
      <c r="F13" s="12">
        <v>5440</v>
      </c>
      <c r="G13" s="12">
        <v>6504</v>
      </c>
      <c r="H13" s="12">
        <v>10782</v>
      </c>
      <c r="I13" s="12">
        <v>8663</v>
      </c>
      <c r="J13" s="12">
        <v>5593</v>
      </c>
      <c r="K13" s="12">
        <v>6987</v>
      </c>
      <c r="L13" s="12">
        <v>8643</v>
      </c>
      <c r="M13" s="12">
        <v>9456.9699999999993</v>
      </c>
      <c r="N13" s="13"/>
      <c r="Y13" s="18"/>
      <c r="Z13" s="18"/>
      <c r="AA13" s="18"/>
      <c r="AB13" s="18"/>
      <c r="AC13" s="18"/>
      <c r="AD13" s="18"/>
      <c r="AE13" s="18"/>
      <c r="AF13" s="18"/>
      <c r="AG13" s="18"/>
    </row>
    <row r="14" spans="2:33" ht="14.25" x14ac:dyDescent="0.2">
      <c r="B14" s="37" t="s">
        <v>2</v>
      </c>
      <c r="C14" s="12">
        <v>12269</v>
      </c>
      <c r="D14" s="12">
        <v>12786</v>
      </c>
      <c r="E14" s="12">
        <v>11038</v>
      </c>
      <c r="F14" s="12">
        <v>13626</v>
      </c>
      <c r="G14" s="12">
        <v>13362</v>
      </c>
      <c r="H14" s="12">
        <v>19033</v>
      </c>
      <c r="I14" s="12">
        <v>16711</v>
      </c>
      <c r="J14" s="12">
        <v>16960</v>
      </c>
      <c r="K14" s="12">
        <v>19059</v>
      </c>
      <c r="L14" s="12">
        <v>21542</v>
      </c>
      <c r="M14" s="12">
        <v>25575.78</v>
      </c>
      <c r="N14" s="13"/>
      <c r="Y14" s="18"/>
      <c r="Z14" s="18"/>
      <c r="AA14" s="18"/>
      <c r="AB14" s="18"/>
      <c r="AC14" s="18"/>
      <c r="AD14" s="18"/>
      <c r="AE14" s="18"/>
      <c r="AF14" s="18"/>
      <c r="AG14" s="18"/>
    </row>
    <row r="15" spans="2:33" s="10" customFormat="1" ht="16.5" x14ac:dyDescent="0.2">
      <c r="B15" s="38" t="s">
        <v>29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Y15" s="18"/>
      <c r="Z15" s="18"/>
      <c r="AA15" s="18"/>
      <c r="AB15" s="18"/>
      <c r="AC15" s="18"/>
      <c r="AD15" s="18"/>
      <c r="AE15" s="18"/>
      <c r="AF15" s="18"/>
      <c r="AG15" s="18"/>
    </row>
    <row r="16" spans="2:33" ht="14.25" x14ac:dyDescent="0.2">
      <c r="B16" s="36" t="s">
        <v>27</v>
      </c>
      <c r="C16" s="12">
        <v>8424</v>
      </c>
      <c r="D16" s="12">
        <v>8424</v>
      </c>
      <c r="E16" s="12">
        <v>8424</v>
      </c>
      <c r="F16" s="12">
        <v>8423</v>
      </c>
      <c r="G16" s="12">
        <v>8423</v>
      </c>
      <c r="H16" s="12">
        <v>8423</v>
      </c>
      <c r="I16" s="12">
        <v>8423</v>
      </c>
      <c r="J16" s="12">
        <v>8423</v>
      </c>
      <c r="K16" s="12">
        <v>8423</v>
      </c>
      <c r="L16" s="12">
        <v>494</v>
      </c>
      <c r="M16" s="12">
        <v>498</v>
      </c>
      <c r="N16" s="13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5.75" x14ac:dyDescent="0.2">
      <c r="B17" s="36" t="s">
        <v>21</v>
      </c>
      <c r="C17" s="12">
        <v>5588</v>
      </c>
      <c r="D17" s="12">
        <v>3883</v>
      </c>
      <c r="E17" s="12">
        <v>1603</v>
      </c>
      <c r="F17" s="12">
        <v>4300</v>
      </c>
      <c r="G17" s="12">
        <v>5820</v>
      </c>
      <c r="H17" s="12">
        <v>12145</v>
      </c>
      <c r="I17" s="19" t="s">
        <v>36</v>
      </c>
      <c r="J17" s="19" t="s">
        <v>38</v>
      </c>
      <c r="K17" s="12">
        <v>25952</v>
      </c>
      <c r="L17" s="28">
        <f>281279779.91/1000000</f>
        <v>281.27977991</v>
      </c>
      <c r="M17" s="28">
        <f>349785766.44/1000000</f>
        <v>349.78576643999997</v>
      </c>
      <c r="N17" s="13"/>
      <c r="O17" s="21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5.75" x14ac:dyDescent="0.2">
      <c r="B18" s="36" t="s">
        <v>28</v>
      </c>
      <c r="C18" s="12">
        <v>4766</v>
      </c>
      <c r="D18" s="12">
        <v>4808</v>
      </c>
      <c r="E18" s="12">
        <v>7060</v>
      </c>
      <c r="F18" s="12">
        <v>18200</v>
      </c>
      <c r="G18" s="12">
        <v>15664</v>
      </c>
      <c r="H18" s="12">
        <v>23256</v>
      </c>
      <c r="I18" s="19" t="s">
        <v>37</v>
      </c>
      <c r="J18" s="19" t="s">
        <v>39</v>
      </c>
      <c r="K18" s="12">
        <v>15626</v>
      </c>
      <c r="L18" s="28">
        <f>SUM(L19:L23)</f>
        <v>250.09690603999996</v>
      </c>
      <c r="M18" s="28">
        <f>SUM(M19:M23)</f>
        <v>223.50782566999999</v>
      </c>
      <c r="N18" s="13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4.25" x14ac:dyDescent="0.2">
      <c r="B19" s="37" t="s">
        <v>23</v>
      </c>
      <c r="C19" s="12">
        <v>1561</v>
      </c>
      <c r="D19" s="12">
        <v>1734</v>
      </c>
      <c r="E19" s="12">
        <v>1959</v>
      </c>
      <c r="F19" s="12">
        <v>5049</v>
      </c>
      <c r="G19" s="12">
        <v>3163</v>
      </c>
      <c r="H19" s="12">
        <v>3030</v>
      </c>
      <c r="I19" s="12">
        <v>3282</v>
      </c>
      <c r="J19" s="12">
        <v>5220</v>
      </c>
      <c r="K19" s="12">
        <v>4972</v>
      </c>
      <c r="L19" s="28">
        <f>10000000/1000000</f>
        <v>10</v>
      </c>
      <c r="M19" s="28">
        <f>42078052.98/1000000</f>
        <v>42.078052979999995</v>
      </c>
      <c r="N19" s="13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4.25" x14ac:dyDescent="0.2">
      <c r="B20" s="37" t="s">
        <v>24</v>
      </c>
      <c r="C20" s="15">
        <v>476</v>
      </c>
      <c r="D20" s="15">
        <v>357</v>
      </c>
      <c r="E20" s="12">
        <v>1047</v>
      </c>
      <c r="F20" s="12">
        <v>2699</v>
      </c>
      <c r="G20" s="12">
        <v>2450</v>
      </c>
      <c r="H20" s="12">
        <v>5109</v>
      </c>
      <c r="I20" s="12">
        <v>5534</v>
      </c>
      <c r="J20" s="12">
        <v>2791</v>
      </c>
      <c r="K20" s="12">
        <v>2658</v>
      </c>
      <c r="L20" s="28">
        <f>72002881.55/1000000</f>
        <v>72.002881549999998</v>
      </c>
      <c r="M20" s="28">
        <f>20000000/1000000</f>
        <v>20</v>
      </c>
      <c r="N20" s="13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4.25" x14ac:dyDescent="0.2">
      <c r="B21" s="37" t="s">
        <v>25</v>
      </c>
      <c r="C21" s="12">
        <v>1603</v>
      </c>
      <c r="D21" s="12">
        <v>1460</v>
      </c>
      <c r="E21" s="12">
        <v>2554</v>
      </c>
      <c r="F21" s="12">
        <v>6583</v>
      </c>
      <c r="G21" s="12">
        <v>7073</v>
      </c>
      <c r="H21" s="12">
        <v>8277</v>
      </c>
      <c r="I21" s="12">
        <v>8965</v>
      </c>
      <c r="J21" s="12">
        <v>6807</v>
      </c>
      <c r="K21" s="12">
        <v>6482</v>
      </c>
      <c r="L21" s="19" t="s">
        <v>0</v>
      </c>
      <c r="M21" s="19" t="s">
        <v>0</v>
      </c>
      <c r="N21" s="13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4.25" x14ac:dyDescent="0.2">
      <c r="B22" s="37" t="s">
        <v>26</v>
      </c>
      <c r="C22" s="15">
        <v>664</v>
      </c>
      <c r="D22" s="15">
        <v>734</v>
      </c>
      <c r="E22" s="15">
        <v>904</v>
      </c>
      <c r="F22" s="12">
        <v>2331</v>
      </c>
      <c r="G22" s="12">
        <v>2173</v>
      </c>
      <c r="H22" s="12">
        <v>5857</v>
      </c>
      <c r="I22" s="12">
        <v>6344</v>
      </c>
      <c r="J22" s="19" t="s">
        <v>0</v>
      </c>
      <c r="K22" s="19" t="s">
        <v>0</v>
      </c>
      <c r="L22" s="29">
        <f>1281615.26/1000000</f>
        <v>1.2816152599999999</v>
      </c>
      <c r="M22" s="29">
        <f>1401435.66/1000000</f>
        <v>1.40143566</v>
      </c>
      <c r="N22" s="13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4.25" x14ac:dyDescent="0.2">
      <c r="B23" s="37" t="s">
        <v>2</v>
      </c>
      <c r="C23" s="22">
        <v>462</v>
      </c>
      <c r="D23" s="22">
        <v>523</v>
      </c>
      <c r="E23" s="22">
        <v>597</v>
      </c>
      <c r="F23" s="23">
        <v>1538</v>
      </c>
      <c r="G23" s="22">
        <v>805</v>
      </c>
      <c r="H23" s="22">
        <v>983</v>
      </c>
      <c r="I23" s="24">
        <v>1065</v>
      </c>
      <c r="J23" s="24">
        <v>1590</v>
      </c>
      <c r="K23" s="24">
        <v>1514</v>
      </c>
      <c r="L23" s="30">
        <f>166812409.23/1000000</f>
        <v>166.81240922999999</v>
      </c>
      <c r="M23" s="30">
        <f>160028337.03/1000000</f>
        <v>160.02833702999999</v>
      </c>
      <c r="N23" s="13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x14ac:dyDescent="0.2">
      <c r="B24" s="11"/>
      <c r="C24" s="25"/>
      <c r="D24" s="25"/>
      <c r="E24" s="25"/>
      <c r="F24" s="25"/>
      <c r="G24" s="25"/>
      <c r="H24" s="25"/>
      <c r="I24" s="26"/>
      <c r="J24" s="26"/>
      <c r="K24" s="26"/>
      <c r="L24" s="26"/>
    </row>
    <row r="25" spans="1:33" x14ac:dyDescent="0.2">
      <c r="A25" s="39" t="s">
        <v>8</v>
      </c>
      <c r="B25" s="33" t="s">
        <v>7</v>
      </c>
    </row>
    <row r="26" spans="1:33" x14ac:dyDescent="0.2">
      <c r="A26" s="39" t="s">
        <v>9</v>
      </c>
      <c r="B26" s="33" t="s">
        <v>3</v>
      </c>
    </row>
    <row r="27" spans="1:33" x14ac:dyDescent="0.2">
      <c r="A27" s="39" t="s">
        <v>10</v>
      </c>
      <c r="B27" s="33" t="s">
        <v>30</v>
      </c>
    </row>
    <row r="28" spans="1:33" x14ac:dyDescent="0.2">
      <c r="A28" s="39" t="s">
        <v>12</v>
      </c>
      <c r="B28" s="33" t="s">
        <v>11</v>
      </c>
    </row>
    <row r="29" spans="1:33" x14ac:dyDescent="0.2">
      <c r="A29" s="39" t="s">
        <v>1</v>
      </c>
      <c r="B29" s="33" t="s">
        <v>31</v>
      </c>
    </row>
    <row r="30" spans="1:33" x14ac:dyDescent="0.2">
      <c r="A30" s="11"/>
    </row>
    <row r="31" spans="1:33" x14ac:dyDescent="0.2">
      <c r="A31" s="34" t="s">
        <v>16</v>
      </c>
    </row>
    <row r="32" spans="1:33" x14ac:dyDescent="0.2">
      <c r="A32" s="34" t="s">
        <v>32</v>
      </c>
    </row>
    <row r="33" spans="1:2" x14ac:dyDescent="0.2">
      <c r="A33" s="34" t="s">
        <v>33</v>
      </c>
    </row>
    <row r="34" spans="1:2" x14ac:dyDescent="0.2">
      <c r="B34" s="27"/>
    </row>
  </sheetData>
  <mergeCells count="1">
    <mergeCell ref="B2:M2"/>
  </mergeCells>
  <phoneticPr fontId="3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7.12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Haravindan D</cp:lastModifiedBy>
  <cp:lastPrinted>2023-12-08T04:16:55Z</cp:lastPrinted>
  <dcterms:created xsi:type="dcterms:W3CDTF">2023-11-30T00:39:35Z</dcterms:created>
  <dcterms:modified xsi:type="dcterms:W3CDTF">2025-02-17T03:29:22Z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2024-06-25T06:09:22Z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50603595-ce4d-4305-8307-475a7b300acb</vt:lpwstr>
  </property>
  <property fmtid="{D5CDD505-2E9C-101B-9397-08002B2CF9AE}" pid="8" name="MSIP_Label_83c4ab6a-b8f9-4a41-a9e3-9d9b3c522aed_ContentBits">
    <vt:lpwstr>1</vt:lpwstr>
  </property>
</Properties>
</file>