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CB5D6027-F9EF-45BF-811A-67910311831E}" xr6:coauthVersionLast="47" xr6:coauthVersionMax="47" xr10:uidLastSave="{00000000-0000-0000-0000-000000000000}"/>
  <bookViews>
    <workbookView xWindow="-120" yWindow="-120" windowWidth="29040" windowHeight="15840" xr2:uid="{E51F556F-96F4-4A99-94EC-13B1C0227B8A}"/>
  </bookViews>
  <sheets>
    <sheet name="Table 4.14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7" i="2" l="1"/>
  <c r="H17" i="2"/>
  <c r="E17" i="2"/>
  <c r="M11" i="2"/>
  <c r="M17" i="2" s="1"/>
  <c r="L11" i="2"/>
  <c r="K11" i="2"/>
  <c r="J11" i="2"/>
  <c r="J17" i="2" s="1"/>
  <c r="I11" i="2"/>
  <c r="H11" i="2"/>
  <c r="G11" i="2"/>
  <c r="G17" i="2" s="1"/>
  <c r="F11" i="2"/>
  <c r="E11" i="2"/>
  <c r="D11" i="2"/>
  <c r="D17" i="2" s="1"/>
  <c r="C11" i="2"/>
  <c r="M6" i="2"/>
  <c r="L6" i="2"/>
  <c r="L17" i="2" s="1"/>
  <c r="K6" i="2"/>
  <c r="J6" i="2"/>
  <c r="I6" i="2"/>
  <c r="I17" i="2" s="1"/>
  <c r="H6" i="2"/>
  <c r="G6" i="2"/>
  <c r="F6" i="2"/>
  <c r="F17" i="2" s="1"/>
  <c r="E6" i="2"/>
  <c r="D6" i="2"/>
  <c r="C6" i="2"/>
  <c r="C17" i="2" s="1"/>
</calcChain>
</file>

<file path=xl/sharedStrings.xml><?xml version="1.0" encoding="utf-8"?>
<sst xmlns="http://schemas.openxmlformats.org/spreadsheetml/2006/main" count="43" uniqueCount="40">
  <si>
    <t>04. EXTERNAL TRADE AND FINANCE</t>
  </si>
  <si>
    <t>TABLE 4.14</t>
  </si>
  <si>
    <t>External  Debt  and  Debt  Service   Payments</t>
  </si>
  <si>
    <t>USD mn</t>
  </si>
  <si>
    <r>
      <t xml:space="preserve">Category                                             </t>
    </r>
    <r>
      <rPr>
        <b/>
        <sz val="11"/>
        <color rgb="FF00968E"/>
        <rFont val="Aptos Narrow"/>
        <family val="2"/>
        <scheme val="minor"/>
      </rPr>
      <t xml:space="preserve">
</t>
    </r>
  </si>
  <si>
    <r>
      <t>2022</t>
    </r>
    <r>
      <rPr>
        <vertAlign val="superscript"/>
        <sz val="11"/>
        <color rgb="FF000000"/>
        <rFont val="Calibri"/>
        <family val="2"/>
      </rPr>
      <t>(a)</t>
    </r>
  </si>
  <si>
    <r>
      <t>2023</t>
    </r>
    <r>
      <rPr>
        <vertAlign val="superscript"/>
        <sz val="11"/>
        <color rgb="FF000000"/>
        <rFont val="Calibri"/>
        <family val="2"/>
      </rPr>
      <t>(b)</t>
    </r>
  </si>
  <si>
    <t>External Debt</t>
  </si>
  <si>
    <t>Short-term</t>
  </si>
  <si>
    <t>General Government</t>
  </si>
  <si>
    <t>Central Bank</t>
  </si>
  <si>
    <t>Deposit-Taking Corporations, except the Central Bank</t>
  </si>
  <si>
    <t>Other Sectors</t>
  </si>
  <si>
    <t>Long-term</t>
  </si>
  <si>
    <r>
      <t xml:space="preserve">Other Sectors </t>
    </r>
    <r>
      <rPr>
        <vertAlign val="superscript"/>
        <sz val="10"/>
        <color rgb="FF000000"/>
        <rFont val="Aptos Narrow"/>
        <family val="2"/>
        <scheme val="minor"/>
      </rPr>
      <t>(c)</t>
    </r>
  </si>
  <si>
    <t>Direct Investment: Intercompany Lending</t>
  </si>
  <si>
    <t>Total Debt Outstanding</t>
  </si>
  <si>
    <r>
      <t xml:space="preserve">% of GDP </t>
    </r>
    <r>
      <rPr>
        <vertAlign val="superscript"/>
        <sz val="10"/>
        <color rgb="FF000000"/>
        <rFont val="Aptos Narrow"/>
        <family val="2"/>
        <scheme val="minor"/>
      </rPr>
      <t>(d)</t>
    </r>
  </si>
  <si>
    <t>Debt Service Payments</t>
  </si>
  <si>
    <t>Amortization</t>
  </si>
  <si>
    <t>Interest Payments</t>
  </si>
  <si>
    <t>Earnings from Exports of Merchandise and Services</t>
  </si>
  <si>
    <t>Receipts from Exports of Merchandise, Services,  Income and Current Transfers</t>
  </si>
  <si>
    <t>Debt Service Ratio</t>
  </si>
  <si>
    <t>Debt Service as a % of Exports and Services</t>
  </si>
  <si>
    <t>Debt Service as a % of Merchandise and Services, Income and Current Transfers</t>
  </si>
  <si>
    <r>
      <t xml:space="preserve">Government Debt Service Payments </t>
    </r>
    <r>
      <rPr>
        <b/>
        <vertAlign val="superscript"/>
        <sz val="10"/>
        <color rgb="FF00968E"/>
        <rFont val="Aptos Narrow"/>
        <family val="2"/>
        <scheme val="minor"/>
      </rPr>
      <t>(e)</t>
    </r>
    <r>
      <rPr>
        <b/>
        <sz val="10"/>
        <color rgb="FF00968E"/>
        <rFont val="Aptos Narrow"/>
        <family val="2"/>
        <scheme val="minor"/>
      </rPr>
      <t>(as  a % of Total Debt Service Payments)</t>
    </r>
  </si>
  <si>
    <t>(a)</t>
  </si>
  <si>
    <t>Revised.</t>
  </si>
  <si>
    <t>(b)</t>
  </si>
  <si>
    <t>Provisional</t>
  </si>
  <si>
    <t>(c)</t>
  </si>
  <si>
    <t>Include private sector and state owned business enterprises.</t>
  </si>
  <si>
    <t>(d)</t>
  </si>
  <si>
    <t>From 2015 onwards, data is based on the GDP estimates of  DCS with base year 2015.</t>
  </si>
  <si>
    <t>(e)</t>
  </si>
  <si>
    <t>Excludes transactions with the IMF</t>
  </si>
  <si>
    <t xml:space="preserve">Sources: </t>
  </si>
  <si>
    <t xml:space="preserve">External ReSources  Department, 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</si>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</sst>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0.0"/>
    <numFmt numFmtId="166" formatCode="_(* #,##0.0_);_(* \(#,##0.0\);_(* &quot;-&quot;??_);_(@_)"/>
  </numFmts>
  <fonts count="18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2"/>
      <color theme="0"/>
      <name val="Aptos Narrow"/>
      <family val="2"/>
      <scheme val="minor"/>
    </font>
    <font>
      <b/>
      <sz val="12"/>
      <color theme="0"/>
      <name val="Calibri"/>
      <family val="2"/>
    </font>
    <font>
      <b/>
      <sz val="11"/>
      <color rgb="FF04877A"/>
      <name val="Aptos Narrow"/>
      <family val="2"/>
      <scheme val="minor"/>
    </font>
    <font>
      <sz val="10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1"/>
      <color rgb="FF00968E"/>
      <name val="Aptos Narrow"/>
      <family val="2"/>
      <scheme val="minor"/>
    </font>
    <font>
      <vertAlign val="superscript"/>
      <sz val="11"/>
      <color rgb="FF000000"/>
      <name val="Calibri"/>
      <family val="2"/>
    </font>
    <font>
      <b/>
      <sz val="10"/>
      <color rgb="FF00968E"/>
      <name val="Aptos Narrow"/>
      <family val="2"/>
      <scheme val="minor"/>
    </font>
    <font>
      <sz val="10"/>
      <color rgb="FF000000"/>
      <name val="Aptos Narrow"/>
      <family val="2"/>
      <scheme val="minor"/>
    </font>
    <font>
      <sz val="10"/>
      <color rgb="FF000000"/>
      <name val="Calibri"/>
      <family val="2"/>
    </font>
    <font>
      <b/>
      <sz val="10"/>
      <color rgb="FF000000"/>
      <name val="Aptos Narrow"/>
      <family val="2"/>
      <scheme val="minor"/>
    </font>
    <font>
      <vertAlign val="superscript"/>
      <sz val="10"/>
      <color rgb="FF000000"/>
      <name val="Aptos Narrow"/>
      <family val="2"/>
      <scheme val="minor"/>
    </font>
    <font>
      <b/>
      <vertAlign val="superscript"/>
      <sz val="10"/>
      <color rgb="FF00968E"/>
      <name val="Aptos Narrow"/>
      <family val="2"/>
      <scheme val="minor"/>
    </font>
    <font>
      <i/>
      <sz val="10"/>
      <color rgb="FF000000"/>
      <name val="Calibri"/>
      <family val="2"/>
    </font>
    <font>
      <i/>
      <sz val="10"/>
      <color rgb="FF00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rgb="FF00968E"/>
      </top>
      <bottom/>
      <diagonal/>
    </border>
  </borders>
  <cellStyleXfs count="3">
    <xf numFmtId="0" fontId="0" fillId="0" borderId="0"/>
    <xf numFmtId="0" fontId="2" fillId="0" borderId="0"/>
    <xf numFmtId="43" fontId="2" fillId="0" borderId="0" applyFont="0" applyFill="0" applyBorder="0" applyAlignment="0" applyProtection="0"/>
  </cellStyleXfs>
  <cellXfs count="31">
    <xf numFmtId="0" fontId="0" fillId="0" borderId="0" xfId="0"/>
    <xf numFmtId="0" fontId="3" fillId="2" borderId="0" xfId="1" applyFont="1" applyFill="1" applyAlignment="1">
      <alignment vertical="center"/>
    </xf>
    <xf numFmtId="0" fontId="1" fillId="2" borderId="0" xfId="1" applyFont="1" applyFill="1"/>
    <xf numFmtId="0" fontId="4" fillId="2" borderId="0" xfId="1" applyFont="1" applyFill="1" applyAlignment="1">
      <alignment horizontal="right" vertical="center"/>
    </xf>
    <xf numFmtId="0" fontId="2" fillId="0" borderId="0" xfId="1"/>
    <xf numFmtId="0" fontId="5" fillId="3" borderId="0" xfId="1" applyFont="1" applyFill="1" applyAlignment="1">
      <alignment horizontal="center"/>
    </xf>
    <xf numFmtId="0" fontId="6" fillId="3" borderId="0" xfId="1" applyFont="1" applyFill="1" applyAlignment="1">
      <alignment horizontal="right"/>
    </xf>
    <xf numFmtId="0" fontId="7" fillId="3" borderId="0" xfId="1" applyFont="1" applyFill="1" applyAlignment="1">
      <alignment horizontal="center" wrapText="1"/>
    </xf>
    <xf numFmtId="0" fontId="2" fillId="3" borderId="0" xfId="1" applyFill="1" applyAlignment="1">
      <alignment horizontal="center"/>
    </xf>
    <xf numFmtId="0" fontId="10" fillId="0" borderId="0" xfId="1" applyFont="1" applyAlignment="1">
      <alignment horizontal="left"/>
    </xf>
    <xf numFmtId="0" fontId="11" fillId="0" borderId="0" xfId="1" applyFont="1" applyAlignment="1">
      <alignment horizontal="left"/>
    </xf>
    <xf numFmtId="0" fontId="11" fillId="0" borderId="0" xfId="1" applyFont="1" applyAlignment="1">
      <alignment horizontal="right"/>
    </xf>
    <xf numFmtId="0" fontId="12" fillId="0" borderId="0" xfId="1" applyFont="1"/>
    <xf numFmtId="0" fontId="13" fillId="0" borderId="1" xfId="1" applyFont="1" applyBorder="1" applyAlignment="1">
      <alignment horizontal="left" indent="1"/>
    </xf>
    <xf numFmtId="164" fontId="13" fillId="0" borderId="0" xfId="2" applyNumberFormat="1" applyFont="1" applyFill="1" applyAlignment="1">
      <alignment horizontal="right" shrinkToFit="1"/>
    </xf>
    <xf numFmtId="164" fontId="13" fillId="0" borderId="0" xfId="2" applyNumberFormat="1" applyFont="1" applyFill="1" applyAlignment="1">
      <alignment horizontal="right"/>
    </xf>
    <xf numFmtId="0" fontId="11" fillId="0" borderId="0" xfId="1" applyFont="1" applyAlignment="1">
      <alignment horizontal="left" indent="2"/>
    </xf>
    <xf numFmtId="164" fontId="11" fillId="0" borderId="0" xfId="2" applyNumberFormat="1" applyFont="1" applyFill="1" applyAlignment="1">
      <alignment horizontal="right" shrinkToFit="1"/>
    </xf>
    <xf numFmtId="164" fontId="11" fillId="0" borderId="0" xfId="2" applyNumberFormat="1" applyFont="1" applyFill="1" applyAlignment="1">
      <alignment horizontal="right"/>
    </xf>
    <xf numFmtId="0" fontId="13" fillId="0" borderId="0" xfId="1" applyFont="1" applyAlignment="1">
      <alignment horizontal="left" indent="1"/>
    </xf>
    <xf numFmtId="165" fontId="11" fillId="0" borderId="0" xfId="1" applyNumberFormat="1" applyFont="1" applyAlignment="1">
      <alignment horizontal="right"/>
    </xf>
    <xf numFmtId="165" fontId="11" fillId="0" borderId="0" xfId="1" applyNumberFormat="1" applyFont="1" applyAlignment="1">
      <alignment horizontal="right" shrinkToFit="1"/>
    </xf>
    <xf numFmtId="0" fontId="11" fillId="0" borderId="1" xfId="1" applyFont="1" applyBorder="1" applyAlignment="1">
      <alignment horizontal="left" indent="1"/>
    </xf>
    <xf numFmtId="0" fontId="11" fillId="0" borderId="0" xfId="1" applyFont="1" applyAlignment="1">
      <alignment horizontal="left" indent="1"/>
    </xf>
    <xf numFmtId="3" fontId="12" fillId="0" borderId="0" xfId="1" applyNumberFormat="1" applyFont="1" applyAlignment="1">
      <alignment horizontal="right"/>
    </xf>
    <xf numFmtId="0" fontId="12" fillId="0" borderId="0" xfId="1" applyFont="1" applyAlignment="1">
      <alignment horizontal="right"/>
    </xf>
    <xf numFmtId="166" fontId="11" fillId="0" borderId="0" xfId="2" applyNumberFormat="1" applyFont="1" applyFill="1" applyAlignment="1">
      <alignment horizontal="right" shrinkToFit="1"/>
    </xf>
    <xf numFmtId="166" fontId="11" fillId="0" borderId="0" xfId="2" applyNumberFormat="1" applyFont="1" applyFill="1" applyAlignment="1">
      <alignment horizontal="right"/>
    </xf>
    <xf numFmtId="166" fontId="13" fillId="0" borderId="0" xfId="2" applyNumberFormat="1" applyFont="1" applyFill="1" applyAlignment="1">
      <alignment horizontal="right"/>
    </xf>
    <xf numFmtId="0" fontId="16" fillId="0" borderId="0" xfId="1" applyFont="1"/>
    <xf numFmtId="0" fontId="17" fillId="0" borderId="0" xfId="1" applyFont="1" applyAlignment="1">
      <alignment horizontal="left"/>
    </xf>
  </cellXfs>
  <cellStyles count="3">
    <cellStyle name="Comma 2" xfId="2" xr:uid="{B605943D-6D1F-45FE-844D-11FAB1F3EB40}"/>
    <cellStyle name="Normal" xfId="0" builtinId="0"/>
    <cellStyle name="Normal 2" xfId="1" xr:uid="{88CDFF0B-18A6-4A27-A575-173EC46047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6D770-4767-4374-8DE8-B9CA76DF2A02}">
  <sheetPr codeName="Sheet16">
    <tabColor rgb="FF00B050"/>
  </sheetPr>
  <dimension ref="A1:M37"/>
  <sheetViews>
    <sheetView tabSelected="1" workbookViewId="0">
      <pane ySplit="3" topLeftCell="A8" activePane="bottomLeft" state="frozen"/>
      <selection activeCell="A37" sqref="A37"/>
      <selection pane="bottomLeft" activeCell="A35" sqref="A35"/>
    </sheetView>
  </sheetViews>
  <sheetFormatPr defaultRowHeight="12.75" x14ac:dyDescent="0.2"/>
  <cols>
    <col min="1" max="1" width="3.28515625" style="12" customWidth="1"/>
    <col min="2" max="2" width="72.7109375" style="12" customWidth="1"/>
    <col min="3" max="13" width="10.7109375" style="12" customWidth="1"/>
    <col min="14" max="16384" width="9.140625" style="12"/>
  </cols>
  <sheetData>
    <row r="1" spans="2:13" s="4" customFormat="1" ht="39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s="4" customFormat="1" ht="1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s="4" customFormat="1" ht="15" x14ac:dyDescent="0.25">
      <c r="B3" s="6" t="s">
        <v>3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2:13" s="4" customFormat="1" ht="30" x14ac:dyDescent="0.25">
      <c r="B4" s="7" t="s">
        <v>4</v>
      </c>
      <c r="C4" s="8">
        <v>2013</v>
      </c>
      <c r="D4" s="8">
        <v>2014</v>
      </c>
      <c r="E4" s="8">
        <v>2015</v>
      </c>
      <c r="F4" s="8">
        <v>2016</v>
      </c>
      <c r="G4" s="8">
        <v>2017</v>
      </c>
      <c r="H4" s="8">
        <v>2018</v>
      </c>
      <c r="I4" s="8">
        <v>2019</v>
      </c>
      <c r="J4" s="8">
        <v>2020</v>
      </c>
      <c r="K4" s="8">
        <v>2021</v>
      </c>
      <c r="L4" s="8" t="s">
        <v>5</v>
      </c>
      <c r="M4" s="8" t="s">
        <v>6</v>
      </c>
    </row>
    <row r="5" spans="2:13" ht="13.5" x14ac:dyDescent="0.25">
      <c r="B5" s="9" t="s">
        <v>7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1"/>
    </row>
    <row r="6" spans="2:13" ht="13.5" x14ac:dyDescent="0.25">
      <c r="B6" s="13" t="s">
        <v>8</v>
      </c>
      <c r="C6" s="14">
        <f>+SUM(C7:C10)</f>
        <v>6770.2799593237887</v>
      </c>
      <c r="D6" s="14">
        <f t="shared" ref="D6:M6" si="0">+SUM(D7:D10)</f>
        <v>7262.9158948990753</v>
      </c>
      <c r="E6" s="14">
        <f t="shared" si="0"/>
        <v>7653.1089589343501</v>
      </c>
      <c r="F6" s="14">
        <f t="shared" si="0"/>
        <v>7343.3583445295644</v>
      </c>
      <c r="G6" s="14">
        <f t="shared" si="0"/>
        <v>7833.0561980033635</v>
      </c>
      <c r="H6" s="14">
        <f t="shared" si="0"/>
        <v>8029.0734156842791</v>
      </c>
      <c r="I6" s="14">
        <f t="shared" si="0"/>
        <v>8249.8675314610082</v>
      </c>
      <c r="J6" s="14">
        <f t="shared" si="0"/>
        <v>8194.4653056915267</v>
      </c>
      <c r="K6" s="14">
        <f t="shared" si="0"/>
        <v>8420.0145507821544</v>
      </c>
      <c r="L6" s="14">
        <f t="shared" si="0"/>
        <v>7625.2320640767093</v>
      </c>
      <c r="M6" s="15">
        <f t="shared" si="0"/>
        <v>5031.5360122340462</v>
      </c>
    </row>
    <row r="7" spans="2:13" ht="13.5" x14ac:dyDescent="0.25">
      <c r="B7" s="16" t="s">
        <v>9</v>
      </c>
      <c r="C7" s="17">
        <v>507.29653582310021</v>
      </c>
      <c r="D7" s="17">
        <v>398.78501722519439</v>
      </c>
      <c r="E7" s="17">
        <v>33.411526505494145</v>
      </c>
      <c r="F7" s="17">
        <v>79.726948038022769</v>
      </c>
      <c r="G7" s="17">
        <v>166.72743170836205</v>
      </c>
      <c r="H7" s="17">
        <v>59.584196656614751</v>
      </c>
      <c r="I7" s="17">
        <v>118.55724234423839</v>
      </c>
      <c r="J7" s="17">
        <v>3.5689075491674327</v>
      </c>
      <c r="K7" s="17">
        <v>0.97829379729265653</v>
      </c>
      <c r="L7" s="17">
        <v>30.890369632435039</v>
      </c>
      <c r="M7" s="18">
        <v>209.85643521201317</v>
      </c>
    </row>
    <row r="8" spans="2:13" ht="13.5" x14ac:dyDescent="0.25">
      <c r="B8" s="16" t="s">
        <v>10</v>
      </c>
      <c r="C8" s="17">
        <v>290.84405627190199</v>
      </c>
      <c r="D8" s="17">
        <v>443.14043348688961</v>
      </c>
      <c r="E8" s="17">
        <v>482.67903421172696</v>
      </c>
      <c r="F8" s="17">
        <v>536.15114993718294</v>
      </c>
      <c r="G8" s="17">
        <v>595.82039538889194</v>
      </c>
      <c r="H8" s="17">
        <v>432.48828585711942</v>
      </c>
      <c r="I8" s="17">
        <v>456.49481335966834</v>
      </c>
      <c r="J8" s="17">
        <v>342.83669531479813</v>
      </c>
      <c r="K8" s="17">
        <v>525.74643260650078</v>
      </c>
      <c r="L8" s="17">
        <v>2027.837950895515</v>
      </c>
      <c r="M8" s="18">
        <v>0.29352573173900964</v>
      </c>
    </row>
    <row r="9" spans="2:13" ht="13.5" x14ac:dyDescent="0.25">
      <c r="B9" s="16" t="s">
        <v>11</v>
      </c>
      <c r="C9" s="17">
        <v>3883.6197585623167</v>
      </c>
      <c r="D9" s="17">
        <v>4746.5981926298373</v>
      </c>
      <c r="E9" s="17">
        <v>5762.4590038161859</v>
      </c>
      <c r="F9" s="17">
        <v>5247.0885183747059</v>
      </c>
      <c r="G9" s="17">
        <v>5140.3707838852242</v>
      </c>
      <c r="H9" s="17">
        <v>5352.6032694151781</v>
      </c>
      <c r="I9" s="17">
        <v>5518.8255940926483</v>
      </c>
      <c r="J9" s="17">
        <v>5507.1991886031083</v>
      </c>
      <c r="K9" s="17">
        <v>5978.5439419508748</v>
      </c>
      <c r="L9" s="17">
        <v>4546.8131805600342</v>
      </c>
      <c r="M9" s="18">
        <v>4357.1271816349035</v>
      </c>
    </row>
    <row r="10" spans="2:13" ht="13.5" x14ac:dyDescent="0.25">
      <c r="B10" s="16" t="s">
        <v>12</v>
      </c>
      <c r="C10" s="17">
        <v>2088.5196086664705</v>
      </c>
      <c r="D10" s="17">
        <v>1674.3922515571544</v>
      </c>
      <c r="E10" s="17">
        <v>1374.5593944009429</v>
      </c>
      <c r="F10" s="17">
        <v>1480.391728179653</v>
      </c>
      <c r="G10" s="17">
        <v>1930.1375870208844</v>
      </c>
      <c r="H10" s="17">
        <v>2184.3976637553665</v>
      </c>
      <c r="I10" s="17">
        <v>2155.9898816644536</v>
      </c>
      <c r="J10" s="17">
        <v>2340.8605142244537</v>
      </c>
      <c r="K10" s="17">
        <v>1914.7458824274856</v>
      </c>
      <c r="L10" s="17">
        <v>1019.6905629887248</v>
      </c>
      <c r="M10" s="18">
        <v>464.25886965539064</v>
      </c>
    </row>
    <row r="11" spans="2:13" ht="13.5" x14ac:dyDescent="0.25">
      <c r="B11" s="19" t="s">
        <v>13</v>
      </c>
      <c r="C11" s="14">
        <f>+SUM(C12:C16)</f>
        <v>33135.047513685808</v>
      </c>
      <c r="D11" s="14">
        <f t="shared" ref="D11:M11" si="1">+SUM(D12:D16)</f>
        <v>35651.156696515893</v>
      </c>
      <c r="E11" s="14">
        <f t="shared" si="1"/>
        <v>37186.286247544558</v>
      </c>
      <c r="F11" s="14">
        <f t="shared" si="1"/>
        <v>39074.61844451732</v>
      </c>
      <c r="G11" s="14">
        <f t="shared" si="1"/>
        <v>43770.885556857858</v>
      </c>
      <c r="H11" s="14">
        <f t="shared" si="1"/>
        <v>44382.73696105546</v>
      </c>
      <c r="I11" s="14">
        <f t="shared" si="1"/>
        <v>46561.628883889993</v>
      </c>
      <c r="J11" s="14">
        <f t="shared" si="1"/>
        <v>40846.785131213051</v>
      </c>
      <c r="K11" s="14">
        <f t="shared" si="1"/>
        <v>43355.134178354812</v>
      </c>
      <c r="L11" s="14">
        <f t="shared" si="1"/>
        <v>42041.628869379521</v>
      </c>
      <c r="M11" s="15">
        <f t="shared" si="1"/>
        <v>49800.026578600256</v>
      </c>
    </row>
    <row r="12" spans="2:13" ht="13.5" x14ac:dyDescent="0.25">
      <c r="B12" s="16" t="s">
        <v>9</v>
      </c>
      <c r="C12" s="17">
        <v>21782.804655206593</v>
      </c>
      <c r="D12" s="17">
        <v>23733.284887313428</v>
      </c>
      <c r="E12" s="17">
        <v>24647.408701934386</v>
      </c>
      <c r="F12" s="17">
        <v>27117.508549809543</v>
      </c>
      <c r="G12" s="17">
        <v>31188.239581550475</v>
      </c>
      <c r="H12" s="17">
        <v>31951.807565145449</v>
      </c>
      <c r="I12" s="17">
        <v>34130.46824725686</v>
      </c>
      <c r="J12" s="17">
        <v>28182.96798683962</v>
      </c>
      <c r="K12" s="17">
        <v>27554.870969791289</v>
      </c>
      <c r="L12" s="17">
        <v>27487.598171343514</v>
      </c>
      <c r="M12" s="18">
        <v>32906.646506030331</v>
      </c>
    </row>
    <row r="13" spans="2:13" ht="13.5" x14ac:dyDescent="0.25">
      <c r="B13" s="16" t="s">
        <v>10</v>
      </c>
      <c r="C13" s="17">
        <v>2664.7984941330606</v>
      </c>
      <c r="D13" s="17">
        <v>1820.732737835059</v>
      </c>
      <c r="E13" s="17">
        <v>2340.2066115442485</v>
      </c>
      <c r="F13" s="17">
        <v>1485.5458117046305</v>
      </c>
      <c r="G13" s="17">
        <v>1328.5981914509455</v>
      </c>
      <c r="H13" s="17">
        <v>1542.1709869652227</v>
      </c>
      <c r="I13" s="17">
        <v>1861.6330523671968</v>
      </c>
      <c r="J13" s="17">
        <v>2347.5834898952135</v>
      </c>
      <c r="K13" s="17">
        <v>4366.5702101766019</v>
      </c>
      <c r="L13" s="17">
        <v>4363.6423970481419</v>
      </c>
      <c r="M13" s="18">
        <v>6080.3233676585805</v>
      </c>
    </row>
    <row r="14" spans="2:13" ht="13.5" x14ac:dyDescent="0.25">
      <c r="B14" s="16" t="s">
        <v>11</v>
      </c>
      <c r="C14" s="17">
        <v>2874.669739854563</v>
      </c>
      <c r="D14" s="17">
        <v>3386.0456231510379</v>
      </c>
      <c r="E14" s="17">
        <v>3393.3940916564911</v>
      </c>
      <c r="F14" s="17">
        <v>3543.3628097066489</v>
      </c>
      <c r="G14" s="17">
        <v>3570.6687349397516</v>
      </c>
      <c r="H14" s="17">
        <v>2006.6408710173505</v>
      </c>
      <c r="I14" s="17">
        <v>1478.0267791764575</v>
      </c>
      <c r="J14" s="17">
        <v>1150.1203113376937</v>
      </c>
      <c r="K14" s="17">
        <v>1167.4842749899526</v>
      </c>
      <c r="L14" s="17">
        <v>823.34337748000007</v>
      </c>
      <c r="M14" s="18">
        <v>575.67520597000009</v>
      </c>
    </row>
    <row r="15" spans="2:13" ht="15" x14ac:dyDescent="0.25">
      <c r="B15" s="16" t="s">
        <v>14</v>
      </c>
      <c r="C15" s="17">
        <v>3712.5682389380245</v>
      </c>
      <c r="D15" s="17">
        <v>4167.0812162088614</v>
      </c>
      <c r="E15" s="17">
        <v>4192.1380080651315</v>
      </c>
      <c r="F15" s="17">
        <v>4103.6822149311101</v>
      </c>
      <c r="G15" s="17">
        <v>4351.6061400825765</v>
      </c>
      <c r="H15" s="17">
        <v>4472.4982361408593</v>
      </c>
      <c r="I15" s="17">
        <v>4313.1230236398214</v>
      </c>
      <c r="J15" s="17">
        <v>4176.4519115097846</v>
      </c>
      <c r="K15" s="17">
        <v>4932.1102917662383</v>
      </c>
      <c r="L15" s="17">
        <v>3423.3050930877807</v>
      </c>
      <c r="M15" s="18">
        <v>4077.3289055662603</v>
      </c>
    </row>
    <row r="16" spans="2:13" ht="13.5" x14ac:dyDescent="0.25">
      <c r="B16" s="16" t="s">
        <v>15</v>
      </c>
      <c r="C16" s="17">
        <v>2100.2063855535644</v>
      </c>
      <c r="D16" s="17">
        <v>2544.0122320075047</v>
      </c>
      <c r="E16" s="17">
        <v>2613.1388343443036</v>
      </c>
      <c r="F16" s="17">
        <v>2824.5190583653907</v>
      </c>
      <c r="G16" s="17">
        <v>3331.7729088341075</v>
      </c>
      <c r="H16" s="17">
        <v>4409.6193017865708</v>
      </c>
      <c r="I16" s="17">
        <v>4778.3777814496589</v>
      </c>
      <c r="J16" s="17">
        <v>4989.6614316307396</v>
      </c>
      <c r="K16" s="17">
        <v>5334.0984316307331</v>
      </c>
      <c r="L16" s="17">
        <v>5943.7398304200806</v>
      </c>
      <c r="M16" s="18">
        <v>6160.0525933750796</v>
      </c>
    </row>
    <row r="17" spans="1:13" ht="13.5" x14ac:dyDescent="0.25">
      <c r="B17" s="19" t="s">
        <v>16</v>
      </c>
      <c r="C17" s="14">
        <f>+C11+C6</f>
        <v>39905.327473009595</v>
      </c>
      <c r="D17" s="14">
        <f t="shared" ref="D17:M17" si="2">+D11+D6</f>
        <v>42914.072591414966</v>
      </c>
      <c r="E17" s="14">
        <f t="shared" si="2"/>
        <v>44839.395206478905</v>
      </c>
      <c r="F17" s="14">
        <f t="shared" si="2"/>
        <v>46417.976789046887</v>
      </c>
      <c r="G17" s="14">
        <f t="shared" si="2"/>
        <v>51603.941754861225</v>
      </c>
      <c r="H17" s="14">
        <f t="shared" si="2"/>
        <v>52411.810376739741</v>
      </c>
      <c r="I17" s="14">
        <f t="shared" si="2"/>
        <v>54811.496415351001</v>
      </c>
      <c r="J17" s="14">
        <f t="shared" si="2"/>
        <v>49041.250436904578</v>
      </c>
      <c r="K17" s="14">
        <f t="shared" si="2"/>
        <v>51775.14872913697</v>
      </c>
      <c r="L17" s="14">
        <f t="shared" si="2"/>
        <v>49666.860933456228</v>
      </c>
      <c r="M17" s="15">
        <f t="shared" si="2"/>
        <v>54831.562590834306</v>
      </c>
    </row>
    <row r="18" spans="1:13" ht="15" x14ac:dyDescent="0.25">
      <c r="B18" s="16" t="s">
        <v>17</v>
      </c>
      <c r="C18" s="20">
        <v>53.7</v>
      </c>
      <c r="D18" s="21">
        <v>54.1</v>
      </c>
      <c r="E18" s="21">
        <v>52.7</v>
      </c>
      <c r="F18" s="21">
        <v>52.8</v>
      </c>
      <c r="G18" s="21">
        <v>54.7</v>
      </c>
      <c r="H18" s="21">
        <v>55.3</v>
      </c>
      <c r="I18" s="21">
        <v>61.6</v>
      </c>
      <c r="J18" s="21">
        <v>58.092081706017815</v>
      </c>
      <c r="K18" s="21">
        <v>58.429448095956559</v>
      </c>
      <c r="L18" s="21">
        <v>64.632450452611607</v>
      </c>
      <c r="M18" s="21">
        <v>64.963774605861161</v>
      </c>
    </row>
    <row r="19" spans="1:13" ht="13.5" x14ac:dyDescent="0.25">
      <c r="B19" s="9" t="s">
        <v>18</v>
      </c>
      <c r="C19" s="14">
        <v>4044</v>
      </c>
      <c r="D19" s="14">
        <v>3635</v>
      </c>
      <c r="E19" s="14">
        <v>4772</v>
      </c>
      <c r="F19" s="14">
        <v>4461</v>
      </c>
      <c r="G19" s="14">
        <v>4566</v>
      </c>
      <c r="H19" s="14">
        <v>5866</v>
      </c>
      <c r="I19" s="14">
        <v>5757</v>
      </c>
      <c r="J19" s="14">
        <v>4604</v>
      </c>
      <c r="K19" s="14">
        <v>4597</v>
      </c>
      <c r="L19" s="14">
        <v>2483.098352142636</v>
      </c>
      <c r="M19" s="15">
        <v>2588.7687410587887</v>
      </c>
    </row>
    <row r="20" spans="1:13" ht="13.5" x14ac:dyDescent="0.25">
      <c r="B20" s="22" t="s">
        <v>19</v>
      </c>
      <c r="C20" s="17">
        <v>2985</v>
      </c>
      <c r="D20" s="17">
        <v>2479</v>
      </c>
      <c r="E20" s="17">
        <v>3580</v>
      </c>
      <c r="F20" s="17">
        <v>3243</v>
      </c>
      <c r="G20" s="17">
        <v>3167</v>
      </c>
      <c r="H20" s="17">
        <v>4188</v>
      </c>
      <c r="I20" s="17">
        <v>4096</v>
      </c>
      <c r="J20" s="17">
        <v>3004</v>
      </c>
      <c r="K20" s="17">
        <v>3187</v>
      </c>
      <c r="L20" s="17">
        <v>1714.2043560854204</v>
      </c>
      <c r="M20" s="18">
        <v>1868.8283391174102</v>
      </c>
    </row>
    <row r="21" spans="1:13" ht="13.5" x14ac:dyDescent="0.25">
      <c r="B21" s="23" t="s">
        <v>20</v>
      </c>
      <c r="C21" s="17">
        <v>1060</v>
      </c>
      <c r="D21" s="17">
        <v>1156</v>
      </c>
      <c r="E21" s="17">
        <v>1192</v>
      </c>
      <c r="F21" s="17">
        <v>1219</v>
      </c>
      <c r="G21" s="17">
        <v>1399</v>
      </c>
      <c r="H21" s="17">
        <v>1678</v>
      </c>
      <c r="I21" s="17">
        <v>1661</v>
      </c>
      <c r="J21" s="17">
        <v>1601</v>
      </c>
      <c r="K21" s="17">
        <v>1410</v>
      </c>
      <c r="L21" s="17">
        <v>768.89399605721553</v>
      </c>
      <c r="M21" s="18">
        <v>719.94040194137813</v>
      </c>
    </row>
    <row r="22" spans="1:13" ht="13.5" x14ac:dyDescent="0.25">
      <c r="B22" s="9" t="s">
        <v>21</v>
      </c>
      <c r="C22" s="14">
        <v>15079</v>
      </c>
      <c r="D22" s="14">
        <v>16735</v>
      </c>
      <c r="E22" s="14">
        <v>16943</v>
      </c>
      <c r="F22" s="14">
        <v>17448</v>
      </c>
      <c r="G22" s="14">
        <v>19084</v>
      </c>
      <c r="H22" s="14">
        <v>20264</v>
      </c>
      <c r="I22" s="14">
        <v>19414</v>
      </c>
      <c r="J22" s="14">
        <v>13083</v>
      </c>
      <c r="K22" s="14">
        <v>14974</v>
      </c>
      <c r="L22" s="14">
        <v>16168.761980198409</v>
      </c>
      <c r="M22" s="15">
        <v>17326.992659334002</v>
      </c>
    </row>
    <row r="23" spans="1:13" ht="13.5" x14ac:dyDescent="0.25">
      <c r="B23" s="9" t="s">
        <v>22</v>
      </c>
      <c r="C23" s="14">
        <v>21639</v>
      </c>
      <c r="D23" s="14">
        <v>23936</v>
      </c>
      <c r="E23" s="14">
        <v>24078</v>
      </c>
      <c r="F23" s="14">
        <v>24835</v>
      </c>
      <c r="G23" s="14">
        <v>26432</v>
      </c>
      <c r="H23" s="14">
        <v>27535</v>
      </c>
      <c r="I23" s="14">
        <v>26392</v>
      </c>
      <c r="J23" s="14">
        <v>20398</v>
      </c>
      <c r="K23" s="14">
        <v>20587</v>
      </c>
      <c r="L23" s="14">
        <v>20228.061528681548</v>
      </c>
      <c r="M23" s="15">
        <v>23779.589186834459</v>
      </c>
    </row>
    <row r="24" spans="1:13" ht="13.5" x14ac:dyDescent="0.25">
      <c r="B24" s="9" t="s">
        <v>23</v>
      </c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5"/>
    </row>
    <row r="25" spans="1:13" ht="13.5" x14ac:dyDescent="0.25">
      <c r="B25" s="22" t="s">
        <v>24</v>
      </c>
      <c r="C25" s="26">
        <v>26.8</v>
      </c>
      <c r="D25" s="26">
        <v>21.7</v>
      </c>
      <c r="E25" s="26">
        <v>28.2</v>
      </c>
      <c r="F25" s="26">
        <v>25.6</v>
      </c>
      <c r="G25" s="26">
        <v>23.9</v>
      </c>
      <c r="H25" s="26">
        <v>28.9</v>
      </c>
      <c r="I25" s="26">
        <v>29.7</v>
      </c>
      <c r="J25" s="26">
        <v>35.200000000000003</v>
      </c>
      <c r="K25" s="26">
        <v>30.7</v>
      </c>
      <c r="L25" s="26">
        <v>15.357380825963309</v>
      </c>
      <c r="M25" s="27">
        <v>14.940669693561775</v>
      </c>
    </row>
    <row r="26" spans="1:13" ht="13.5" x14ac:dyDescent="0.25">
      <c r="B26" s="23" t="s">
        <v>25</v>
      </c>
      <c r="C26" s="26">
        <v>18.7</v>
      </c>
      <c r="D26" s="26">
        <v>15.2</v>
      </c>
      <c r="E26" s="26">
        <v>19.8</v>
      </c>
      <c r="F26" s="26">
        <v>18</v>
      </c>
      <c r="G26" s="26">
        <v>17.3</v>
      </c>
      <c r="H26" s="26">
        <v>21.3</v>
      </c>
      <c r="I26" s="26">
        <v>21.8</v>
      </c>
      <c r="J26" s="26">
        <v>22.6</v>
      </c>
      <c r="K26" s="26">
        <v>22.3</v>
      </c>
      <c r="L26" s="26">
        <v>12.275513146041348</v>
      </c>
      <c r="M26" s="27">
        <v>10.886515829684971</v>
      </c>
    </row>
    <row r="27" spans="1:13" ht="15" x14ac:dyDescent="0.25">
      <c r="B27" s="9" t="s">
        <v>26</v>
      </c>
      <c r="C27" s="28">
        <v>59</v>
      </c>
      <c r="D27" s="28">
        <v>59.7</v>
      </c>
      <c r="E27" s="28">
        <v>59.6</v>
      </c>
      <c r="F27" s="28">
        <v>42.6</v>
      </c>
      <c r="G27" s="28">
        <v>52.9</v>
      </c>
      <c r="H27" s="28">
        <v>52.8</v>
      </c>
      <c r="I27" s="28">
        <v>79.3</v>
      </c>
      <c r="J27" s="28">
        <v>86.5</v>
      </c>
      <c r="K27" s="28">
        <v>77.5</v>
      </c>
      <c r="L27" s="28">
        <v>68.494758943577267</v>
      </c>
      <c r="M27" s="28">
        <v>55.92607869174855</v>
      </c>
    </row>
    <row r="29" spans="1:13" x14ac:dyDescent="0.2">
      <c r="A29" s="12" t="s">
        <v>27</v>
      </c>
      <c r="B29" s="12" t="s">
        <v>28</v>
      </c>
    </row>
    <row r="30" spans="1:13" x14ac:dyDescent="0.2">
      <c r="A30" s="12" t="s">
        <v>29</v>
      </c>
      <c r="B30" s="12" t="s">
        <v>30</v>
      </c>
    </row>
    <row r="31" spans="1:13" x14ac:dyDescent="0.2">
      <c r="A31" s="12" t="s">
        <v>31</v>
      </c>
      <c r="B31" s="12" t="s">
        <v>32</v>
      </c>
    </row>
    <row r="32" spans="1:13" x14ac:dyDescent="0.2">
      <c r="A32" s="12" t="s">
        <v>33</v>
      </c>
      <c r="B32" s="12" t="s">
        <v>34</v>
      </c>
    </row>
    <row r="33" spans="1:2" x14ac:dyDescent="0.2">
      <c r="A33" s="12" t="s">
        <v>35</v>
      </c>
      <c r="B33" s="12" t="s">
        <v>36</v>
      </c>
    </row>
    <row r="35" spans="1:2" x14ac:dyDescent="0.2">
      <c r="A35" s="29" t="s">
        <v>37</v>
      </c>
    </row>
    <row r="36" spans="1:2" ht="13.5" x14ac:dyDescent="0.25">
      <c r="A36" s="30" t="s">
        <v>38</v>
      </c>
    </row>
    <row r="37" spans="1:2" x14ac:dyDescent="0.2">
      <c r="A37" s="12" t="s">
        <v>39</v>
      </c>
    </row>
  </sheetData>
  <mergeCells count="2">
    <mergeCell ref="B2:M2"/>
    <mergeCell ref="B3:M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2024-08-30T09:06:19Z</dcterms:created>
  <dcterms:modified xsi:type="dcterms:W3CDTF">2024-08-30T09:06:20Z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2024-08-30T09:06:20Z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5ba92d0b-e87a-4eea-a071-e4ef86656c3f</vt:lpwstr>
  </property>
  <property fmtid="{D5CDD505-2E9C-101B-9397-08002B2CF9AE}" pid="8" name="MSIP_Label_83c4ab6a-b8f9-4a41-a9e3-9d9b3c522aed_ContentBits">
    <vt:lpwstr>1</vt:lpwstr>
  </property>
</Properties>
</file>