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hanthini\Desktop\ESS Tamil Final -2024\"/>
    </mc:Choice>
  </mc:AlternateContent>
  <xr:revisionPtr revIDLastSave="0" documentId="13_ncr:1_{DC6FC000-58AF-418B-A24B-19E7DE3DC684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able 8.1" sheetId="1" r:id="rId1"/>
    <sheet name="Table 8.2" sheetId="2" r:id="rId2"/>
    <sheet name="Table 8.3" sheetId="11" r:id="rId3"/>
    <sheet name="Table 8.4" sheetId="4" r:id="rId4"/>
    <sheet name="Table 8.5" sheetId="5" r:id="rId5"/>
    <sheet name="Table 8.6" sheetId="6" r:id="rId6"/>
    <sheet name="Table 8.7" sheetId="7" r:id="rId7"/>
    <sheet name="Table 8.8" sheetId="8" r:id="rId8"/>
    <sheet name="Table 8.9" sheetId="9" r:id="rId9"/>
    <sheet name="Table 8.10" sheetId="10" r:id="rId10"/>
  </sheets>
  <externalReferences>
    <externalReference r:id="rId11"/>
  </externalReferences>
  <definedNames>
    <definedName name="_xlnm._FilterDatabase" localSheetId="0" hidden="1">'Table 8.1'!$B$3:$J$5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0" l="1"/>
  <c r="C7" i="11"/>
  <c r="J7" i="11"/>
  <c r="I7" i="11"/>
  <c r="H7" i="11"/>
  <c r="G7" i="11"/>
  <c r="F7" i="11"/>
  <c r="E7" i="11"/>
  <c r="D7" i="11"/>
</calcChain>
</file>

<file path=xl/sharedStrings.xml><?xml version="1.0" encoding="utf-8"?>
<sst xmlns="http://schemas.openxmlformats.org/spreadsheetml/2006/main" count="1028" uniqueCount="248">
  <si>
    <t>n.a.</t>
  </si>
  <si>
    <t>(-16.1)</t>
  </si>
  <si>
    <t>(-10.1)</t>
  </si>
  <si>
    <t>(-18.6)</t>
  </si>
  <si>
    <t>(-7.6)</t>
  </si>
  <si>
    <t>(-4.3)</t>
  </si>
  <si>
    <t>(-19.6)</t>
  </si>
  <si>
    <t>(-3.5)</t>
  </si>
  <si>
    <t>(-8.2)</t>
  </si>
  <si>
    <t>(-13.9)</t>
  </si>
  <si>
    <t>(-17.5)</t>
  </si>
  <si>
    <t>(-19.7)</t>
  </si>
  <si>
    <t>(-12.8)</t>
  </si>
  <si>
    <t>(-1.2)</t>
  </si>
  <si>
    <t>(24.9)</t>
  </si>
  <si>
    <t>(3.7)</t>
  </si>
  <si>
    <t>(14.6)</t>
  </si>
  <si>
    <t>(9.4)</t>
  </si>
  <si>
    <t>(13.6)</t>
  </si>
  <si>
    <t>(46.1)</t>
  </si>
  <si>
    <t>(-4.7)</t>
  </si>
  <si>
    <t>(18.6)</t>
  </si>
  <si>
    <t>(4.9)</t>
  </si>
  <si>
    <t>(25.9)</t>
  </si>
  <si>
    <t>(2.5)</t>
  </si>
  <si>
    <t>(8.2)</t>
  </si>
  <si>
    <t>(5.1)</t>
  </si>
  <si>
    <t>(33.7)</t>
  </si>
  <si>
    <t>(10.2)</t>
  </si>
  <si>
    <t>(28.8)</t>
  </si>
  <si>
    <t>(-18.8)</t>
  </si>
  <si>
    <t>(19.4)</t>
  </si>
  <si>
    <t>(28.3)</t>
  </si>
  <si>
    <t>(-7.2)</t>
  </si>
  <si>
    <t>(-5.6)</t>
  </si>
  <si>
    <t>(49.5)</t>
  </si>
  <si>
    <t>(57.2)</t>
  </si>
  <si>
    <t>(17.9)</t>
  </si>
  <si>
    <t>(-38.4)</t>
  </si>
  <si>
    <t>(40.5)</t>
  </si>
  <si>
    <t>(40.0)</t>
  </si>
  <si>
    <t>(28.9)</t>
  </si>
  <si>
    <t>(17.7)</t>
  </si>
  <si>
    <t>(27.0)</t>
  </si>
  <si>
    <t>(26.4)</t>
  </si>
  <si>
    <t>(c)</t>
  </si>
  <si>
    <t>(44.7)</t>
  </si>
  <si>
    <t xml:space="preserve">08. ,yq;if kw;Wk; cyfpd; Vida ehLfs; </t>
  </si>
  <si>
    <t>Fwpfhl;b</t>
  </si>
  <si>
    <t>Fbj;njhifapay; kw;Wk; r%ff; Fwpfhl;bfs; : rhh;f; ehLfs;</t>
  </si>
  <si>
    <t>,yq;if</t>
  </si>
  <si>
    <t>Mg;fhdp];
jhd;</t>
  </si>
  <si>
    <t>tq;fhs
Njrk;</t>
  </si>
  <si>
    <t>g+l;lhd;</t>
  </si>
  <si>
    <t>,e;jpah</t>
  </si>
  <si>
    <t>khiy
jPTfs;</t>
  </si>
  <si>
    <t>Neghsk;</t>
  </si>
  <si>
    <t>ghfp];jhd;</t>
  </si>
  <si>
    <t>ml;ltiz 8.1</t>
  </si>
  <si>
    <t>Mz;L 2020</t>
  </si>
  <si>
    <r>
      <t>eL Mz;L Fbj;njhif&gt; kpy;.</t>
    </r>
    <r>
      <rPr>
        <vertAlign val="superscript"/>
        <sz val="10"/>
        <color rgb="FF2B2A29"/>
        <rFont val="Baamini"/>
      </rPr>
      <t>(m)</t>
    </r>
  </si>
  <si>
    <r>
      <rPr>
        <sz val="10"/>
        <color rgb="FF2B2A29"/>
        <rFont val="Baamini"/>
      </rPr>
      <t>rdj;njhif tsh;r;rp tPjq;fs;</t>
    </r>
    <r>
      <rPr>
        <sz val="10"/>
        <color rgb="FF2B2A29"/>
        <rFont val="Calibri"/>
        <family val="2"/>
        <scheme val="minor"/>
      </rPr>
      <t xml:space="preserve"> %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</si>
  <si>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Fbj;njhif mlh;j;jp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rJu 
fp.kPw;wnuhd;Wf;fhd Ml;fs;</t>
    </r>
    <r>
      <rPr>
        <sz val="10"/>
        <color rgb="FF2B2A29"/>
        <rFont val="Times New Roman"/>
        <family val="1"/>
      </rPr>
      <t>]</t>
    </r>
    <r>
      <rPr>
        <sz val="10"/>
        <color rgb="FF2B2A29"/>
        <rFont val="Baamini"/>
      </rPr>
      <t xml:space="preserve"> </t>
    </r>
  </si>
  <si>
    <r>
      <t xml:space="preserve">taJ njhFjpfspd; gb Fbj;njhif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 xml:space="preserve">nkhj;j Fbj;njhifapd; </t>
    </r>
    <r>
      <rPr>
        <sz val="10"/>
        <color rgb="FF2B2A29"/>
        <rFont val="Times New Roman"/>
        <family val="1"/>
      </rPr>
      <t>%]</t>
    </r>
    <r>
      <rPr>
        <sz val="10"/>
        <color rgb="FF2B2A29"/>
        <rFont val="Baamini"/>
      </rPr>
      <t xml:space="preserve"> </t>
    </r>
  </si>
  <si>
    <t>0 - 14 taJ</t>
  </si>
  <si>
    <t>15 - 64 taJ</t>
  </si>
  <si>
    <t xml:space="preserve">65 taJk; mjw;F NkYk; </t>
  </si>
  <si>
    <r>
      <t xml:space="preserve">efu Fbj;njhif&gt; 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 xml:space="preserve">nkhj;j Fbj;njhifapd; </t>
    </r>
    <r>
      <rPr>
        <sz val="10"/>
        <color rgb="FF2B2A29"/>
        <rFont val="Times New Roman"/>
        <family val="1"/>
      </rPr>
      <t>%]</t>
    </r>
    <r>
      <rPr>
        <sz val="10"/>
        <color rgb="FF2B2A29"/>
        <rFont val="Baamini"/>
      </rPr>
      <t xml:space="preserve"> </t>
    </r>
  </si>
  <si>
    <r>
      <t xml:space="preserve">khdpl mgptpUj;jpr; Rl;nlz; </t>
    </r>
    <r>
      <rPr>
        <vertAlign val="superscript"/>
        <sz val="10"/>
        <color rgb="FF2B2A29"/>
        <rFont val="Baamini"/>
      </rPr>
      <t>(,)</t>
    </r>
    <r>
      <rPr>
        <sz val="10"/>
        <color rgb="FF2B2A29"/>
        <rFont val="Baamini"/>
      </rPr>
      <t xml:space="preserve"> 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M.$baJ.: 1.000 ; M.Fiwe;jJ.: 0.000</t>
    </r>
    <r>
      <rPr>
        <sz val="10"/>
        <color rgb="FF2B2A29"/>
        <rFont val="Times New Roman"/>
        <family val="1"/>
      </rPr>
      <t>]</t>
    </r>
  </si>
  <si>
    <t>gpwg;gpd; Nghjhd tho;ehs; vjpHghHg;G&gt; Mz;Lfs;</t>
  </si>
  <si>
    <t xml:space="preserve">nrg;gkw;w gpwg;G tPjk;&gt; xt;nthU 1&gt;000 ,w;Fk; </t>
  </si>
  <si>
    <t xml:space="preserve">nrg;gkw;w ,wg;G tPjk;&gt;xt;nthU 1&gt;000 ,w;Fk; </t>
  </si>
  <si>
    <r>
      <t xml:space="preserve">nkhj;j fUts tPjk;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ngz;nzhUtUf;fhd 
gpwg;Gf;fs;</t>
    </r>
    <r>
      <rPr>
        <sz val="10"/>
        <color rgb="FF2B2A29"/>
        <rFont val="Times New Roman"/>
        <family val="1"/>
      </rPr>
      <t>]</t>
    </r>
  </si>
  <si>
    <r>
      <t xml:space="preserve">fHg;gpzpfs; kuz tPjk;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xt;nthU 100&gt;000 
capUldhd gpwg;Gf;fSf;Fk;</t>
    </r>
    <r>
      <rPr>
        <sz val="10"/>
        <color rgb="FF2B2A29"/>
        <rFont val="Times New Roman"/>
        <family val="1"/>
      </rPr>
      <t>]</t>
    </r>
  </si>
  <si>
    <r>
      <rPr>
        <sz val="10"/>
        <color rgb="FF2B2A29"/>
        <rFont val="Baamini"/>
      </rPr>
      <t>fy;tp mwpT tPjk;&gt;</t>
    </r>
    <r>
      <rPr>
        <sz val="10"/>
        <color rgb="FF2B2A29"/>
        <rFont val="Times New Roman"/>
        <family val="1"/>
      </rPr>
      <t>%</t>
    </r>
    <r>
      <rPr>
        <sz val="10"/>
        <color rgb="FF2B2A29"/>
        <rFont val="Calibri"/>
        <family val="2"/>
        <scheme val="minor"/>
      </rPr>
      <t xml:space="preserve">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15 taJ kw;Wk; mjw;F Nkw;gl;NlhH</t>
    </r>
    <r>
      <rPr>
        <sz val="10"/>
        <color rgb="FF2B2A29"/>
        <rFont val="Times New Roman"/>
        <family val="1"/>
      </rPr>
      <t xml:space="preserve">] </t>
    </r>
  </si>
  <si>
    <t>Mz;</t>
  </si>
  <si>
    <t>ngz;</t>
  </si>
  <si>
    <t xml:space="preserve">Kjyhe;ju khztH- MrphpaH tPjk; </t>
  </si>
  <si>
    <t xml:space="preserve">,uz;lhe;ju khztH - MrphpaH tPjk; </t>
  </si>
  <si>
    <r>
      <t xml:space="preserve">njhopw;gilg; gq;Nfw;G tPjk; </t>
    </r>
    <r>
      <rPr>
        <vertAlign val="superscript"/>
        <sz val="10"/>
        <color rgb="FF2B2A29"/>
        <rFont val="Baamini"/>
      </rPr>
      <t>(&lt;)</t>
    </r>
    <r>
      <rPr>
        <sz val="10"/>
        <color rgb="FF2B2A29"/>
        <rFont val="Times New Roman"/>
        <family val="1"/>
      </rPr>
      <t>, %</t>
    </r>
  </si>
  <si>
    <r>
      <t xml:space="preserve">njhopypd;ik tPjk;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taJj; njhFjp 15</t>
    </r>
    <r>
      <rPr>
        <sz val="10"/>
        <color rgb="FF2B2A29"/>
        <rFont val="Times New Roman"/>
        <family val="1"/>
      </rPr>
      <t>+] ,%</t>
    </r>
  </si>
  <si>
    <t>Ntshz;ik</t>
  </si>
  <si>
    <t>ifj;njhopy;</t>
  </si>
  <si>
    <t xml:space="preserve">gzpfs; </t>
  </si>
  <si>
    <r>
      <t>ehnshd;wpw;F I.m.nlhyH 2.15 fPNo trpf;fpd;w Fbj;njhifapdhpd; tpfpjk; (2017 nfhs;tdT tYr; rkepiy) tWikf;NfhL</t>
    </r>
    <r>
      <rPr>
        <vertAlign val="superscript"/>
        <sz val="10"/>
        <color rgb="FF2B2A29"/>
        <rFont val="Baamini"/>
      </rPr>
      <t xml:space="preserve"> (c)</t>
    </r>
  </si>
  <si>
    <r>
      <rPr>
        <sz val="10"/>
        <color rgb="FF2B2A29"/>
        <rFont val="Baamini"/>
      </rPr>
      <t xml:space="preserve">xt;nthU 1&gt;000 Ml;fSf;fhd kUj;JtHfs; </t>
    </r>
    <r>
      <rPr>
        <vertAlign val="superscript"/>
        <sz val="10"/>
        <color rgb="FF2B2A29"/>
        <rFont val="Baamini"/>
      </rPr>
      <t>(C)</t>
    </r>
  </si>
  <si>
    <t>xt;nthU 100 egHfSf;Fkhd ,izaj;js 
re;jhf;fs;</t>
  </si>
  <si>
    <r>
      <rPr>
        <sz val="10"/>
        <color rgb="FF2B2A29"/>
        <rFont val="Baamini"/>
      </rPr>
      <t>njhiyNgrp re;jhf;fs; (</t>
    </r>
    <r>
      <rPr>
        <sz val="10"/>
        <color rgb="FF2B2A29"/>
        <rFont val="Times New Roman"/>
        <family val="1"/>
      </rPr>
      <t>'</t>
    </r>
    <r>
      <rPr>
        <sz val="10"/>
        <color rgb="FF2B2A29"/>
        <rFont val="Baamini"/>
      </rPr>
      <t xml:space="preserve">000) 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epiyahd njhiyNgrp</t>
    </r>
    <r>
      <rPr>
        <sz val="10"/>
        <color rgb="FF2B2A29"/>
        <rFont val="Times New Roman"/>
        <family val="1"/>
      </rPr>
      <t>]</t>
    </r>
  </si>
  <si>
    <r>
      <rPr>
        <sz val="10"/>
        <color rgb="FF2B2A29"/>
        <rFont val="Baamini"/>
      </rPr>
      <t>njhiyNgrp re;jhf;fs; (</t>
    </r>
    <r>
      <rPr>
        <sz val="10"/>
        <color rgb="FF2B2A29"/>
        <rFont val="Times New Roman"/>
        <family val="1"/>
      </rPr>
      <t>'</t>
    </r>
    <r>
      <rPr>
        <sz val="10"/>
        <color rgb="FF2B2A29"/>
        <rFont val="Baamini"/>
      </rPr>
      <t xml:space="preserve">000) 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nry;ypl njhiyNgrp</t>
    </r>
    <r>
      <rPr>
        <sz val="10"/>
        <color rgb="FF2B2A29"/>
        <rFont val="Times New Roman"/>
        <family val="1"/>
      </rPr>
      <t>]</t>
    </r>
  </si>
  <si>
    <r>
      <t>xt;nthU 1&gt;000 Ml;fSf;fhd 
kUj;Jtkidg; gLf;iffs;</t>
    </r>
    <r>
      <rPr>
        <vertAlign val="superscript"/>
        <sz val="10"/>
        <color rgb="FF2B2A29"/>
        <rFont val="Baamini"/>
      </rPr>
      <t>(v)</t>
    </r>
  </si>
  <si>
    <r>
      <t xml:space="preserve">njhopy;epiy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nkhj;jj; njhopy;epiyapd;</t>
    </r>
    <r>
      <rPr>
        <sz val="10"/>
        <color rgb="FF2B2A29"/>
        <rFont val="Times New Roman"/>
        <family val="1"/>
      </rPr>
      <t xml:space="preserve"> %</t>
    </r>
    <r>
      <rPr>
        <sz val="10"/>
        <color rgb="FF2B2A29"/>
        <rFont val="Baamini"/>
      </rPr>
      <t>Mf</t>
    </r>
    <r>
      <rPr>
        <sz val="10"/>
        <color rgb="FF2B2A29"/>
        <rFont val="Times New Roman"/>
        <family val="1"/>
      </rPr>
      <t>]</t>
    </r>
  </si>
  <si>
    <t>Fbj;njhif mstpd; kjpg;gPLfshdJ Mg;fhdp];jhdpw;F a+d; 10,y; cs;sthWk; ,e;jpahtpw;F xj;NjhgH 1,y; cs;sthWk; fhzg;gLfpd;wd</t>
  </si>
  <si>
    <t>(m)</t>
  </si>
  <si>
    <t>tUlhe;j Fbj;njhif tsHr;rp vd;gJ njhlHghd Mz;il Kd;ida Mz;Lld; xg;gpLk;NghJ Fbj;njhifapy; Vw;gl;l rjtPj khw;wkhf fzpg;gplg;gLfpd;wJ.</t>
  </si>
  <si>
    <r>
      <rPr>
        <sz val="10"/>
        <color rgb="FF2B2A29"/>
        <rFont val="Baamini"/>
      </rPr>
      <t>(M)</t>
    </r>
    <r>
      <rPr>
        <sz val="10"/>
        <color rgb="FF2B2A29"/>
        <rFont val="Calibri"/>
        <family val="2"/>
        <scheme val="minor"/>
      </rPr>
      <t xml:space="preserve">  </t>
    </r>
  </si>
  <si>
    <t>tho;ehs; vjpHghHg;G&gt; fy;tp&gt; tUkhdk; vd;gtw;wpd; fyg;Gr; Rl;nlz;</t>
  </si>
  <si>
    <t>(,)</t>
  </si>
  <si>
    <t>gd;dhl;L Copau; mikg;gpdhy; tbtikf;fg;gLk; kjpg;gPLfs;</t>
  </si>
  <si>
    <t>(&lt;)</t>
  </si>
  <si>
    <t>tWik kjpg;gPLfs; Efu;T mbg;giliaf; nfhz;Ls;sd.</t>
  </si>
  <si>
    <t>juTfspd; Kf;fpa %ykhf If;fpa ehLfs; Gs;sptpgug; gpupTfspd; cyfshtpa epiyngwj;jf;f mgptpUj;jpf;Fwpf;Nfhs; Fwpf;fhl;bfspd; juTj;jsk; fhzg;gLfpd;wJ.</t>
  </si>
  <si>
    <r>
      <t xml:space="preserve"> </t>
    </r>
    <r>
      <rPr>
        <sz val="10"/>
        <color rgb="FF2B2A29"/>
        <rFont val="Baamini"/>
      </rPr>
      <t>juTfspd; Kf;fpa %ykhf cyf Rfhjhu mikg;G cyfshtpa Rfhjhu Ma;tfk; fhzg;gLfpd;wJ.</t>
    </r>
  </si>
  <si>
    <t>(C)</t>
  </si>
  <si>
    <t>(v)</t>
  </si>
  <si>
    <r>
      <rPr>
        <sz val="10"/>
        <color rgb="FF2B2A29"/>
        <rFont val="Baamini"/>
      </rPr>
      <t>tp.fp</t>
    </r>
    <r>
      <rPr>
        <sz val="10"/>
        <color rgb="FF2B2A29"/>
        <rFont val="Calibri"/>
        <family val="2"/>
        <scheme val="minor"/>
      </rPr>
      <t>. -</t>
    </r>
    <r>
      <rPr>
        <sz val="10"/>
        <color rgb="FF2B2A29"/>
        <rFont val="Baamini"/>
      </rPr>
      <t xml:space="preserve"> tpguk; fpilf;ftpy;iy</t>
    </r>
  </si>
  <si>
    <t xml:space="preserve">%yq;fs;: </t>
  </si>
  <si>
    <t>Mrpah kw;Wk; gRgpf;fpw;fhd Kf;fpa Fwpfhl;bfs; 2023&gt;</t>
  </si>
  <si>
    <t>khdpl mgptpUj;jp mwpf;if 2023Æ2024&gt; I.eh.mgptpUj;jp epfo;r;rpj;jpl;lk;</t>
  </si>
  <si>
    <t>tp.fp</t>
  </si>
  <si>
    <t>Mz;L 2021</t>
  </si>
  <si>
    <t>Mz;L 2022</t>
  </si>
  <si>
    <t xml:space="preserve"> 08. ,yq;if kw;Wk; cyfpd; Vida ehLfs; </t>
  </si>
  <si>
    <r>
      <t>Njrpa fzf;Ff; Fwpfhl;bfs; : rhh;f; ehLfs;</t>
    </r>
    <r>
      <rPr>
        <b/>
        <vertAlign val="superscript"/>
        <sz val="11"/>
        <color theme="6" tint="-0.499984740745262"/>
        <rFont val="Baamini"/>
      </rPr>
      <t>(m)</t>
    </r>
  </si>
  <si>
    <t>ml;ltiz 8.2</t>
  </si>
  <si>
    <t xml:space="preserve">Mg;fhdp];jhd; </t>
  </si>
  <si>
    <t>tq;fhsNjrk;</t>
  </si>
  <si>
    <t>G+l;lhd;</t>
  </si>
  <si>
    <t>khiyjPTfs;</t>
  </si>
  <si>
    <r>
      <rPr>
        <sz val="10"/>
        <color rgb="FF2B2A29"/>
        <rFont val="Baamini"/>
      </rPr>
      <t>nkhj;j cs;ehl;L cw;gj;jp (nkh.c.c)</t>
    </r>
    <r>
      <rPr>
        <sz val="10"/>
        <color rgb="FF2B2A29"/>
        <rFont val="Calibri"/>
        <family val="2"/>
        <scheme val="minor"/>
      </rPr>
      <t xml:space="preserve">, </t>
    </r>
    <r>
      <rPr>
        <sz val="10"/>
        <color rgb="FF2B2A29"/>
        <rFont val="Baamini"/>
      </rPr>
      <t>I.m.nlhyH kpy;ypad;</t>
    </r>
  </si>
  <si>
    <t>jiyf;Fhpa nkh.c.c&gt; I.m.nlhyH</t>
  </si>
  <si>
    <t>nfhs;tdTr; rk tYtpy; jiyf;Fhpa nkh.c.c&gt; gd;dhl;L nlhyH</t>
  </si>
  <si>
    <r>
      <t xml:space="preserve">cz;ik nkh.c.cw;gj;jpapd; tsHr;rp&gt; </t>
    </r>
    <r>
      <rPr>
        <sz val="10"/>
        <color rgb="FF2B2A29"/>
        <rFont val="Times New Roman"/>
        <family val="1"/>
      </rPr>
      <t>%</t>
    </r>
  </si>
  <si>
    <r>
      <t xml:space="preserve">nkh.c.c,d; Jiw hPjpahd cs;slf;fk;&gt;  </t>
    </r>
    <r>
      <rPr>
        <b/>
        <sz val="10"/>
        <color rgb="FF4F6228"/>
        <rFont val="Times New Roman"/>
        <family val="1"/>
      </rPr>
      <t xml:space="preserve">% </t>
    </r>
  </si>
  <si>
    <t>gzpfs;</t>
  </si>
  <si>
    <r>
      <t xml:space="preserve">EfHT&gt; KjyPL kw;Wk; Nrkpg;Gf;fs;&gt; nkh.c.c,d;  </t>
    </r>
    <r>
      <rPr>
        <b/>
        <sz val="10"/>
        <color rgb="FF4F6228"/>
        <rFont val="Times New Roman"/>
        <family val="1"/>
      </rPr>
      <t>%</t>
    </r>
  </si>
  <si>
    <t>jdpahH EfHT</t>
  </si>
  <si>
    <t>mur EfHT</t>
  </si>
  <si>
    <t>nkhj;j cs;ehl;L %yjdthf;fk;</t>
  </si>
  <si>
    <t>nkhj;j cs;ehl;Lr; Nrkpg;Gf;fs;</t>
  </si>
  <si>
    <t>nkhj;jj; Njrpa Nrkpg;Gf;fs;</t>
  </si>
  <si>
    <t>eilKiwr; re;ij tpiyfspy; nkh.c.cw;gj;jp kjpg;gPLfs;</t>
  </si>
  <si>
    <t xml:space="preserve">Vw;Wkjpfs;&gt; kpy;. I.m.nlhyH  </t>
  </si>
  <si>
    <t>tq;fhs Njrk;</t>
  </si>
  <si>
    <t>jiyf;Fhpa Vw;Wkjpfs;(m)&gt; I.m.nlhyH</t>
  </si>
  <si>
    <t>,wf;Fkjpfs;&gt; kpy;. I.m.nlhyH</t>
  </si>
  <si>
    <t>Vw;WkjpÆ ,wf;Fkjp tpfpjk;</t>
  </si>
  <si>
    <t xml:space="preserve">jq;fk; ePq;fyhf nkhj;j gd;dhl;L xJf;Ffs;&gt; I.m.nlhyh; kpy;ypad;  </t>
  </si>
  <si>
    <t>tp.fp. - tpguk; fpilf;ftpy;iy</t>
  </si>
  <si>
    <t>milg;Gf;Fwpf;Fs; jug;gl;Ls;sJ. tsHr;rp tPjq;fs; If;fpa mnkhpf;f nlhyHfspy; Nkw;nfhs;sg;gLk; Vw;Wkjpg; ngWkjpfis mbg;gilahff; nfhz;ld.</t>
  </si>
  <si>
    <t xml:space="preserve">ml;ltiz 8.3 </t>
  </si>
  <si>
    <t>ml;ltiz 8.4</t>
  </si>
  <si>
    <t>gpuhe;jpak;Æ cld;gbf;if</t>
  </si>
  <si>
    <t>ehL</t>
  </si>
  <si>
    <t>Mz;Lr; rjtPj khw;wk;</t>
  </si>
  <si>
    <t>rhHf;</t>
  </si>
  <si>
    <t>Mg;fhdp];jhd;</t>
  </si>
  <si>
    <t>Mrpad;</t>
  </si>
  <si>
    <t>G&amp;zha; jhUryhk;</t>
  </si>
  <si>
    <t>nfhk;Nghbah</t>
  </si>
  <si>
    <t>,e;NjhNdrpah</t>
  </si>
  <si>
    <t>yhNth]; kf;fs; rdehaf FbauR</t>
  </si>
  <si>
    <t>kNyrpah</t>
  </si>
  <si>
    <t>kpad;khH</t>
  </si>
  <si>
    <t>gpypg;igd;];</t>
  </si>
  <si>
    <t>rpq;fg;G+H</t>
  </si>
  <si>
    <t>jha;yhe;J</t>
  </si>
  <si>
    <t>tpal;ehk;</t>
  </si>
  <si>
    <t>[p7 (FOk ehLfs; 7)</t>
  </si>
  <si>
    <t>fdlh</t>
  </si>
  <si>
    <t>gpuhd;];</t>
  </si>
  <si>
    <t>N[Hkdp</t>
  </si>
  <si>
    <t>,j;jhyp</t>
  </si>
  <si>
    <t>ag;ghd;</t>
  </si>
  <si>
    <t>If;fpa ,uhr;rpak;</t>
  </si>
  <si>
    <t>If;fpa mnkhpf;fh</t>
  </si>
  <si>
    <r>
      <t>(</t>
    </r>
    <r>
      <rPr>
        <sz val="10"/>
        <color rgb="FF2B2A29"/>
        <rFont val="Baamini"/>
      </rPr>
      <t>m</t>
    </r>
    <r>
      <rPr>
        <sz val="10"/>
        <color rgb="FF2B2A29"/>
        <rFont val="Calibri"/>
        <family val="2"/>
        <scheme val="minor"/>
      </rPr>
      <t xml:space="preserve">) </t>
    </r>
  </si>
  <si>
    <t>Efh;Nthh; tpiyfspy; efh;Tfs; Mz;Lr; ruhrhpahff; fhl;lg;gLfpd;wd.</t>
  </si>
  <si>
    <t>%yk;:</t>
  </si>
  <si>
    <t>cyfg; nghUshjhuj; Njhw;wg;ghL&gt; Vg;gpwy; 2024&gt; g.eh.epjpak;</t>
  </si>
  <si>
    <t>ml;ltiz 8.5</t>
  </si>
  <si>
    <t xml:space="preserve">ehL </t>
  </si>
  <si>
    <t>ml;ltiz 8.6</t>
  </si>
  <si>
    <r>
      <t xml:space="preserve">Vw;Wkjpfs;: rhh;f;&gt; Mrpad; kw;Wk; [p7 ehLfs; </t>
    </r>
    <r>
      <rPr>
        <b/>
        <vertAlign val="superscript"/>
        <sz val="11"/>
        <color theme="6" tint="-0.499984740745262"/>
        <rFont val="Baamini"/>
      </rPr>
      <t>(m)</t>
    </r>
  </si>
  <si>
    <t>I.m.nlhyh; kpy;</t>
  </si>
  <si>
    <r>
      <t xml:space="preserve"> </t>
    </r>
    <r>
      <rPr>
        <sz val="10"/>
        <rFont val="Baamini"/>
      </rPr>
      <t>fg;gNyw;wYf;F Kd;duhd ngWkjp epajpfspy; 
Fwpg;gplg;gLfpwJ.</t>
    </r>
  </si>
  <si>
    <t xml:space="preserve">(m) </t>
  </si>
  <si>
    <r>
      <rPr>
        <i/>
        <sz val="10"/>
        <color rgb="FF2B2A29"/>
        <rFont val="Baamini"/>
      </rPr>
      <t xml:space="preserve">%yk;:  </t>
    </r>
    <r>
      <rPr>
        <i/>
        <sz val="10"/>
        <color rgb="FF2B2A29"/>
        <rFont val="Calibri"/>
        <family val="2"/>
        <scheme val="minor"/>
      </rPr>
      <t xml:space="preserve"> </t>
    </r>
  </si>
  <si>
    <t>gd;dhl;L epjpapay; Gs;sptpguq;fs;&gt; g.eh.epjpak;</t>
  </si>
  <si>
    <r>
      <t xml:space="preserve">,wf;Fkjpfs;: rhh;f;&gt;Mrpad;&gt; kw;Wk; [p7 ehLfs; </t>
    </r>
    <r>
      <rPr>
        <b/>
        <vertAlign val="superscript"/>
        <sz val="11"/>
        <color theme="6" tint="-0.499984740745262"/>
        <rFont val="Baamini"/>
      </rPr>
      <t xml:space="preserve">(m) </t>
    </r>
  </si>
  <si>
    <t>fg;gNyw;wYf;F Kd;duhd ngWkjp epajpfspy; 
Fwpg;gplg;gLfpwJ.</t>
  </si>
  <si>
    <r>
      <rPr>
        <sz val="10"/>
        <color rgb="FF2B2A29"/>
        <rFont val="Baamini"/>
      </rPr>
      <t>(m)</t>
    </r>
    <r>
      <rPr>
        <sz val="10"/>
        <color rgb="FF2B2A29"/>
        <rFont val="Calibri"/>
        <family val="2"/>
        <scheme val="minor"/>
      </rPr>
      <t xml:space="preserve">   </t>
    </r>
  </si>
  <si>
    <t xml:space="preserve">%yk;:   </t>
  </si>
  <si>
    <t>(2024.05.08 md;W ,w;iwg;gLj;jg;gl;lJ)</t>
  </si>
  <si>
    <t xml:space="preserve">xl;L nkhj;jj; juk; </t>
  </si>
  <si>
    <t>tpahghuj;ij Muk;gpj;jy;</t>
  </si>
  <si>
    <t>fl;Lkhd mDkjpg; gj;jpuq; fisf; ifahsy;</t>
  </si>
  <si>
    <t>kpd; 
tYitg; 
ngWjy;</t>
  </si>
  <si>
    <t>nrhj;Jf; 
fisg; 
gjpTnra;jy;</t>
  </si>
  <si>
    <t>nfhL 
flidg; 
ngWjy;</t>
  </si>
  <si>
    <t>rpWghd;ik 
KjyPl;lhsH 
fisg; 
ghJfhj;jy;</t>
  </si>
  <si>
    <t>thpfisr; 
nrYj;Jjy;</t>
  </si>
  <si>
    <t>vy;iy 
fle;j 
tpahghuk;</t>
  </si>
  <si>
    <t>xg;ge;jq; 
fis 
eilKiwg; 
gLj;jy;</t>
  </si>
  <si>
    <r>
      <rPr>
        <sz val="11"/>
        <color rgb="FF2B2A29"/>
        <rFont val="Baamini"/>
      </rPr>
      <t xml:space="preserve">fld; </t>
    </r>
    <r>
      <rPr>
        <sz val="11"/>
        <color rgb="FF2B2A29"/>
        <rFont val="Calibri"/>
        <family val="2"/>
        <scheme val="minor"/>
      </rPr>
      <t xml:space="preserve">
</t>
    </r>
    <r>
      <rPr>
        <sz val="10"/>
        <color rgb="FF2B2A29"/>
        <rFont val="Baamini"/>
      </rPr>
      <t>jPuhw;wyw;w 
epiyf;Fj; 
jPHT 
fhZjy;</t>
    </r>
  </si>
  <si>
    <t>ml;ltiz 8.8</t>
  </si>
  <si>
    <t>2021 nrj;njk;ghpy;&gt; cyf tq;fpf; FOk Kfhikj;JtkhdJ tpahghuk; nra;Aq;fs; mwpf;ifia 
epWj;Jtjw;Fj; jPh;khdpj;Js;sJ.</t>
  </si>
  <si>
    <t>tpahghuk; nra;Aq;fs; jukply; - 2020 cyf tq;fp</t>
  </si>
  <si>
    <t>khdpl mgptpUj;jpr; Rl;nlz; (kh.m.R) kw;Wk; mjd; Jizr; Rl;nlz;fs; :
rhHf;&gt; Mrpad; kw;Wk; [p7 ehLfs;</t>
  </si>
  <si>
    <t>khdpl mgptpUj;jpr; Rl;nlz; (khmR)</t>
  </si>
  <si>
    <t>gpwg;gpd;
Nghjhd
tho;ehs;
vjph;ghh;g;G</t>
  </si>
  <si>
    <r>
      <rPr>
        <sz val="11"/>
        <color rgb="FF2B2A29"/>
        <rFont val="Baamini"/>
      </rPr>
      <t xml:space="preserve">jiyf;Fhpa 
nkhj;jj; Njrpa 
tUkhdk; </t>
    </r>
    <r>
      <rPr>
        <vertAlign val="superscript"/>
        <sz val="11"/>
        <color rgb="FF2B2A29"/>
        <rFont val="Baamini"/>
      </rPr>
      <t>(m)</t>
    </r>
  </si>
  <si>
    <t>Ms; ghlrhiy 
nry;Yk; 
Mz;Lfs;</t>
  </si>
  <si>
    <t xml:space="preserve">vjph;ghh;f; 
fg;gl;l 
ghlrhiy 
nry;Yk; 
Mz;Lfs; </t>
  </si>
  <si>
    <t xml:space="preserve">juj;jpy; khw;wk;
2015 </t>
  </si>
  <si>
    <t>2021 juTfs; 2011Mk; Mz;bd; nfhs;tdT tY rkepiyAld; njhlh;GilaJld; 2022 juTfs; 2017 nfhs;tdT tY rkepiyAld; njhlh;GilajhFk;. 
.</t>
  </si>
  <si>
    <t>khdpl mgptpUj;jpr; Rl;nlz;fs; kw;Wk; 
Fwpfhl;bfs; - 2021/2022&gt; I.eh.m.e</t>
  </si>
  <si>
    <t>ml;ltiz 8.9</t>
  </si>
  <si>
    <t>ml;ltiz 8.10</t>
  </si>
  <si>
    <t>kh.m. 
Rl;nlz; 
juk; 2021</t>
  </si>
  <si>
    <t>kh.m. 
Rl;nlz; 
juk; 2022</t>
  </si>
  <si>
    <t>tp.fp.</t>
  </si>
  <si>
    <t>ehLfs;</t>
  </si>
  <si>
    <r>
      <rPr>
        <sz val="11"/>
        <color rgb="FF2B2A29"/>
        <rFont val="Baamini"/>
      </rPr>
      <t>eilKiwf; fzf;F epYit&gt;  I.m.nlhyH.kpy;.</t>
    </r>
  </si>
  <si>
    <r>
      <rPr>
        <sz val="11"/>
        <color rgb="FF2B2A29"/>
        <rFont val="Baamini"/>
      </rPr>
      <t xml:space="preserve">ntspehl;Lg; gLfld;&gt; I.m.nlhyh; kpy;ypad;  </t>
    </r>
  </si>
  <si>
    <r>
      <rPr>
        <sz val="11"/>
        <color rgb="FF2B2A29"/>
        <rFont val="Baamini"/>
      </rPr>
      <t xml:space="preserve">ntspehl;Lg; gLfld; jPHg;gdT </t>
    </r>
    <r>
      <rPr>
        <sz val="11"/>
        <color rgb="FF2B2A29"/>
        <rFont val="Times New Roman"/>
        <family val="1"/>
      </rPr>
      <t>/</t>
    </r>
    <r>
      <rPr>
        <sz val="11"/>
        <color rgb="FF2B2A29"/>
        <rFont val="Baamini"/>
      </rPr>
      <t>Vw;Wkjpfs; tpfpjk;&gt;, %</t>
    </r>
  </si>
  <si>
    <t>(M)</t>
  </si>
  <si>
    <t xml:space="preserve"> - tpguk; fpilf;ftpy;iy</t>
  </si>
  <si>
    <r>
      <rPr>
        <sz val="11"/>
        <color rgb="FF2B2A29"/>
        <rFont val="Calibri"/>
        <family val="2"/>
        <scheme val="minor"/>
      </rPr>
      <t xml:space="preserve"> </t>
    </r>
    <r>
      <rPr>
        <sz val="11"/>
        <color rgb="FF2B2A29"/>
        <rFont val="Baamini"/>
      </rPr>
      <t>eLthz;Lf; Fbj;njhifia mbg;gilahff; nfhz;lJ</t>
    </r>
  </si>
  <si>
    <t xml:space="preserve"> Mrpah kw;Wk; gRgpf;fpw;fhd Kf;fpa Fwpfhl;bfs; 2023&gt; M.m.tq;fp</t>
  </si>
  <si>
    <t xml:space="preserve">ntspehl;L th;j;jfk; kw;Wk; epjpf; Fwpfhl;bfs; </t>
  </si>
  <si>
    <r>
      <t>ntspehl;Lg; gLfld; jPHg;gdT</t>
    </r>
    <r>
      <rPr>
        <sz val="11"/>
        <color rgb="FF2B2A29"/>
        <rFont val="Times New Roman"/>
        <family val="1"/>
      </rPr>
      <t>/</t>
    </r>
    <r>
      <rPr>
        <sz val="11"/>
        <color rgb="FF2B2A29"/>
        <rFont val="Baamini"/>
      </rPr>
      <t>Vw;Wkjpfs; tpfpjk;&gt;, %</t>
    </r>
  </si>
  <si>
    <r>
      <t xml:space="preserve">nrg;gkw;w gpwg;G tPjk;&gt;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xt;nthU 1&gt;000 Ml;fSf;Fk;</t>
    </r>
    <r>
      <rPr>
        <sz val="10"/>
        <color rgb="FF2B2A29"/>
        <rFont val="Times New Roman"/>
        <family val="1"/>
      </rPr>
      <t>]</t>
    </r>
  </si>
  <si>
    <r>
      <t xml:space="preserve">nrg;gkw;w ,wg;G tPjk;&gt;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xt;nthU 1&gt;000 Ml;fSf;Fk;</t>
    </r>
    <r>
      <rPr>
        <sz val="10"/>
        <color rgb="FF2B2A29"/>
        <rFont val="Times New Roman"/>
        <family val="1"/>
      </rPr>
      <t>]</t>
    </r>
  </si>
  <si>
    <r>
      <t xml:space="preserve">nrg;gkw;w gpwg;G tPjk;&gt;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xt;nthU 1&gt;000 ,w;Fk;</t>
    </r>
    <r>
      <rPr>
        <sz val="10"/>
        <color rgb="FF2B2A29"/>
        <rFont val="Times New Roman"/>
        <family val="1"/>
      </rPr>
      <t>]</t>
    </r>
    <r>
      <rPr>
        <sz val="10"/>
        <color rgb="FF2B2A29"/>
        <rFont val="Baamini"/>
      </rPr>
      <t xml:space="preserve"> </t>
    </r>
  </si>
  <si>
    <r>
      <t xml:space="preserve">nrg;gkw;w ,wg;G tPjk;&gt; </t>
    </r>
    <r>
      <rPr>
        <sz val="10"/>
        <color rgb="FF2B2A29"/>
        <rFont val="Times New Roman"/>
        <family val="1"/>
      </rPr>
      <t>[</t>
    </r>
    <r>
      <rPr>
        <sz val="10"/>
        <color rgb="FF2B2A29"/>
        <rFont val="Baamini"/>
      </rPr>
      <t>xt;nthU 1&gt;000 ,w;Fk;</t>
    </r>
    <r>
      <rPr>
        <sz val="10"/>
        <color rgb="FF2B2A29"/>
        <rFont val="Times New Roman"/>
        <family val="1"/>
      </rPr>
      <t>]</t>
    </r>
    <r>
      <rPr>
        <sz val="10"/>
        <color rgb="FF2B2A29"/>
        <rFont val="Baamini"/>
      </rPr>
      <t xml:space="preserve"> </t>
    </r>
  </si>
  <si>
    <t xml:space="preserve">tpguk; fpilf;ftpy;iy. </t>
  </si>
  <si>
    <t>Mrpah kw;Wk; gRgpf;fpw;fhd Kf;fpa Fwpfhl;bfs; 2023&gt; M.m.tq;fp</t>
  </si>
  <si>
    <t xml:space="preserve">tp.fp- </t>
  </si>
  <si>
    <t>eilKiwf; fzf;F epYit&gt;  I.m.nlhyH.kpy;.</t>
  </si>
  <si>
    <t>ml;ltiz 8.7</t>
  </si>
  <si>
    <r>
      <rPr>
        <b/>
        <sz val="11"/>
        <color theme="6" tint="-0.499984740745262"/>
        <rFont val="Baamini"/>
      </rPr>
      <t>tpahghuk; nra;Aq;fs; jukply;</t>
    </r>
    <r>
      <rPr>
        <b/>
        <sz val="11"/>
        <color theme="6" tint="-0.499984740745262"/>
        <rFont val="Aptos ExtraBold"/>
        <family val="2"/>
      </rPr>
      <t xml:space="preserve"> – 2020  : </t>
    </r>
    <r>
      <rPr>
        <b/>
        <sz val="11"/>
        <color theme="6" tint="-0.499984740745262"/>
        <rFont val="Baamini"/>
      </rPr>
      <t>rhh;f;&gt; Mrpad; kw;Wk; [p7 ehLfs;</t>
    </r>
    <r>
      <rPr>
        <b/>
        <vertAlign val="superscript"/>
        <sz val="11"/>
        <color theme="6" tint="-0.499984740745262"/>
        <rFont val="Baamini"/>
      </rPr>
      <t>(m)</t>
    </r>
  </si>
  <si>
    <r>
      <t>khdpl mgptpUj;jpr; Rl;nlz;fs; kw;Wk; 
Fwpfhl;bfs; - 2021</t>
    </r>
    <r>
      <rPr>
        <i/>
        <sz val="10"/>
        <color rgb="FF2B2A29"/>
        <rFont val="Times New Roman"/>
        <family val="1"/>
      </rPr>
      <t>/</t>
    </r>
    <r>
      <rPr>
        <i/>
        <sz val="10"/>
        <color rgb="FF2B2A29"/>
        <rFont val="Baamini"/>
      </rPr>
      <t>2022&gt; I.eh.m.e</t>
    </r>
  </si>
  <si>
    <t>cz;ik nkh.c.cw;gj;jpapd; tsh;r;rp : rhHf;&gt; Mrpad; kw;Wk; [p7 ehLfs;</t>
  </si>
  <si>
    <r>
      <t>I.m.nlhyhpw;fhd nryhtzp tPjk</t>
    </r>
    <r>
      <rPr>
        <vertAlign val="superscript"/>
        <sz val="10"/>
        <color rgb="FF2B2A29"/>
        <rFont val="Baamini"/>
      </rPr>
      <t>;(,)</t>
    </r>
  </si>
  <si>
    <r>
      <rPr>
        <sz val="11"/>
        <color rgb="FF2B2A29"/>
        <rFont val="Calibri"/>
        <family val="2"/>
        <scheme val="minor"/>
      </rPr>
      <t xml:space="preserve"> </t>
    </r>
    <r>
      <rPr>
        <sz val="11"/>
        <color rgb="FF2B2A29"/>
        <rFont val="Baamini"/>
      </rPr>
      <t>,wf;Fkjpfisf; fopj;j Vw;Wkjpfs;</t>
    </r>
  </si>
  <si>
    <t>I.m.nlhyH xd;wpw;fhd cs;ehl;L ehzaj;jpd; (Mz;Lr; ruhrhp) myFfs;</t>
  </si>
  <si>
    <r>
      <t>I.m.nlhyhpw;fhd nryhtzp tPjk;</t>
    </r>
    <r>
      <rPr>
        <vertAlign val="superscript"/>
        <sz val="10"/>
        <color rgb="FF2B2A29"/>
        <rFont val="Baamini"/>
      </rPr>
      <t>(,)</t>
    </r>
  </si>
  <si>
    <r>
      <t>jiyf;Fhpa Vw;Wkjpfs</t>
    </r>
    <r>
      <rPr>
        <vertAlign val="superscript"/>
        <sz val="10"/>
        <rFont val="Baamini"/>
      </rPr>
      <t>;(m)</t>
    </r>
    <r>
      <rPr>
        <sz val="10"/>
        <rFont val="Baamini"/>
      </rPr>
      <t>&gt; I.m.nlhyH</t>
    </r>
  </si>
  <si>
    <r>
      <t>jiyf;Fhpa ,wf;Fkjpfs</t>
    </r>
    <r>
      <rPr>
        <vertAlign val="superscript"/>
        <sz val="10"/>
        <color rgb="FF2B2A29"/>
        <rFont val="Baamini"/>
      </rPr>
      <t>;(m)</t>
    </r>
    <r>
      <rPr>
        <sz val="10"/>
        <color rgb="FF2B2A29"/>
        <rFont val="Baamini"/>
      </rPr>
      <t>&gt; I.m.nlhyH</t>
    </r>
  </si>
  <si>
    <r>
      <t>jiyf;Fhpa ,wf;Fkjpfs;</t>
    </r>
    <r>
      <rPr>
        <vertAlign val="superscript"/>
        <sz val="10"/>
        <color rgb="FF2B2A29"/>
        <rFont val="Baamini"/>
      </rPr>
      <t>(m)</t>
    </r>
    <r>
      <rPr>
        <sz val="10"/>
        <color rgb="FF2B2A29"/>
        <rFont val="Baamini"/>
      </rPr>
      <t>&gt; I.m.nlhyH</t>
    </r>
  </si>
  <si>
    <r>
      <t>tHj;jf epYit</t>
    </r>
    <r>
      <rPr>
        <vertAlign val="superscript"/>
        <sz val="11"/>
        <color rgb="FF2B2A29"/>
        <rFont val="Baamini"/>
      </rPr>
      <t>(M)</t>
    </r>
    <r>
      <rPr>
        <sz val="11"/>
        <color rgb="FF2B2A29"/>
        <rFont val="Baamini"/>
      </rPr>
      <t>&gt; kpy;., I.m.nlhyH</t>
    </r>
  </si>
  <si>
    <t>kh.m.R
juk;</t>
  </si>
  <si>
    <r>
      <t>jiyf;Fhpa Vw;Wkjpfs</t>
    </r>
    <r>
      <rPr>
        <vertAlign val="superscript"/>
        <sz val="10"/>
        <color rgb="FF2B2A29"/>
        <rFont val="Baamini"/>
      </rPr>
      <t>;(m)</t>
    </r>
    <r>
      <rPr>
        <sz val="10"/>
        <color rgb="FF2B2A29"/>
        <rFont val="Baamini"/>
      </rPr>
      <t>&gt; I.m.nlhyH</t>
    </r>
  </si>
  <si>
    <r>
      <rPr>
        <sz val="11"/>
        <color rgb="FF2B2A29"/>
        <rFont val="Baamini"/>
      </rPr>
      <t xml:space="preserve">ntspehl;Lg; gLfld; jPHg;gdT </t>
    </r>
    <r>
      <rPr>
        <sz val="11"/>
        <color rgb="FF2B2A29"/>
        <rFont val="Angsana New"/>
        <family val="1"/>
        <charset val="222"/>
      </rPr>
      <t>/</t>
    </r>
    <r>
      <rPr>
        <sz val="11"/>
        <color rgb="FF2B2A29"/>
        <rFont val="Baamini"/>
      </rPr>
      <t>Vw;Wkjpfs; tpfpjk;&gt;, %</t>
    </r>
  </si>
  <si>
    <t xml:space="preserve">khiyjPTfs;  </t>
  </si>
  <si>
    <r>
      <t>Efh;Nthh; tpiyfs; : rhHf;&gt; Mrpad; kw;Wk; [p7 ehLfs;</t>
    </r>
    <r>
      <rPr>
        <b/>
        <vertAlign val="superscript"/>
        <sz val="11"/>
        <color theme="6" tint="-0.499984740745262"/>
        <rFont val="Baamini"/>
      </rPr>
      <t>(m)</t>
    </r>
  </si>
  <si>
    <r>
      <rPr>
        <sz val="11"/>
        <color rgb="FF2B2A29"/>
        <rFont val="Baamini"/>
      </rPr>
      <t>tHj;jf epYit</t>
    </r>
    <r>
      <rPr>
        <vertAlign val="superscript"/>
        <sz val="11"/>
        <color rgb="FF2B2A29"/>
        <rFont val="Baamini"/>
      </rPr>
      <t>(M)</t>
    </r>
    <r>
      <rPr>
        <sz val="11"/>
        <color rgb="FF2B2A29"/>
        <rFont val="Baamini"/>
      </rPr>
      <t>&gt; kpy;., I.m.nlhyH</t>
    </r>
  </si>
  <si>
    <t xml:space="preserve">%yk;: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</si>
</sst>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.000"/>
    <numFmt numFmtId="167" formatCode="0.00_);\(0.00\)"/>
    <numFmt numFmtId="168" formatCode="0.0_);\(0.0\)"/>
    <numFmt numFmtId="169" formatCode="_(* #,##0_);_(* \(#,##0\);_(* &quot;-&quot;??_);_(@_)"/>
    <numFmt numFmtId="170" formatCode="#,##0.0_);\(#,##0.0\)"/>
  </numFmts>
  <fonts count="40" x14ac:knownFonts="1">
    <font>
      <sz val="10"/>
      <name val="Arial"/>
      <family val="2"/>
    </font>
    <font>
      <sz val="11"/>
      <name val="Calibri"/>
      <family val="2"/>
      <scheme val="minor"/>
    </font>
    <font>
      <sz val="11"/>
      <color rgb="FF2B2A2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rgb="FF4F6228"/>
      <name val="Calibri"/>
      <family val="2"/>
      <scheme val="minor"/>
    </font>
    <font>
      <i/>
      <sz val="10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vertAlign val="superscript"/>
      <sz val="10"/>
      <color rgb="FF2B2A29"/>
      <name val="Calibri"/>
      <family val="2"/>
      <scheme val="minor"/>
    </font>
    <font>
      <b/>
      <sz val="12"/>
      <color theme="0"/>
      <name val="Baamini"/>
    </font>
    <font>
      <sz val="11"/>
      <color rgb="FF2B2A29"/>
      <name val="Baamini"/>
    </font>
    <font>
      <b/>
      <sz val="11"/>
      <color theme="6" tint="-0.499984740745262"/>
      <name val="Baamini"/>
    </font>
    <font>
      <b/>
      <sz val="10"/>
      <color theme="6" tint="-0.499984740745262"/>
      <name val="Baamini"/>
    </font>
    <font>
      <sz val="10"/>
      <color rgb="FF2B2A29"/>
      <name val="Baamini"/>
    </font>
    <font>
      <sz val="10"/>
      <name val="Baamini"/>
    </font>
    <font>
      <vertAlign val="superscript"/>
      <sz val="10"/>
      <color rgb="FF2B2A29"/>
      <name val="Baamini"/>
    </font>
    <font>
      <sz val="10"/>
      <color rgb="FF2B2A29"/>
      <name val="Times New Roman"/>
      <family val="1"/>
    </font>
    <font>
      <sz val="10"/>
      <color rgb="FF2B2A29"/>
      <name val="Calibri"/>
      <family val="2"/>
    </font>
    <font>
      <i/>
      <sz val="10"/>
      <color rgb="FF2B2A29"/>
      <name val="Baamini"/>
    </font>
    <font>
      <b/>
      <vertAlign val="superscript"/>
      <sz val="11"/>
      <color theme="6" tint="-0.499984740745262"/>
      <name val="Baamini"/>
    </font>
    <font>
      <sz val="9"/>
      <color rgb="FF2B2A29"/>
      <name val="Baamini"/>
    </font>
    <font>
      <b/>
      <sz val="10"/>
      <color rgb="FF4F6228"/>
      <name val="Baamini"/>
    </font>
    <font>
      <b/>
      <sz val="10"/>
      <color rgb="FF4F6228"/>
      <name val="Times New Roman"/>
      <family val="1"/>
    </font>
    <font>
      <b/>
      <sz val="11"/>
      <color rgb="FFEB9AC2"/>
      <name val="Calibri"/>
      <family val="2"/>
      <scheme val="minor"/>
    </font>
    <font>
      <b/>
      <sz val="11"/>
      <color theme="6" tint="-0.499984740745262"/>
      <name val="Aptos ExtraBold"/>
      <family val="2"/>
    </font>
    <font>
      <b/>
      <sz val="11"/>
      <color rgb="FF4F6228"/>
      <name val="Baamini"/>
    </font>
    <font>
      <vertAlign val="superscript"/>
      <sz val="11"/>
      <color rgb="FF2B2A29"/>
      <name val="Baamini"/>
    </font>
    <font>
      <i/>
      <sz val="10"/>
      <name val="Baamini"/>
    </font>
    <font>
      <sz val="11"/>
      <name val="Baamini"/>
    </font>
    <font>
      <sz val="11"/>
      <color rgb="FF2B2A29"/>
      <name val="Times New Roman"/>
      <family val="1"/>
    </font>
    <font>
      <i/>
      <sz val="10"/>
      <color rgb="FF2B2A29"/>
      <name val="Times New Roman"/>
      <family val="1"/>
    </font>
    <font>
      <vertAlign val="superscript"/>
      <sz val="10"/>
      <name val="Baamini"/>
    </font>
    <font>
      <sz val="11"/>
      <color rgb="FF2B2A29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6">
    <xf numFmtId="0" fontId="0" fillId="0" borderId="0" xfId="0"/>
    <xf numFmtId="0" fontId="11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1" fontId="5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 applyProtection="1">
      <alignment horizontal="right"/>
      <protection locked="0"/>
    </xf>
    <xf numFmtId="0" fontId="5" fillId="0" borderId="0" xfId="0" applyFont="1" applyAlignment="1" applyProtection="1">
      <alignment horizontal="right"/>
      <protection locked="0"/>
    </xf>
    <xf numFmtId="164" fontId="5" fillId="0" borderId="0" xfId="0" quotePrefix="1" applyNumberFormat="1" applyFont="1" applyAlignment="1" applyProtection="1">
      <alignment horizontal="right"/>
      <protection locked="0"/>
    </xf>
    <xf numFmtId="164" fontId="5" fillId="0" borderId="0" xfId="0" applyNumberFormat="1" applyFont="1" applyAlignment="1" applyProtection="1">
      <alignment horizontal="right"/>
      <protection locked="0"/>
    </xf>
    <xf numFmtId="168" fontId="5" fillId="0" borderId="0" xfId="0" applyNumberFormat="1" applyFont="1" applyAlignment="1" applyProtection="1">
      <alignment horizontal="right"/>
      <protection locked="0"/>
    </xf>
    <xf numFmtId="1" fontId="12" fillId="0" borderId="0" xfId="0" applyNumberFormat="1" applyFont="1" applyAlignment="1" applyProtection="1">
      <alignment horizontal="left"/>
      <protection locked="0"/>
    </xf>
    <xf numFmtId="2" fontId="5" fillId="0" borderId="0" xfId="0" applyNumberFormat="1" applyFont="1" applyAlignment="1" applyProtection="1">
      <alignment horizontal="right"/>
      <protection locked="0"/>
    </xf>
    <xf numFmtId="2" fontId="12" fillId="0" borderId="0" xfId="0" applyNumberFormat="1" applyFont="1" applyAlignment="1" applyProtection="1">
      <alignment horizontal="left"/>
      <protection locked="0"/>
    </xf>
    <xf numFmtId="169" fontId="12" fillId="0" borderId="0" xfId="1" applyNumberFormat="1" applyFont="1" applyAlignment="1" applyProtection="1">
      <alignment horizontal="left"/>
      <protection locked="0"/>
    </xf>
    <xf numFmtId="167" fontId="5" fillId="0" borderId="0" xfId="0" quotePrefix="1" applyNumberFormat="1" applyFont="1" applyAlignment="1" applyProtection="1">
      <alignment horizontal="right"/>
      <protection locked="0"/>
    </xf>
    <xf numFmtId="0" fontId="5" fillId="0" borderId="0" xfId="0" quotePrefix="1" applyFont="1" applyAlignment="1" applyProtection="1">
      <alignment horizontal="right"/>
      <protection locked="0"/>
    </xf>
    <xf numFmtId="169" fontId="5" fillId="0" borderId="0" xfId="1" applyNumberFormat="1" applyFont="1" applyAlignment="1" applyProtection="1">
      <alignment horizontal="right"/>
      <protection locked="0"/>
    </xf>
    <xf numFmtId="3" fontId="5" fillId="0" borderId="0" xfId="1" applyNumberFormat="1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 wrapText="1"/>
      <protection locked="0"/>
    </xf>
    <xf numFmtId="1" fontId="5" fillId="0" borderId="0" xfId="0" applyNumberFormat="1" applyFont="1" applyAlignment="1" applyProtection="1">
      <alignment horizontal="right"/>
      <protection hidden="1"/>
    </xf>
    <xf numFmtId="1" fontId="2" fillId="2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168" fontId="12" fillId="0" borderId="0" xfId="0" applyNumberFormat="1" applyFont="1" applyAlignment="1" applyProtection="1">
      <alignment horizontal="right"/>
      <protection locked="0"/>
    </xf>
    <xf numFmtId="167" fontId="5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right"/>
      <protection locked="0"/>
    </xf>
    <xf numFmtId="166" fontId="5" fillId="0" borderId="0" xfId="0" applyNumberFormat="1" applyFont="1" applyAlignment="1" applyProtection="1">
      <alignment horizontal="right"/>
      <protection locked="0"/>
    </xf>
    <xf numFmtId="170" fontId="5" fillId="0" borderId="0" xfId="0" applyNumberFormat="1" applyFont="1" applyAlignment="1" applyProtection="1">
      <alignment horizontal="right"/>
      <protection locked="0"/>
    </xf>
    <xf numFmtId="170" fontId="13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1" fontId="2" fillId="2" borderId="0" xfId="0" applyNumberFormat="1" applyFont="1" applyFill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9" fillId="2" borderId="0" xfId="0" applyFont="1" applyFill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5" fillId="0" borderId="0" xfId="0" applyFont="1" applyProtection="1">
      <protection locked="0"/>
    </xf>
    <xf numFmtId="3" fontId="5" fillId="0" borderId="0" xfId="0" applyNumberFormat="1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6" fillId="3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wrapText="1"/>
      <protection locked="0"/>
    </xf>
    <xf numFmtId="0" fontId="16" fillId="3" borderId="0" xfId="0" applyFont="1" applyFill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 wrapText="1"/>
      <protection locked="0"/>
    </xf>
    <xf numFmtId="0" fontId="20" fillId="0" borderId="0" xfId="0" applyFont="1" applyAlignment="1" applyProtection="1">
      <alignment horizontal="left" indent="1"/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5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right"/>
      <protection locked="0"/>
    </xf>
    <xf numFmtId="0" fontId="27" fillId="2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left"/>
      <protection locked="0"/>
    </xf>
    <xf numFmtId="170" fontId="20" fillId="0" borderId="0" xfId="0" applyNumberFormat="1" applyFont="1" applyAlignment="1" applyProtection="1">
      <alignment horizontal="right"/>
      <protection locked="0"/>
    </xf>
    <xf numFmtId="168" fontId="20" fillId="0" borderId="0" xfId="0" applyNumberFormat="1" applyFont="1" applyAlignment="1" applyProtection="1">
      <alignment horizontal="right"/>
      <protection locked="0"/>
    </xf>
    <xf numFmtId="0" fontId="21" fillId="0" borderId="0" xfId="0" applyFont="1"/>
    <xf numFmtId="0" fontId="19" fillId="0" borderId="1" xfId="0" applyFont="1" applyBorder="1" applyAlignment="1" applyProtection="1">
      <alignment horizontal="left"/>
      <protection locked="0"/>
    </xf>
    <xf numFmtId="0" fontId="21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5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20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2" fillId="2" borderId="0" xfId="0" applyFont="1" applyFill="1" applyProtection="1">
      <protection locked="0"/>
    </xf>
    <xf numFmtId="0" fontId="17" fillId="2" borderId="0" xfId="0" applyFont="1" applyFill="1" applyAlignment="1">
      <alignment horizontal="center" wrapText="1"/>
    </xf>
    <xf numFmtId="0" fontId="34" fillId="0" borderId="0" xfId="0" applyFont="1" applyAlignment="1" applyProtection="1">
      <alignment horizontal="left"/>
      <protection locked="0"/>
    </xf>
    <xf numFmtId="0" fontId="35" fillId="2" borderId="0" xfId="0" applyFont="1" applyFill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2" fontId="20" fillId="0" borderId="0" xfId="0" applyNumberFormat="1" applyFont="1" applyAlignment="1" applyProtection="1">
      <alignment horizontal="right"/>
      <protection locked="0"/>
    </xf>
    <xf numFmtId="3" fontId="20" fillId="0" borderId="0" xfId="0" applyNumberFormat="1" applyFont="1" applyAlignment="1" applyProtection="1">
      <alignment horizontal="right"/>
      <protection locked="0"/>
    </xf>
    <xf numFmtId="164" fontId="20" fillId="0" borderId="0" xfId="0" applyNumberFormat="1" applyFont="1" applyAlignment="1" applyProtection="1">
      <alignment horizontal="right"/>
      <protection locked="0"/>
    </xf>
    <xf numFmtId="0" fontId="18" fillId="2" borderId="0" xfId="0" applyFont="1" applyFill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left" wrapText="1"/>
    </xf>
    <xf numFmtId="0" fontId="6" fillId="2" borderId="0" xfId="0" applyFont="1" applyFill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/>
      <protection locked="0"/>
    </xf>
    <xf numFmtId="0" fontId="18" fillId="2" borderId="0" xfId="0" applyFont="1" applyFill="1" applyAlignment="1">
      <alignment horizontal="center"/>
    </xf>
    <xf numFmtId="0" fontId="20" fillId="2" borderId="1" xfId="0" applyFont="1" applyFill="1" applyBorder="1" applyAlignment="1" applyProtection="1">
      <alignment horizontal="right"/>
      <protection locked="0"/>
    </xf>
    <xf numFmtId="0" fontId="30" fillId="2" borderId="0" xfId="0" applyFont="1" applyFill="1" applyAlignment="1">
      <alignment horizontal="center"/>
    </xf>
    <xf numFmtId="0" fontId="5" fillId="2" borderId="1" xfId="0" applyFont="1" applyFill="1" applyBorder="1" applyAlignment="1" applyProtection="1">
      <alignment horizontal="right"/>
      <protection locked="0"/>
    </xf>
    <xf numFmtId="0" fontId="31" fillId="2" borderId="0" xfId="0" applyFont="1" applyFill="1" applyAlignment="1">
      <alignment horizontal="center" wrapText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EB9A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hanthini\Desktop\ESSR%202024%20Tamil\ESS%20-%20Tamil%20-%20old\ess_2023_chapter_8_T.xlsx" TargetMode="External"/><Relationship Id="rId1" Type="http://schemas.openxmlformats.org/officeDocument/2006/relationships/externalLinkPath" Target="/Users/ishanthini/Desktop/ESSR%202024%20Tamil/ESS%20-%20Tamil%20-%20old/ess_2023_chapter_8_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8.1"/>
      <sheetName val="Table 8.2"/>
      <sheetName val="Table 8.3"/>
      <sheetName val="Table 8.4"/>
      <sheetName val="Table 8.5"/>
      <sheetName val="Table 8.6"/>
      <sheetName val="Table 8.7"/>
      <sheetName val="Table 8.8"/>
      <sheetName val="Table 8.9"/>
      <sheetName val="Table 8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khdpl mgptpUj;jpr; Rl;nlz; - rhHf;&gt; Mrpad; kw;Wk; [p7 ehLfs;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499984740745262"/>
  </sheetPr>
  <dimension ref="A1:M122"/>
  <sheetViews>
    <sheetView zoomScale="96" zoomScaleNormal="96" workbookViewId="0">
      <selection activeCell="B51" sqref="B51"/>
    </sheetView>
  </sheetViews>
  <sheetFormatPr defaultColWidth="9.140625" defaultRowHeight="12.75" outlineLevelRow="1" x14ac:dyDescent="0.2"/>
  <cols>
    <col min="1" max="1" width="3.5703125" style="7" customWidth="1"/>
    <col min="2" max="2" width="68.28515625" style="6" customWidth="1"/>
    <col min="3" max="3" width="10.42578125" style="6" bestFit="1" customWidth="1"/>
    <col min="4" max="4" width="16.42578125" style="6" customWidth="1"/>
    <col min="5" max="5" width="21.28515625" style="6" customWidth="1"/>
    <col min="6" max="6" width="11.5703125" style="6" customWidth="1"/>
    <col min="7" max="7" width="10.140625" style="6" customWidth="1"/>
    <col min="8" max="8" width="9.5703125" style="6" customWidth="1"/>
    <col min="9" max="9" width="8.28515625" style="6" customWidth="1"/>
    <col min="10" max="10" width="11.28515625" style="6" customWidth="1"/>
    <col min="11" max="11" width="8" style="6"/>
    <col min="12" max="12" width="9.140625" style="6"/>
    <col min="13" max="16384" width="9.140625" style="7"/>
  </cols>
  <sheetData>
    <row r="1" spans="2:12" s="3" customFormat="1" ht="34.5" customHeight="1" x14ac:dyDescent="0.25">
      <c r="B1" s="52" t="s">
        <v>47</v>
      </c>
      <c r="C1" s="1"/>
      <c r="D1" s="1"/>
      <c r="E1" s="1"/>
      <c r="F1" s="1"/>
      <c r="G1" s="1"/>
      <c r="H1" s="1"/>
      <c r="I1" s="1"/>
      <c r="J1" s="55" t="s">
        <v>58</v>
      </c>
      <c r="K1" s="2"/>
      <c r="L1" s="2"/>
    </row>
    <row r="2" spans="2:12" s="5" customFormat="1" ht="15" x14ac:dyDescent="0.25">
      <c r="B2" s="88" t="s">
        <v>49</v>
      </c>
      <c r="C2" s="88"/>
      <c r="D2" s="88"/>
      <c r="E2" s="88"/>
      <c r="F2" s="88"/>
      <c r="G2" s="88"/>
      <c r="H2" s="88"/>
      <c r="I2" s="88"/>
      <c r="J2" s="88"/>
      <c r="K2" s="4"/>
      <c r="L2" s="4"/>
    </row>
    <row r="3" spans="2:12" s="33" customFormat="1" ht="29.25" x14ac:dyDescent="0.25">
      <c r="B3" s="53" t="s">
        <v>48</v>
      </c>
      <c r="C3" s="53" t="s">
        <v>50</v>
      </c>
      <c r="D3" s="54" t="s">
        <v>51</v>
      </c>
      <c r="E3" s="54" t="s">
        <v>52</v>
      </c>
      <c r="F3" s="53" t="s">
        <v>53</v>
      </c>
      <c r="G3" s="53" t="s">
        <v>54</v>
      </c>
      <c r="H3" s="54" t="s">
        <v>55</v>
      </c>
      <c r="I3" s="53" t="s">
        <v>56</v>
      </c>
      <c r="J3" s="53" t="s">
        <v>57</v>
      </c>
      <c r="K3" s="32"/>
      <c r="L3" s="32"/>
    </row>
    <row r="4" spans="2:12" s="34" customFormat="1" x14ac:dyDescent="0.2">
      <c r="B4" s="89" t="s">
        <v>59</v>
      </c>
      <c r="C4" s="90"/>
      <c r="D4" s="90"/>
      <c r="E4" s="90"/>
      <c r="F4" s="90"/>
      <c r="G4" s="90"/>
      <c r="H4" s="90"/>
      <c r="I4" s="90"/>
      <c r="J4" s="91"/>
    </row>
    <row r="5" spans="2:12" ht="15.75" outlineLevel="1" x14ac:dyDescent="0.2">
      <c r="B5" s="56" t="s">
        <v>60</v>
      </c>
      <c r="C5" s="14">
        <v>21.919</v>
      </c>
      <c r="D5" s="14">
        <v>31.390170999999999</v>
      </c>
      <c r="E5" s="14">
        <v>168.22</v>
      </c>
      <c r="F5" s="14">
        <v>0.74893100000000001</v>
      </c>
      <c r="G5" s="35">
        <v>1357</v>
      </c>
      <c r="H5" s="14">
        <v>0.55742600000000009</v>
      </c>
      <c r="I5" s="14">
        <v>29.38891319</v>
      </c>
      <c r="J5" s="14">
        <v>220.399304</v>
      </c>
      <c r="K5" s="11"/>
    </row>
    <row r="6" spans="2:12" ht="15.75" outlineLevel="1" x14ac:dyDescent="0.2">
      <c r="B6" s="8" t="s">
        <v>61</v>
      </c>
      <c r="C6" s="14">
        <v>0.53248413800000005</v>
      </c>
      <c r="D6" s="14">
        <v>2.1630557750000001</v>
      </c>
      <c r="E6" s="14">
        <v>1.37</v>
      </c>
      <c r="F6" s="14">
        <v>0.9</v>
      </c>
      <c r="G6" s="14">
        <v>1.1000000000000001</v>
      </c>
      <c r="H6" s="14">
        <v>4.3984260433269</v>
      </c>
      <c r="I6" s="14">
        <v>0.92</v>
      </c>
      <c r="J6" s="14">
        <v>2.0010687470000001</v>
      </c>
      <c r="K6" s="11"/>
    </row>
    <row r="7" spans="2:12" outlineLevel="1" x14ac:dyDescent="0.2">
      <c r="B7" s="56" t="s">
        <v>62</v>
      </c>
      <c r="C7" s="10">
        <v>350</v>
      </c>
      <c r="D7" s="10">
        <v>48.080719719999998</v>
      </c>
      <c r="E7" s="9">
        <v>1140</v>
      </c>
      <c r="F7" s="10">
        <v>19.5</v>
      </c>
      <c r="G7" s="10">
        <v>415</v>
      </c>
      <c r="H7" s="9">
        <v>3483.5699500000001</v>
      </c>
      <c r="I7" s="10">
        <v>199.6787167</v>
      </c>
      <c r="J7" s="10">
        <v>276.85015879999997</v>
      </c>
      <c r="K7" s="11"/>
    </row>
    <row r="8" spans="2:12" outlineLevel="1" x14ac:dyDescent="0.2">
      <c r="B8" s="56" t="s">
        <v>63</v>
      </c>
      <c r="C8" s="11"/>
      <c r="D8" s="11"/>
      <c r="E8" s="11"/>
      <c r="F8" s="11"/>
      <c r="G8" s="11"/>
      <c r="H8" s="11"/>
      <c r="I8" s="11"/>
      <c r="J8" s="11"/>
      <c r="K8" s="11"/>
    </row>
    <row r="9" spans="2:12" outlineLevel="1" x14ac:dyDescent="0.2">
      <c r="B9" s="58" t="s">
        <v>64</v>
      </c>
      <c r="C9" s="14">
        <v>23.7</v>
      </c>
      <c r="D9" s="14">
        <v>41.8</v>
      </c>
      <c r="E9" s="14">
        <v>26.8</v>
      </c>
      <c r="F9" s="14">
        <v>24.9</v>
      </c>
      <c r="G9" s="14">
        <v>26.2</v>
      </c>
      <c r="H9" s="14">
        <v>19.600000000000001</v>
      </c>
      <c r="I9" s="14">
        <v>28.8</v>
      </c>
      <c r="J9" s="14">
        <v>34.799999999999997</v>
      </c>
      <c r="K9" s="11"/>
    </row>
    <row r="10" spans="2:12" outlineLevel="1" x14ac:dyDescent="0.2">
      <c r="B10" s="58" t="s">
        <v>65</v>
      </c>
      <c r="C10" s="14">
        <v>65.099999999999994</v>
      </c>
      <c r="D10" s="14">
        <v>55.5</v>
      </c>
      <c r="E10" s="14">
        <v>68</v>
      </c>
      <c r="F10" s="14">
        <v>68.900000000000006</v>
      </c>
      <c r="G10" s="14">
        <v>67.3</v>
      </c>
      <c r="H10" s="14">
        <v>76.8</v>
      </c>
      <c r="I10" s="14">
        <v>65.400000000000006</v>
      </c>
      <c r="J10" s="14">
        <v>60.8</v>
      </c>
      <c r="K10" s="11"/>
    </row>
    <row r="11" spans="2:12" outlineLevel="1" x14ac:dyDescent="0.2">
      <c r="B11" s="58" t="s">
        <v>66</v>
      </c>
      <c r="C11" s="14">
        <v>11.2</v>
      </c>
      <c r="D11" s="14">
        <v>2.6</v>
      </c>
      <c r="E11" s="14">
        <v>5.2</v>
      </c>
      <c r="F11" s="14">
        <v>6.2</v>
      </c>
      <c r="G11" s="14">
        <v>6.6</v>
      </c>
      <c r="H11" s="14">
        <v>3.6</v>
      </c>
      <c r="I11" s="14">
        <v>5.8</v>
      </c>
      <c r="J11" s="14">
        <v>4.3</v>
      </c>
      <c r="K11" s="11"/>
    </row>
    <row r="12" spans="2:12" outlineLevel="1" x14ac:dyDescent="0.2">
      <c r="B12" s="56" t="s">
        <v>67</v>
      </c>
      <c r="C12" s="14">
        <v>18.713000000000001</v>
      </c>
      <c r="D12" s="14">
        <v>25.561912360000001</v>
      </c>
      <c r="E12" s="14">
        <v>38.177</v>
      </c>
      <c r="F12" s="14">
        <v>42.316000000000003</v>
      </c>
      <c r="G12" s="14">
        <v>34.299999999999997</v>
      </c>
      <c r="H12" s="14">
        <v>40.668999999999997</v>
      </c>
      <c r="I12" s="14">
        <v>62.36</v>
      </c>
      <c r="J12" s="14">
        <v>36.7542726</v>
      </c>
      <c r="K12" s="11"/>
    </row>
    <row r="13" spans="2:12" ht="15.75" outlineLevel="1" x14ac:dyDescent="0.2">
      <c r="B13" s="56" t="s">
        <v>68</v>
      </c>
      <c r="C13" s="36">
        <v>0.77700000000000002</v>
      </c>
      <c r="D13" s="36">
        <v>0.48799999999999999</v>
      </c>
      <c r="E13" s="36">
        <v>0.65700000000000003</v>
      </c>
      <c r="F13" s="36">
        <v>0.67500000000000004</v>
      </c>
      <c r="G13" s="36">
        <v>0.63800000000000001</v>
      </c>
      <c r="H13" s="36">
        <v>0.73699999999999999</v>
      </c>
      <c r="I13" s="36">
        <v>0.59299999999999997</v>
      </c>
      <c r="J13" s="36">
        <v>0.53600000000000003</v>
      </c>
      <c r="K13" s="11"/>
    </row>
    <row r="14" spans="2:12" outlineLevel="1" x14ac:dyDescent="0.2">
      <c r="B14" s="56" t="s">
        <v>69</v>
      </c>
      <c r="C14" s="14">
        <v>76.393000000000001</v>
      </c>
      <c r="D14" s="14">
        <v>62.575000000000003</v>
      </c>
      <c r="E14" s="14">
        <v>71.968000000000004</v>
      </c>
      <c r="F14" s="14">
        <v>71.608999999999995</v>
      </c>
      <c r="G14" s="14">
        <v>70.150000000000006</v>
      </c>
      <c r="H14" s="14">
        <v>79.875</v>
      </c>
      <c r="I14" s="14">
        <v>69.245999999999995</v>
      </c>
      <c r="J14" s="14">
        <v>66.269000000000005</v>
      </c>
      <c r="K14" s="11"/>
    </row>
    <row r="15" spans="2:12" outlineLevel="1" x14ac:dyDescent="0.2">
      <c r="B15" s="56" t="s">
        <v>221</v>
      </c>
      <c r="C15" s="14">
        <v>15.3</v>
      </c>
      <c r="D15" s="14">
        <v>31.2</v>
      </c>
      <c r="E15" s="14">
        <v>17.5</v>
      </c>
      <c r="F15" s="14">
        <v>16.7</v>
      </c>
      <c r="G15" s="14">
        <v>17.399999999999999</v>
      </c>
      <c r="H15" s="14">
        <v>13.1</v>
      </c>
      <c r="I15" s="14">
        <v>19.3</v>
      </c>
      <c r="J15" s="14">
        <v>27.4</v>
      </c>
      <c r="K15" s="11"/>
    </row>
    <row r="16" spans="2:12" outlineLevel="1" x14ac:dyDescent="0.2">
      <c r="B16" s="56" t="s">
        <v>222</v>
      </c>
      <c r="C16" s="14">
        <v>6.9</v>
      </c>
      <c r="D16" s="14">
        <v>6.2</v>
      </c>
      <c r="E16" s="14">
        <v>5.5</v>
      </c>
      <c r="F16" s="14">
        <v>6.3</v>
      </c>
      <c r="G16" s="14">
        <v>7.3</v>
      </c>
      <c r="H16" s="14">
        <v>2.7</v>
      </c>
      <c r="I16" s="14">
        <v>6.3</v>
      </c>
      <c r="J16" s="14">
        <v>6.8</v>
      </c>
      <c r="K16" s="11"/>
    </row>
    <row r="17" spans="2:11" ht="25.5" outlineLevel="1" x14ac:dyDescent="0.2">
      <c r="B17" s="57" t="s">
        <v>72</v>
      </c>
      <c r="C17" s="14">
        <v>2.2000000000000002</v>
      </c>
      <c r="D17" s="14">
        <v>4.2</v>
      </c>
      <c r="E17" s="14">
        <v>2</v>
      </c>
      <c r="F17" s="14">
        <v>1.9</v>
      </c>
      <c r="G17" s="14">
        <v>2.2000000000000002</v>
      </c>
      <c r="H17" s="14">
        <v>1.8</v>
      </c>
      <c r="I17" s="14">
        <v>1.8</v>
      </c>
      <c r="J17" s="14">
        <v>3.4</v>
      </c>
      <c r="K17" s="11"/>
    </row>
    <row r="18" spans="2:11" ht="25.5" outlineLevel="1" x14ac:dyDescent="0.2">
      <c r="B18" s="57" t="s">
        <v>73</v>
      </c>
      <c r="C18" s="10">
        <v>28.842305169999999</v>
      </c>
      <c r="D18" s="10">
        <v>620.40750930000002</v>
      </c>
      <c r="E18" s="10">
        <v>123.0282527</v>
      </c>
      <c r="F18" s="10">
        <v>59.947756750000003</v>
      </c>
      <c r="G18" s="10">
        <v>102.65391200000001</v>
      </c>
      <c r="H18" s="10">
        <v>56.69380391</v>
      </c>
      <c r="I18" s="10">
        <v>174.41017590000001</v>
      </c>
      <c r="J18" s="10">
        <v>154.16393579999999</v>
      </c>
      <c r="K18" s="11"/>
    </row>
    <row r="19" spans="2:11" outlineLevel="1" x14ac:dyDescent="0.2">
      <c r="B19" s="8" t="s">
        <v>74</v>
      </c>
      <c r="K19" s="11"/>
    </row>
    <row r="20" spans="2:11" outlineLevel="1" x14ac:dyDescent="0.2">
      <c r="B20" s="58" t="s">
        <v>75</v>
      </c>
      <c r="C20" s="14">
        <v>93.3</v>
      </c>
      <c r="D20" s="65" t="s">
        <v>108</v>
      </c>
      <c r="E20" s="14">
        <v>77.8</v>
      </c>
      <c r="F20" s="65" t="s">
        <v>108</v>
      </c>
      <c r="G20" s="65" t="s">
        <v>108</v>
      </c>
      <c r="H20" s="65" t="s">
        <v>108</v>
      </c>
      <c r="I20" s="65" t="s">
        <v>108</v>
      </c>
      <c r="J20" s="65" t="s">
        <v>108</v>
      </c>
      <c r="K20" s="11"/>
    </row>
    <row r="21" spans="2:11" outlineLevel="1" x14ac:dyDescent="0.2">
      <c r="B21" s="58" t="s">
        <v>76</v>
      </c>
      <c r="C21" s="14">
        <v>91.6</v>
      </c>
      <c r="D21" s="65" t="s">
        <v>108</v>
      </c>
      <c r="E21" s="14">
        <v>72</v>
      </c>
      <c r="F21" s="65" t="s">
        <v>108</v>
      </c>
      <c r="G21" s="65" t="s">
        <v>108</v>
      </c>
      <c r="H21" s="65" t="s">
        <v>108</v>
      </c>
      <c r="I21" s="65" t="s">
        <v>108</v>
      </c>
      <c r="J21" s="65" t="s">
        <v>108</v>
      </c>
      <c r="K21" s="11"/>
    </row>
    <row r="22" spans="2:11" outlineLevel="1" x14ac:dyDescent="0.2">
      <c r="B22" s="56" t="s">
        <v>77</v>
      </c>
      <c r="C22" s="12">
        <v>26.3</v>
      </c>
      <c r="D22" s="65" t="s">
        <v>108</v>
      </c>
      <c r="E22" s="65" t="s">
        <v>108</v>
      </c>
      <c r="F22" s="14">
        <v>32</v>
      </c>
      <c r="G22" s="14">
        <v>34</v>
      </c>
      <c r="H22" s="65" t="s">
        <v>108</v>
      </c>
      <c r="I22" s="65" t="s">
        <v>108</v>
      </c>
      <c r="J22" s="65" t="s">
        <v>108</v>
      </c>
      <c r="K22" s="11"/>
    </row>
    <row r="23" spans="2:11" outlineLevel="1" x14ac:dyDescent="0.2">
      <c r="B23" s="56" t="s">
        <v>78</v>
      </c>
      <c r="C23" s="65" t="s">
        <v>108</v>
      </c>
      <c r="D23" s="65" t="s">
        <v>108</v>
      </c>
      <c r="E23" s="14">
        <v>53.2</v>
      </c>
      <c r="F23" s="12" t="s">
        <v>0</v>
      </c>
      <c r="G23" s="14">
        <v>25.4</v>
      </c>
      <c r="H23" s="65" t="s">
        <v>108</v>
      </c>
      <c r="I23" s="14">
        <v>36.5</v>
      </c>
      <c r="J23" s="65" t="s">
        <v>108</v>
      </c>
      <c r="K23" s="11"/>
    </row>
    <row r="24" spans="2:11" ht="15.75" outlineLevel="1" x14ac:dyDescent="0.2">
      <c r="B24" s="56" t="s">
        <v>79</v>
      </c>
      <c r="C24" s="11"/>
      <c r="D24" s="11"/>
      <c r="E24" s="11"/>
      <c r="F24" s="11"/>
      <c r="G24" s="11"/>
      <c r="H24" s="11"/>
      <c r="I24" s="11"/>
      <c r="J24" s="11"/>
      <c r="K24" s="11"/>
    </row>
    <row r="25" spans="2:11" outlineLevel="1" x14ac:dyDescent="0.2">
      <c r="B25" s="58" t="s">
        <v>75</v>
      </c>
      <c r="C25" s="14">
        <v>71.900000000000006</v>
      </c>
      <c r="D25" s="14">
        <v>68.351571519999993</v>
      </c>
      <c r="E25" s="65" t="s">
        <v>108</v>
      </c>
      <c r="F25" s="14">
        <v>72.5</v>
      </c>
      <c r="G25" s="14">
        <v>76.8</v>
      </c>
      <c r="H25" s="65" t="s">
        <v>108</v>
      </c>
      <c r="I25" s="65" t="s">
        <v>108</v>
      </c>
      <c r="J25" s="65" t="s">
        <v>108</v>
      </c>
      <c r="K25" s="11"/>
    </row>
    <row r="26" spans="2:11" outlineLevel="1" x14ac:dyDescent="0.2">
      <c r="B26" s="58" t="s">
        <v>76</v>
      </c>
      <c r="C26" s="14">
        <v>32</v>
      </c>
      <c r="D26" s="14">
        <v>16.46231306</v>
      </c>
      <c r="E26" s="65" t="s">
        <v>108</v>
      </c>
      <c r="F26" s="14">
        <v>63.5</v>
      </c>
      <c r="G26" s="14">
        <v>30</v>
      </c>
      <c r="H26" s="65" t="s">
        <v>108</v>
      </c>
      <c r="I26" s="65" t="s">
        <v>108</v>
      </c>
      <c r="J26" s="65" t="s">
        <v>108</v>
      </c>
      <c r="K26" s="11"/>
    </row>
    <row r="27" spans="2:11" outlineLevel="1" x14ac:dyDescent="0.2">
      <c r="B27" s="56" t="s">
        <v>80</v>
      </c>
      <c r="C27" s="14">
        <v>5.5</v>
      </c>
      <c r="D27" s="14">
        <v>18.566629559999999</v>
      </c>
      <c r="E27" s="65" t="s">
        <v>108</v>
      </c>
      <c r="F27" s="14">
        <v>5</v>
      </c>
      <c r="G27" s="14">
        <v>4.8</v>
      </c>
      <c r="H27" s="65" t="s">
        <v>108</v>
      </c>
      <c r="I27" s="65" t="s">
        <v>108</v>
      </c>
      <c r="J27" s="65" t="s">
        <v>108</v>
      </c>
      <c r="K27" s="11"/>
    </row>
    <row r="28" spans="2:11" outlineLevel="1" x14ac:dyDescent="0.2">
      <c r="B28" s="56" t="s">
        <v>90</v>
      </c>
      <c r="C28" s="11"/>
      <c r="D28" s="11"/>
      <c r="E28" s="65" t="s">
        <v>108</v>
      </c>
      <c r="F28" s="11"/>
      <c r="G28" s="11"/>
      <c r="H28" s="65" t="s">
        <v>108</v>
      </c>
      <c r="I28" s="65" t="s">
        <v>108</v>
      </c>
      <c r="J28" s="65" t="s">
        <v>108</v>
      </c>
      <c r="K28" s="11"/>
    </row>
    <row r="29" spans="2:11" outlineLevel="1" x14ac:dyDescent="0.2">
      <c r="B29" s="58" t="s">
        <v>81</v>
      </c>
      <c r="C29" s="12">
        <v>27.1</v>
      </c>
      <c r="D29" s="12">
        <v>44.5</v>
      </c>
      <c r="E29" s="65" t="s">
        <v>108</v>
      </c>
      <c r="F29" s="14">
        <v>49.9</v>
      </c>
      <c r="G29" s="65" t="s">
        <v>108</v>
      </c>
      <c r="H29" s="65" t="s">
        <v>108</v>
      </c>
      <c r="I29" s="65" t="s">
        <v>108</v>
      </c>
      <c r="J29" s="65" t="s">
        <v>108</v>
      </c>
      <c r="K29" s="11"/>
    </row>
    <row r="30" spans="2:11" outlineLevel="1" x14ac:dyDescent="0.2">
      <c r="B30" s="58" t="s">
        <v>82</v>
      </c>
      <c r="C30" s="12">
        <v>26.9</v>
      </c>
      <c r="D30" s="12">
        <v>18.100000000000001</v>
      </c>
      <c r="E30" s="65" t="s">
        <v>108</v>
      </c>
      <c r="F30" s="14">
        <v>14.9</v>
      </c>
      <c r="G30" s="65" t="s">
        <v>108</v>
      </c>
      <c r="H30" s="65" t="s">
        <v>108</v>
      </c>
      <c r="I30" s="65" t="s">
        <v>108</v>
      </c>
      <c r="J30" s="65" t="s">
        <v>108</v>
      </c>
      <c r="K30" s="11"/>
    </row>
    <row r="31" spans="2:11" outlineLevel="1" x14ac:dyDescent="0.2">
      <c r="B31" s="58" t="s">
        <v>83</v>
      </c>
      <c r="C31" s="14">
        <v>46</v>
      </c>
      <c r="D31" s="12">
        <v>36.700000000000003</v>
      </c>
      <c r="E31" s="65" t="s">
        <v>108</v>
      </c>
      <c r="F31" s="14">
        <v>35.200000000000003</v>
      </c>
      <c r="G31" s="65" t="s">
        <v>108</v>
      </c>
      <c r="H31" s="65" t="s">
        <v>108</v>
      </c>
      <c r="I31" s="65" t="s">
        <v>108</v>
      </c>
      <c r="J31" s="65" t="s">
        <v>108</v>
      </c>
      <c r="K31" s="11"/>
    </row>
    <row r="32" spans="2:11" ht="28.5" outlineLevel="1" x14ac:dyDescent="0.2">
      <c r="B32" s="57" t="s">
        <v>84</v>
      </c>
      <c r="C32" s="65" t="s">
        <v>108</v>
      </c>
      <c r="D32" s="65" t="s">
        <v>108</v>
      </c>
      <c r="E32" s="65" t="s">
        <v>108</v>
      </c>
      <c r="F32" s="65" t="s">
        <v>108</v>
      </c>
      <c r="G32" s="65" t="s">
        <v>108</v>
      </c>
      <c r="H32" s="65" t="s">
        <v>108</v>
      </c>
      <c r="I32" s="65" t="s">
        <v>108</v>
      </c>
      <c r="J32" s="65" t="s">
        <v>108</v>
      </c>
      <c r="K32" s="11"/>
    </row>
    <row r="33" spans="2:11" ht="15.75" outlineLevel="1" x14ac:dyDescent="0.2">
      <c r="B33" s="56" t="s">
        <v>85</v>
      </c>
      <c r="C33" s="17">
        <v>1.23</v>
      </c>
      <c r="D33" s="17">
        <v>0.25</v>
      </c>
      <c r="E33" s="17">
        <v>0.67</v>
      </c>
      <c r="F33" s="17">
        <v>0.5</v>
      </c>
      <c r="G33" s="17">
        <v>0.74</v>
      </c>
      <c r="H33" s="65" t="s">
        <v>108</v>
      </c>
      <c r="I33" s="17">
        <v>0.85</v>
      </c>
      <c r="J33" s="65" t="s">
        <v>108</v>
      </c>
      <c r="K33" s="11"/>
    </row>
    <row r="34" spans="2:11" ht="28.5" outlineLevel="1" x14ac:dyDescent="0.2">
      <c r="B34" s="57" t="s">
        <v>89</v>
      </c>
      <c r="C34" s="65" t="s">
        <v>108</v>
      </c>
      <c r="D34" s="65" t="s">
        <v>108</v>
      </c>
      <c r="E34" s="65" t="s">
        <v>108</v>
      </c>
      <c r="F34" s="65" t="s">
        <v>108</v>
      </c>
      <c r="G34" s="65" t="s">
        <v>108</v>
      </c>
      <c r="H34" s="65" t="s">
        <v>108</v>
      </c>
      <c r="I34" s="65" t="s">
        <v>108</v>
      </c>
      <c r="J34" s="65" t="s">
        <v>108</v>
      </c>
      <c r="K34" s="11"/>
    </row>
    <row r="35" spans="2:11" outlineLevel="1" x14ac:dyDescent="0.2">
      <c r="B35" s="56" t="s">
        <v>86</v>
      </c>
      <c r="C35" s="14">
        <v>35</v>
      </c>
      <c r="D35" s="12">
        <v>18.399999999999999</v>
      </c>
      <c r="E35" s="14">
        <v>24.8</v>
      </c>
      <c r="F35" s="14">
        <v>53.5</v>
      </c>
      <c r="G35" s="14">
        <v>43</v>
      </c>
      <c r="H35" s="14">
        <v>62.9</v>
      </c>
      <c r="I35" s="14">
        <v>37.700000000000003</v>
      </c>
      <c r="J35" s="14">
        <v>25</v>
      </c>
      <c r="K35" s="11"/>
    </row>
    <row r="36" spans="2:11" outlineLevel="1" x14ac:dyDescent="0.2">
      <c r="B36" s="59" t="s">
        <v>87</v>
      </c>
      <c r="C36" s="35">
        <v>2607.5</v>
      </c>
      <c r="D36" s="14">
        <v>145.80000000000001</v>
      </c>
      <c r="E36" s="35">
        <v>1390</v>
      </c>
      <c r="F36" s="14">
        <v>23</v>
      </c>
      <c r="G36" s="35">
        <v>20052.2</v>
      </c>
      <c r="H36" s="14">
        <v>14.5</v>
      </c>
      <c r="I36" s="14">
        <v>726</v>
      </c>
      <c r="J36" s="35">
        <v>2876.8</v>
      </c>
      <c r="K36" s="11"/>
    </row>
    <row r="37" spans="2:11" outlineLevel="1" x14ac:dyDescent="0.2">
      <c r="B37" s="59" t="s">
        <v>88</v>
      </c>
      <c r="C37" s="35">
        <v>29730.5</v>
      </c>
      <c r="D37" s="35">
        <v>22678</v>
      </c>
      <c r="E37" s="35">
        <v>176279.5</v>
      </c>
      <c r="F37" s="14">
        <v>745.1</v>
      </c>
      <c r="G37" s="35">
        <v>1153709.8</v>
      </c>
      <c r="H37" s="14">
        <v>717.7</v>
      </c>
      <c r="I37" s="35">
        <v>38213</v>
      </c>
      <c r="J37" s="35">
        <v>175624.4</v>
      </c>
      <c r="K37" s="11"/>
    </row>
    <row r="38" spans="2:11" outlineLevel="1" x14ac:dyDescent="0.2">
      <c r="B38" s="8"/>
      <c r="C38" s="35"/>
      <c r="D38" s="35"/>
      <c r="E38" s="35"/>
      <c r="F38" s="14"/>
      <c r="G38" s="35"/>
      <c r="H38" s="14"/>
      <c r="I38" s="35"/>
      <c r="J38" s="35"/>
      <c r="K38" s="11"/>
    </row>
    <row r="39" spans="2:11" s="34" customFormat="1" x14ac:dyDescent="0.2">
      <c r="B39" s="89" t="s">
        <v>109</v>
      </c>
      <c r="C39" s="92"/>
      <c r="D39" s="92"/>
      <c r="E39" s="92"/>
      <c r="F39" s="92"/>
      <c r="G39" s="92"/>
      <c r="H39" s="92"/>
      <c r="I39" s="92"/>
      <c r="J39" s="93"/>
    </row>
    <row r="40" spans="2:11" ht="15.75" outlineLevel="1" x14ac:dyDescent="0.2">
      <c r="B40" s="56" t="s">
        <v>60</v>
      </c>
      <c r="C40" s="14">
        <v>22.155999999999999</v>
      </c>
      <c r="D40" s="14">
        <v>33.569159999999997</v>
      </c>
      <c r="E40" s="14">
        <v>171.684</v>
      </c>
      <c r="F40" s="14">
        <v>0.75612900000000005</v>
      </c>
      <c r="G40" s="35">
        <v>1370</v>
      </c>
      <c r="H40" s="14">
        <v>0.56836199999999992</v>
      </c>
      <c r="I40" s="14">
        <v>29.164577999999999</v>
      </c>
      <c r="J40" s="14">
        <v>224.78137100000001</v>
      </c>
      <c r="K40" s="11"/>
    </row>
    <row r="41" spans="2:11" ht="15.75" outlineLevel="1" x14ac:dyDescent="0.2">
      <c r="B41" s="8" t="s">
        <v>61</v>
      </c>
      <c r="C41" s="14">
        <v>1.0812537069999999</v>
      </c>
      <c r="D41" s="14">
        <v>6.9416283205338001</v>
      </c>
      <c r="E41" s="14">
        <v>1.37</v>
      </c>
      <c r="F41" s="14">
        <v>0.96110322599999998</v>
      </c>
      <c r="G41" s="14">
        <v>1</v>
      </c>
      <c r="H41" s="14">
        <v>1.9618747600577999</v>
      </c>
      <c r="I41" s="14">
        <v>0.92</v>
      </c>
      <c r="J41" s="14">
        <v>1.9882399449999999</v>
      </c>
      <c r="K41" s="11"/>
    </row>
    <row r="42" spans="2:11" outlineLevel="1" x14ac:dyDescent="0.2">
      <c r="B42" s="56" t="s">
        <v>62</v>
      </c>
      <c r="C42" s="10">
        <v>353</v>
      </c>
      <c r="D42" s="10">
        <v>51.468285727427002</v>
      </c>
      <c r="E42" s="9">
        <v>1163.9593220339</v>
      </c>
      <c r="F42" s="10">
        <v>19.7</v>
      </c>
      <c r="G42" s="10">
        <v>419</v>
      </c>
      <c r="H42" s="9">
        <v>3551.9133029999998</v>
      </c>
      <c r="I42" s="10">
        <v>198.1545036</v>
      </c>
      <c r="J42" s="10">
        <v>282.35460419999998</v>
      </c>
      <c r="K42" s="11"/>
    </row>
    <row r="43" spans="2:11" outlineLevel="1" x14ac:dyDescent="0.2">
      <c r="B43" s="56" t="s">
        <v>63</v>
      </c>
      <c r="C43" s="11"/>
      <c r="D43" s="11"/>
      <c r="E43" s="11"/>
      <c r="F43" s="11"/>
      <c r="G43" s="11"/>
      <c r="H43" s="11"/>
      <c r="I43" s="11"/>
      <c r="J43" s="11"/>
      <c r="K43" s="11"/>
    </row>
    <row r="44" spans="2:11" outlineLevel="1" x14ac:dyDescent="0.2">
      <c r="B44" s="58" t="s">
        <v>64</v>
      </c>
      <c r="C44" s="14">
        <v>23.2</v>
      </c>
      <c r="D44" s="14">
        <v>43.4</v>
      </c>
      <c r="E44" s="14">
        <v>26.5</v>
      </c>
      <c r="F44" s="14">
        <v>22.8</v>
      </c>
      <c r="G44" s="14">
        <v>25.7</v>
      </c>
      <c r="H44" s="14">
        <v>21.7</v>
      </c>
      <c r="I44" s="14">
        <v>29.4</v>
      </c>
      <c r="J44" s="14">
        <v>36.9</v>
      </c>
      <c r="K44" s="11"/>
    </row>
    <row r="45" spans="2:11" outlineLevel="1" x14ac:dyDescent="0.2">
      <c r="B45" s="58" t="s">
        <v>65</v>
      </c>
      <c r="C45" s="14">
        <v>65.599999999999994</v>
      </c>
      <c r="D45" s="14">
        <v>54.2</v>
      </c>
      <c r="E45" s="14">
        <v>67.7</v>
      </c>
      <c r="F45" s="14">
        <v>71.099999999999994</v>
      </c>
      <c r="G45" s="14">
        <v>67.5</v>
      </c>
      <c r="H45" s="14">
        <v>73.7</v>
      </c>
      <c r="I45" s="14">
        <v>64.599999999999994</v>
      </c>
      <c r="J45" s="14">
        <v>58.8</v>
      </c>
      <c r="K45" s="11"/>
    </row>
    <row r="46" spans="2:11" outlineLevel="1" x14ac:dyDescent="0.2">
      <c r="B46" s="58" t="s">
        <v>66</v>
      </c>
      <c r="C46" s="14">
        <v>11.2</v>
      </c>
      <c r="D46" s="14">
        <v>2.4</v>
      </c>
      <c r="E46" s="14">
        <v>5.8</v>
      </c>
      <c r="F46" s="14">
        <v>6.1</v>
      </c>
      <c r="G46" s="14">
        <v>6.8</v>
      </c>
      <c r="H46" s="14">
        <v>4.5</v>
      </c>
      <c r="I46" s="14">
        <v>6</v>
      </c>
      <c r="J46" s="14">
        <v>4.2</v>
      </c>
      <c r="K46" s="11"/>
    </row>
    <row r="47" spans="2:11" outlineLevel="1" x14ac:dyDescent="0.2">
      <c r="B47" s="56" t="s">
        <v>67</v>
      </c>
      <c r="C47" s="12">
        <v>18.899999999999999</v>
      </c>
      <c r="D47" s="14">
        <v>24.709310566999999</v>
      </c>
      <c r="E47" s="14">
        <v>38.945999999999998</v>
      </c>
      <c r="F47" s="14">
        <v>43.008000000000003</v>
      </c>
      <c r="G47" s="14">
        <v>34.6</v>
      </c>
      <c r="H47" s="14">
        <v>41.250999999999998</v>
      </c>
      <c r="I47" s="14">
        <v>63.19</v>
      </c>
      <c r="J47" s="14">
        <v>36.847508150000003</v>
      </c>
      <c r="K47" s="11"/>
    </row>
    <row r="48" spans="2:11" ht="15.75" outlineLevel="1" x14ac:dyDescent="0.2">
      <c r="B48" s="56" t="s">
        <v>68</v>
      </c>
      <c r="C48" s="36">
        <v>0.78300000000000003</v>
      </c>
      <c r="D48" s="36">
        <v>0.47299999999999998</v>
      </c>
      <c r="E48" s="36">
        <v>0.66200000000000003</v>
      </c>
      <c r="F48" s="36">
        <v>0.67700000000000005</v>
      </c>
      <c r="G48" s="36">
        <v>0.63300000000000001</v>
      </c>
      <c r="H48" s="36">
        <v>0.753</v>
      </c>
      <c r="I48" s="36">
        <v>0.59099999999999997</v>
      </c>
      <c r="J48" s="36">
        <v>0.53700000000000003</v>
      </c>
      <c r="K48" s="11"/>
    </row>
    <row r="49" spans="2:11" outlineLevel="1" x14ac:dyDescent="0.2">
      <c r="B49" s="56" t="s">
        <v>69</v>
      </c>
      <c r="C49" s="14">
        <v>76.399000000000001</v>
      </c>
      <c r="D49" s="14">
        <v>61.981999999999999</v>
      </c>
      <c r="E49" s="14">
        <v>72.381</v>
      </c>
      <c r="F49" s="14">
        <v>71.814999999999998</v>
      </c>
      <c r="G49" s="14">
        <v>67.239999999999995</v>
      </c>
      <c r="H49" s="14">
        <v>79.918000000000006</v>
      </c>
      <c r="I49" s="14">
        <v>68.45</v>
      </c>
      <c r="J49" s="14">
        <v>66.097999999999999</v>
      </c>
      <c r="K49" s="11"/>
    </row>
    <row r="50" spans="2:11" outlineLevel="1" x14ac:dyDescent="0.2">
      <c r="B50" s="56" t="s">
        <v>223</v>
      </c>
      <c r="C50" s="65" t="s">
        <v>108</v>
      </c>
      <c r="D50" s="65" t="s">
        <v>108</v>
      </c>
      <c r="E50" s="65" t="s">
        <v>108</v>
      </c>
      <c r="F50" s="65" t="s">
        <v>108</v>
      </c>
      <c r="G50" s="65" t="s">
        <v>108</v>
      </c>
      <c r="H50" s="65" t="s">
        <v>108</v>
      </c>
      <c r="I50" s="65" t="s">
        <v>108</v>
      </c>
      <c r="J50" s="65" t="s">
        <v>108</v>
      </c>
      <c r="K50" s="11"/>
    </row>
    <row r="51" spans="2:11" outlineLevel="1" x14ac:dyDescent="0.2">
      <c r="B51" s="56" t="s">
        <v>224</v>
      </c>
      <c r="C51" s="65" t="s">
        <v>108</v>
      </c>
      <c r="D51" s="65" t="s">
        <v>108</v>
      </c>
      <c r="E51" s="65" t="s">
        <v>108</v>
      </c>
      <c r="F51" s="65" t="s">
        <v>108</v>
      </c>
      <c r="G51" s="65" t="s">
        <v>108</v>
      </c>
      <c r="H51" s="65" t="s">
        <v>108</v>
      </c>
      <c r="I51" s="65" t="s">
        <v>108</v>
      </c>
      <c r="J51" s="65" t="s">
        <v>108</v>
      </c>
      <c r="K51" s="11"/>
    </row>
    <row r="52" spans="2:11" ht="25.5" outlineLevel="1" x14ac:dyDescent="0.2">
      <c r="B52" s="57" t="s">
        <v>72</v>
      </c>
      <c r="C52" s="65" t="s">
        <v>108</v>
      </c>
      <c r="D52" s="65" t="s">
        <v>108</v>
      </c>
      <c r="E52" s="65" t="s">
        <v>108</v>
      </c>
      <c r="F52" s="65" t="s">
        <v>108</v>
      </c>
      <c r="G52" s="65" t="s">
        <v>108</v>
      </c>
      <c r="H52" s="65" t="s">
        <v>108</v>
      </c>
      <c r="I52" s="65" t="s">
        <v>108</v>
      </c>
      <c r="J52" s="65" t="s">
        <v>108</v>
      </c>
      <c r="K52" s="11"/>
    </row>
    <row r="53" spans="2:11" ht="25.5" outlineLevel="1" x14ac:dyDescent="0.2">
      <c r="B53" s="57" t="s">
        <v>73</v>
      </c>
      <c r="C53" s="10">
        <v>28.842305169999999</v>
      </c>
      <c r="D53" s="10">
        <v>620.40750930000002</v>
      </c>
      <c r="E53" s="10">
        <v>123.0282527</v>
      </c>
      <c r="F53" s="10">
        <v>59.947756750000003</v>
      </c>
      <c r="G53" s="10">
        <v>102.65391200000001</v>
      </c>
      <c r="H53" s="10">
        <v>56.69380391</v>
      </c>
      <c r="I53" s="10">
        <v>174.41017590000001</v>
      </c>
      <c r="J53" s="10">
        <v>154.16393579999999</v>
      </c>
      <c r="K53" s="11"/>
    </row>
    <row r="54" spans="2:11" outlineLevel="1" x14ac:dyDescent="0.2">
      <c r="B54" s="8" t="s">
        <v>74</v>
      </c>
      <c r="K54" s="11"/>
    </row>
    <row r="55" spans="2:11" outlineLevel="1" x14ac:dyDescent="0.2">
      <c r="B55" s="58" t="s">
        <v>75</v>
      </c>
      <c r="C55" s="65" t="s">
        <v>108</v>
      </c>
      <c r="D55" s="12">
        <v>52.1</v>
      </c>
      <c r="E55" s="65" t="s">
        <v>108</v>
      </c>
      <c r="F55" s="65" t="s">
        <v>108</v>
      </c>
      <c r="G55" s="65" t="s">
        <v>108</v>
      </c>
      <c r="H55" s="65" t="s">
        <v>108</v>
      </c>
      <c r="I55" s="65" t="s">
        <v>108</v>
      </c>
      <c r="J55" s="65" t="s">
        <v>108</v>
      </c>
      <c r="K55" s="11"/>
    </row>
    <row r="56" spans="2:11" outlineLevel="1" x14ac:dyDescent="0.2">
      <c r="B56" s="58" t="s">
        <v>76</v>
      </c>
      <c r="C56" s="65" t="s">
        <v>108</v>
      </c>
      <c r="D56" s="12">
        <v>22.6</v>
      </c>
      <c r="E56" s="65" t="s">
        <v>108</v>
      </c>
      <c r="F56" s="65" t="s">
        <v>108</v>
      </c>
      <c r="G56" s="65" t="s">
        <v>108</v>
      </c>
      <c r="H56" s="65" t="s">
        <v>108</v>
      </c>
      <c r="I56" s="65" t="s">
        <v>108</v>
      </c>
      <c r="J56" s="65" t="s">
        <v>108</v>
      </c>
      <c r="K56" s="11"/>
    </row>
    <row r="57" spans="2:11" outlineLevel="1" x14ac:dyDescent="0.2">
      <c r="B57" s="56" t="s">
        <v>77</v>
      </c>
      <c r="C57" s="65" t="s">
        <v>108</v>
      </c>
      <c r="D57" s="65" t="s">
        <v>108</v>
      </c>
      <c r="E57" s="65" t="s">
        <v>108</v>
      </c>
      <c r="F57" s="14">
        <v>28.6</v>
      </c>
      <c r="G57" s="14">
        <v>29.3</v>
      </c>
      <c r="H57" s="65" t="s">
        <v>108</v>
      </c>
      <c r="I57" s="12">
        <v>17.7</v>
      </c>
      <c r="J57" s="65" t="s">
        <v>108</v>
      </c>
      <c r="K57" s="11"/>
    </row>
    <row r="58" spans="2:11" outlineLevel="1" x14ac:dyDescent="0.2">
      <c r="B58" s="56" t="s">
        <v>78</v>
      </c>
      <c r="C58" s="65" t="s">
        <v>108</v>
      </c>
      <c r="D58" s="65" t="s">
        <v>108</v>
      </c>
      <c r="E58" s="12">
        <v>53.2</v>
      </c>
      <c r="F58" s="65" t="s">
        <v>108</v>
      </c>
      <c r="G58" s="14">
        <v>23.3</v>
      </c>
      <c r="H58" s="65" t="s">
        <v>108</v>
      </c>
      <c r="I58" s="14">
        <v>35.6</v>
      </c>
      <c r="J58" s="65" t="s">
        <v>108</v>
      </c>
      <c r="K58" s="11"/>
    </row>
    <row r="59" spans="2:11" ht="15.75" outlineLevel="1" x14ac:dyDescent="0.2">
      <c r="B59" s="56" t="s">
        <v>79</v>
      </c>
      <c r="C59" s="11"/>
      <c r="D59" s="65" t="s">
        <v>108</v>
      </c>
      <c r="E59" s="11"/>
      <c r="F59" s="11"/>
      <c r="G59" s="11"/>
      <c r="H59" s="65" t="s">
        <v>108</v>
      </c>
      <c r="I59" s="11"/>
      <c r="J59" s="11"/>
      <c r="K59" s="11"/>
    </row>
    <row r="60" spans="2:11" outlineLevel="1" x14ac:dyDescent="0.2">
      <c r="B60" s="58" t="s">
        <v>75</v>
      </c>
      <c r="C60" s="14">
        <v>71</v>
      </c>
      <c r="D60" s="65" t="s">
        <v>108</v>
      </c>
      <c r="E60" s="65" t="s">
        <v>108</v>
      </c>
      <c r="F60" s="14">
        <v>73.099999999999994</v>
      </c>
      <c r="G60" s="14">
        <v>77</v>
      </c>
      <c r="H60" s="65" t="s">
        <v>108</v>
      </c>
      <c r="I60" s="65" t="s">
        <v>108</v>
      </c>
      <c r="J60" s="14">
        <v>67.900000000000006</v>
      </c>
      <c r="K60" s="11"/>
    </row>
    <row r="61" spans="2:11" outlineLevel="1" x14ac:dyDescent="0.2">
      <c r="B61" s="58" t="s">
        <v>76</v>
      </c>
      <c r="C61" s="14">
        <v>31.8</v>
      </c>
      <c r="D61" s="65" t="s">
        <v>108</v>
      </c>
      <c r="E61" s="65" t="s">
        <v>108</v>
      </c>
      <c r="F61" s="14">
        <v>65.3</v>
      </c>
      <c r="G61" s="14">
        <v>32.5</v>
      </c>
      <c r="H61" s="65" t="s">
        <v>108</v>
      </c>
      <c r="I61" s="65" t="s">
        <v>108</v>
      </c>
      <c r="J61" s="14">
        <v>21.4</v>
      </c>
      <c r="K61" s="11"/>
    </row>
    <row r="62" spans="2:11" outlineLevel="1" x14ac:dyDescent="0.2">
      <c r="B62" s="56" t="s">
        <v>80</v>
      </c>
      <c r="C62" s="14">
        <v>5.0999999999999996</v>
      </c>
      <c r="D62" s="65" t="s">
        <v>108</v>
      </c>
      <c r="E62" s="65" t="s">
        <v>108</v>
      </c>
      <c r="F62" s="14">
        <v>4.8</v>
      </c>
      <c r="G62" s="14">
        <v>4.2</v>
      </c>
      <c r="H62" s="65" t="s">
        <v>108</v>
      </c>
      <c r="I62" s="65" t="s">
        <v>108</v>
      </c>
      <c r="J62" s="12">
        <v>6.3</v>
      </c>
      <c r="K62" s="11"/>
    </row>
    <row r="63" spans="2:11" outlineLevel="1" x14ac:dyDescent="0.2">
      <c r="B63" s="56" t="s">
        <v>90</v>
      </c>
      <c r="C63" s="11"/>
      <c r="D63" s="65" t="s">
        <v>108</v>
      </c>
      <c r="E63" s="11"/>
      <c r="F63" s="11"/>
      <c r="G63" s="11"/>
      <c r="H63" s="65" t="s">
        <v>108</v>
      </c>
      <c r="I63" s="11"/>
      <c r="J63" s="11"/>
      <c r="K63" s="11"/>
    </row>
    <row r="64" spans="2:11" outlineLevel="1" x14ac:dyDescent="0.2">
      <c r="B64" s="58" t="s">
        <v>81</v>
      </c>
      <c r="C64" s="65" t="s">
        <v>108</v>
      </c>
      <c r="D64" s="65" t="s">
        <v>108</v>
      </c>
      <c r="E64" s="65" t="s">
        <v>108</v>
      </c>
      <c r="F64" s="14">
        <v>49.2</v>
      </c>
      <c r="G64" s="65" t="s">
        <v>108</v>
      </c>
      <c r="H64" s="65" t="s">
        <v>108</v>
      </c>
      <c r="I64" s="65" t="s">
        <v>108</v>
      </c>
      <c r="J64" s="14">
        <v>37.5</v>
      </c>
      <c r="K64" s="11"/>
    </row>
    <row r="65" spans="2:11" outlineLevel="1" x14ac:dyDescent="0.2">
      <c r="B65" s="58" t="s">
        <v>82</v>
      </c>
      <c r="C65" s="65" t="s">
        <v>108</v>
      </c>
      <c r="D65" s="65" t="s">
        <v>108</v>
      </c>
      <c r="E65" s="65" t="s">
        <v>108</v>
      </c>
      <c r="F65" s="14">
        <v>15.4</v>
      </c>
      <c r="G65" s="65" t="s">
        <v>108</v>
      </c>
      <c r="H65" s="65" t="s">
        <v>108</v>
      </c>
      <c r="I65" s="65" t="s">
        <v>108</v>
      </c>
      <c r="J65" s="14">
        <v>25.4</v>
      </c>
      <c r="K65" s="11"/>
    </row>
    <row r="66" spans="2:11" outlineLevel="1" x14ac:dyDescent="0.2">
      <c r="B66" s="58" t="s">
        <v>83</v>
      </c>
      <c r="C66" s="65" t="s">
        <v>108</v>
      </c>
      <c r="D66" s="65" t="s">
        <v>108</v>
      </c>
      <c r="E66" s="65" t="s">
        <v>108</v>
      </c>
      <c r="F66" s="14">
        <v>35.4</v>
      </c>
      <c r="G66" s="65" t="s">
        <v>108</v>
      </c>
      <c r="H66" s="65" t="s">
        <v>108</v>
      </c>
      <c r="I66" s="65" t="s">
        <v>108</v>
      </c>
      <c r="J66" s="14">
        <v>37.200000000000003</v>
      </c>
      <c r="K66" s="11"/>
    </row>
    <row r="67" spans="2:11" ht="28.5" outlineLevel="1" x14ac:dyDescent="0.2">
      <c r="B67" s="57" t="s">
        <v>84</v>
      </c>
      <c r="C67" s="65" t="s">
        <v>108</v>
      </c>
      <c r="D67" s="65" t="s">
        <v>108</v>
      </c>
      <c r="E67" s="65" t="s">
        <v>108</v>
      </c>
      <c r="F67" s="65" t="s">
        <v>108</v>
      </c>
      <c r="G67" s="65" t="s">
        <v>108</v>
      </c>
      <c r="H67" s="65" t="s">
        <v>108</v>
      </c>
      <c r="I67" s="65" t="s">
        <v>108</v>
      </c>
      <c r="J67" s="65" t="s">
        <v>108</v>
      </c>
      <c r="K67" s="11"/>
    </row>
    <row r="68" spans="2:11" ht="15.75" outlineLevel="1" x14ac:dyDescent="0.2">
      <c r="B68" s="56" t="s">
        <v>85</v>
      </c>
      <c r="C68" s="65" t="s">
        <v>108</v>
      </c>
      <c r="D68" s="65" t="s">
        <v>108</v>
      </c>
      <c r="E68" s="65" t="s">
        <v>108</v>
      </c>
      <c r="F68" s="65" t="s">
        <v>108</v>
      </c>
      <c r="G68" s="65" t="s">
        <v>108</v>
      </c>
      <c r="H68" s="65" t="s">
        <v>108</v>
      </c>
      <c r="I68" s="65" t="s">
        <v>108</v>
      </c>
      <c r="J68" s="65" t="s">
        <v>108</v>
      </c>
      <c r="K68" s="11"/>
    </row>
    <row r="69" spans="2:11" ht="28.5" outlineLevel="1" x14ac:dyDescent="0.2">
      <c r="B69" s="57" t="s">
        <v>89</v>
      </c>
      <c r="C69" s="65" t="s">
        <v>108</v>
      </c>
      <c r="D69" s="65" t="s">
        <v>108</v>
      </c>
      <c r="E69" s="65" t="s">
        <v>108</v>
      </c>
      <c r="F69" s="65" t="s">
        <v>108</v>
      </c>
      <c r="G69" s="65" t="s">
        <v>108</v>
      </c>
      <c r="H69" s="65" t="s">
        <v>108</v>
      </c>
      <c r="I69" s="65" t="s">
        <v>108</v>
      </c>
      <c r="J69" s="65" t="s">
        <v>108</v>
      </c>
      <c r="K69" s="11"/>
    </row>
    <row r="70" spans="2:11" outlineLevel="1" x14ac:dyDescent="0.2">
      <c r="B70" s="56" t="s">
        <v>86</v>
      </c>
      <c r="C70" s="14">
        <v>66.7</v>
      </c>
      <c r="D70" s="12">
        <v>18.399999999999999</v>
      </c>
      <c r="E70" s="14">
        <v>38.9</v>
      </c>
      <c r="F70" s="14">
        <v>85.6</v>
      </c>
      <c r="G70" s="14">
        <v>46.3</v>
      </c>
      <c r="H70" s="14">
        <v>85.8</v>
      </c>
      <c r="I70" s="14">
        <v>51.6</v>
      </c>
      <c r="J70" s="14">
        <v>21</v>
      </c>
      <c r="K70" s="11"/>
    </row>
    <row r="71" spans="2:11" outlineLevel="1" x14ac:dyDescent="0.2">
      <c r="B71" s="59" t="s">
        <v>87</v>
      </c>
      <c r="C71" s="35">
        <v>2869.2</v>
      </c>
      <c r="D71" s="14">
        <v>145.80000000000001</v>
      </c>
      <c r="E71" s="35">
        <v>1530.6</v>
      </c>
      <c r="F71" s="14">
        <v>19.7</v>
      </c>
      <c r="G71" s="35">
        <v>23773.8</v>
      </c>
      <c r="H71" s="14">
        <v>14</v>
      </c>
      <c r="I71" s="14">
        <v>726</v>
      </c>
      <c r="J71" s="35">
        <v>2989.1</v>
      </c>
      <c r="K71" s="11"/>
    </row>
    <row r="72" spans="2:11" outlineLevel="1" x14ac:dyDescent="0.2">
      <c r="B72" s="59" t="s">
        <v>88</v>
      </c>
      <c r="C72" s="35">
        <v>30764.1</v>
      </c>
      <c r="D72" s="35">
        <v>22678</v>
      </c>
      <c r="E72" s="35">
        <v>184444.9</v>
      </c>
      <c r="F72" s="14">
        <v>778</v>
      </c>
      <c r="G72" s="35">
        <v>1154046.6000000001</v>
      </c>
      <c r="H72" s="14">
        <v>706</v>
      </c>
      <c r="I72" s="35">
        <v>38213</v>
      </c>
      <c r="J72" s="35">
        <v>188711.5</v>
      </c>
      <c r="K72" s="11"/>
    </row>
    <row r="73" spans="2:11" outlineLevel="1" x14ac:dyDescent="0.2">
      <c r="B73" s="8"/>
      <c r="C73" s="35"/>
      <c r="D73" s="35"/>
      <c r="E73" s="35"/>
      <c r="F73" s="14"/>
      <c r="G73" s="35"/>
      <c r="H73" s="14"/>
      <c r="I73" s="35"/>
      <c r="J73" s="35"/>
      <c r="K73" s="11"/>
    </row>
    <row r="74" spans="2:11" outlineLevel="1" x14ac:dyDescent="0.2">
      <c r="B74" s="8"/>
      <c r="C74" s="35"/>
      <c r="D74" s="35"/>
      <c r="E74" s="35"/>
      <c r="F74" s="14"/>
      <c r="G74" s="35"/>
      <c r="H74" s="14"/>
      <c r="I74" s="35"/>
      <c r="J74" s="35"/>
      <c r="K74" s="11"/>
    </row>
    <row r="75" spans="2:11" s="34" customFormat="1" x14ac:dyDescent="0.2">
      <c r="B75" s="89" t="s">
        <v>110</v>
      </c>
      <c r="C75" s="92"/>
      <c r="D75" s="92"/>
      <c r="E75" s="92"/>
      <c r="F75" s="92"/>
      <c r="G75" s="92"/>
      <c r="H75" s="92"/>
      <c r="I75" s="92"/>
      <c r="J75" s="93"/>
    </row>
    <row r="76" spans="2:11" ht="15.75" outlineLevel="1" x14ac:dyDescent="0.2">
      <c r="B76" s="56" t="s">
        <v>60</v>
      </c>
      <c r="C76" s="14">
        <v>22.180986999999998</v>
      </c>
      <c r="D76" s="65" t="s">
        <v>108</v>
      </c>
      <c r="E76" s="14">
        <v>169.82</v>
      </c>
      <c r="F76" s="14">
        <v>0.76324900000000007</v>
      </c>
      <c r="G76" s="35">
        <v>1383</v>
      </c>
      <c r="H76" s="14">
        <v>0.57933000000000001</v>
      </c>
      <c r="I76" s="14">
        <v>29.432892120000002</v>
      </c>
      <c r="J76" s="14">
        <v>229.215093</v>
      </c>
      <c r="K76" s="11"/>
    </row>
    <row r="77" spans="2:11" ht="15.75" outlineLevel="1" x14ac:dyDescent="0.2">
      <c r="B77" s="8" t="s">
        <v>61</v>
      </c>
      <c r="C77" s="14">
        <v>0.1</v>
      </c>
      <c r="D77" s="65" t="s">
        <v>108</v>
      </c>
      <c r="E77" s="14">
        <v>1.22</v>
      </c>
      <c r="F77" s="14">
        <v>0.93</v>
      </c>
      <c r="G77" s="14">
        <v>0.95</v>
      </c>
      <c r="H77" s="14">
        <v>1.929756035766</v>
      </c>
      <c r="I77" s="14">
        <v>0.92</v>
      </c>
      <c r="J77" s="14">
        <v>1.97245972</v>
      </c>
      <c r="K77" s="11"/>
    </row>
    <row r="78" spans="2:11" outlineLevel="1" x14ac:dyDescent="0.2">
      <c r="B78" s="56" t="s">
        <v>62</v>
      </c>
      <c r="C78" s="10">
        <v>354</v>
      </c>
      <c r="D78" s="65" t="s">
        <v>108</v>
      </c>
      <c r="E78" s="9">
        <v>1151</v>
      </c>
      <c r="F78" s="10">
        <v>19.899999999999999</v>
      </c>
      <c r="G78" s="10">
        <v>420.72</v>
      </c>
      <c r="H78" s="9">
        <v>3620.4565640000001</v>
      </c>
      <c r="I78" s="10">
        <v>199.97752500000001</v>
      </c>
      <c r="J78" s="10">
        <v>287.92393509999999</v>
      </c>
      <c r="K78" s="11"/>
    </row>
    <row r="79" spans="2:11" outlineLevel="1" x14ac:dyDescent="0.2">
      <c r="B79" s="56" t="s">
        <v>63</v>
      </c>
      <c r="C79" s="11"/>
      <c r="D79" s="11"/>
      <c r="E79" s="11"/>
      <c r="F79" s="11"/>
      <c r="G79" s="11"/>
      <c r="H79" s="11"/>
      <c r="I79" s="11"/>
      <c r="J79" s="11"/>
      <c r="K79" s="11"/>
    </row>
    <row r="80" spans="2:11" outlineLevel="1" x14ac:dyDescent="0.2">
      <c r="B80" s="58" t="s">
        <v>64</v>
      </c>
      <c r="C80" s="14">
        <v>22.8</v>
      </c>
      <c r="D80" s="14">
        <v>43.1</v>
      </c>
      <c r="E80" s="14">
        <v>26</v>
      </c>
      <c r="F80" s="14">
        <v>22.1</v>
      </c>
      <c r="G80" s="14">
        <v>25.3</v>
      </c>
      <c r="H80" s="14">
        <v>21.7</v>
      </c>
      <c r="I80" s="14">
        <v>28.9</v>
      </c>
      <c r="J80" s="14">
        <v>36.6</v>
      </c>
      <c r="K80" s="11"/>
    </row>
    <row r="81" spans="2:11" outlineLevel="1" x14ac:dyDescent="0.2">
      <c r="B81" s="58" t="s">
        <v>65</v>
      </c>
      <c r="C81" s="14">
        <v>65.599999999999994</v>
      </c>
      <c r="D81" s="14">
        <v>54.5</v>
      </c>
      <c r="E81" s="14">
        <v>68</v>
      </c>
      <c r="F81" s="14">
        <v>71.599999999999994</v>
      </c>
      <c r="G81" s="14">
        <v>67.8</v>
      </c>
      <c r="H81" s="14">
        <v>73.5</v>
      </c>
      <c r="I81" s="14">
        <v>65</v>
      </c>
      <c r="J81" s="14">
        <v>59.2</v>
      </c>
      <c r="K81" s="11"/>
    </row>
    <row r="82" spans="2:11" outlineLevel="1" x14ac:dyDescent="0.2">
      <c r="B82" s="58" t="s">
        <v>66</v>
      </c>
      <c r="C82" s="14">
        <v>11.5</v>
      </c>
      <c r="D82" s="14">
        <v>2.4</v>
      </c>
      <c r="E82" s="14">
        <v>6</v>
      </c>
      <c r="F82" s="14">
        <v>6.3</v>
      </c>
      <c r="G82" s="14">
        <v>6.9</v>
      </c>
      <c r="H82" s="14">
        <v>4.8</v>
      </c>
      <c r="I82" s="14">
        <v>6.1</v>
      </c>
      <c r="J82" s="14">
        <v>4.3</v>
      </c>
      <c r="K82" s="11"/>
    </row>
    <row r="83" spans="2:11" outlineLevel="1" x14ac:dyDescent="0.2">
      <c r="B83" s="56" t="s">
        <v>67</v>
      </c>
      <c r="C83" s="14">
        <v>19.026</v>
      </c>
      <c r="D83" s="65" t="s">
        <v>108</v>
      </c>
      <c r="E83" s="14">
        <v>39.710999999999999</v>
      </c>
      <c r="F83" s="14">
        <v>40.9</v>
      </c>
      <c r="G83" s="14">
        <v>34.9</v>
      </c>
      <c r="H83" s="14">
        <v>41.69</v>
      </c>
      <c r="I83" s="14">
        <v>66.099999999999994</v>
      </c>
      <c r="J83" s="14">
        <v>36.94777595</v>
      </c>
      <c r="K83" s="11"/>
    </row>
    <row r="84" spans="2:11" ht="15.75" outlineLevel="1" x14ac:dyDescent="0.2">
      <c r="B84" s="56" t="s">
        <v>68</v>
      </c>
      <c r="C84" s="36">
        <v>0.78</v>
      </c>
      <c r="D84" s="36">
        <v>0.46200000000000002</v>
      </c>
      <c r="E84" s="36">
        <v>0.67</v>
      </c>
      <c r="F84" s="36">
        <v>0.68100000000000005</v>
      </c>
      <c r="G84" s="36">
        <v>0.64400000000000002</v>
      </c>
      <c r="H84" s="36">
        <v>0.76200000000000001</v>
      </c>
      <c r="I84" s="36">
        <v>0.60099999999999998</v>
      </c>
      <c r="J84" s="36">
        <v>0.54</v>
      </c>
      <c r="K84" s="11"/>
    </row>
    <row r="85" spans="2:11" outlineLevel="1" x14ac:dyDescent="0.2">
      <c r="B85" s="56" t="s">
        <v>69</v>
      </c>
      <c r="C85" s="14">
        <v>76.61</v>
      </c>
      <c r="D85" s="14">
        <v>62.878999999999998</v>
      </c>
      <c r="E85" s="14">
        <v>73.697999999999993</v>
      </c>
      <c r="F85" s="14">
        <v>72.228999999999999</v>
      </c>
      <c r="G85" s="14">
        <v>67.744</v>
      </c>
      <c r="H85" s="14">
        <v>80.838999999999999</v>
      </c>
      <c r="I85" s="14">
        <v>70.483999999999995</v>
      </c>
      <c r="J85" s="14">
        <v>66.430999999999997</v>
      </c>
      <c r="K85" s="11"/>
    </row>
    <row r="86" spans="2:11" outlineLevel="1" x14ac:dyDescent="0.2">
      <c r="B86" s="56" t="s">
        <v>70</v>
      </c>
      <c r="C86" s="14">
        <v>13.8</v>
      </c>
      <c r="D86" s="14">
        <v>35.1</v>
      </c>
      <c r="E86" s="14">
        <v>17.5</v>
      </c>
      <c r="F86" s="14">
        <v>12.3</v>
      </c>
      <c r="G86" s="14">
        <v>16.3</v>
      </c>
      <c r="H86" s="14">
        <v>13.6</v>
      </c>
      <c r="I86" s="14">
        <v>20.2</v>
      </c>
      <c r="J86" s="14">
        <v>27.2</v>
      </c>
      <c r="K86" s="11"/>
    </row>
    <row r="87" spans="2:11" outlineLevel="1" x14ac:dyDescent="0.2">
      <c r="B87" s="56" t="s">
        <v>71</v>
      </c>
      <c r="C87" s="14">
        <v>7.3</v>
      </c>
      <c r="D87" s="14">
        <v>6.9</v>
      </c>
      <c r="E87" s="14">
        <v>5.3</v>
      </c>
      <c r="F87" s="14">
        <v>6.4</v>
      </c>
      <c r="G87" s="14">
        <v>9.1</v>
      </c>
      <c r="H87" s="14">
        <v>2.8</v>
      </c>
      <c r="I87" s="14">
        <v>6.7</v>
      </c>
      <c r="J87" s="14">
        <v>7</v>
      </c>
      <c r="K87" s="11"/>
    </row>
    <row r="88" spans="2:11" ht="25.5" outlineLevel="1" x14ac:dyDescent="0.2">
      <c r="B88" s="57" t="s">
        <v>72</v>
      </c>
      <c r="C88" s="14">
        <v>2</v>
      </c>
      <c r="D88" s="14">
        <v>4.5</v>
      </c>
      <c r="E88" s="14">
        <v>2</v>
      </c>
      <c r="F88" s="14">
        <v>1.4</v>
      </c>
      <c r="G88" s="14">
        <v>2</v>
      </c>
      <c r="H88" s="14">
        <v>1.7</v>
      </c>
      <c r="I88" s="14">
        <v>2</v>
      </c>
      <c r="J88" s="14">
        <v>3.4</v>
      </c>
      <c r="K88" s="11"/>
    </row>
    <row r="89" spans="2:11" ht="25.5" outlineLevel="1" x14ac:dyDescent="0.2">
      <c r="B89" s="57" t="s">
        <v>73</v>
      </c>
      <c r="C89" s="10">
        <v>28.842305169999999</v>
      </c>
      <c r="D89" s="10">
        <v>620.40750930000002</v>
      </c>
      <c r="E89" s="10">
        <v>123.0282527</v>
      </c>
      <c r="F89" s="10">
        <v>59.947756750000003</v>
      </c>
      <c r="G89" s="10">
        <v>102.65391200000001</v>
      </c>
      <c r="H89" s="10">
        <v>56.69380391</v>
      </c>
      <c r="I89" s="10">
        <v>174.41017590000001</v>
      </c>
      <c r="J89" s="10">
        <v>154.16393579999999</v>
      </c>
      <c r="K89" s="11"/>
    </row>
    <row r="90" spans="2:11" outlineLevel="1" x14ac:dyDescent="0.2">
      <c r="B90" s="8" t="s">
        <v>74</v>
      </c>
      <c r="K90" s="11"/>
    </row>
    <row r="91" spans="2:11" outlineLevel="1" x14ac:dyDescent="0.2">
      <c r="B91" s="58" t="s">
        <v>75</v>
      </c>
      <c r="C91" s="65" t="s">
        <v>108</v>
      </c>
      <c r="D91" s="65" t="s">
        <v>108</v>
      </c>
      <c r="E91" s="65" t="s">
        <v>108</v>
      </c>
      <c r="F91" s="65" t="s">
        <v>108</v>
      </c>
      <c r="G91" s="65" t="s">
        <v>108</v>
      </c>
      <c r="H91" s="65" t="s">
        <v>108</v>
      </c>
      <c r="I91" s="65" t="s">
        <v>108</v>
      </c>
      <c r="J91" s="65" t="s">
        <v>108</v>
      </c>
      <c r="K91" s="11"/>
    </row>
    <row r="92" spans="2:11" outlineLevel="1" x14ac:dyDescent="0.2">
      <c r="B92" s="58" t="s">
        <v>76</v>
      </c>
      <c r="C92" s="65" t="s">
        <v>108</v>
      </c>
      <c r="D92" s="65" t="s">
        <v>108</v>
      </c>
      <c r="E92" s="65" t="s">
        <v>108</v>
      </c>
      <c r="F92" s="65" t="s">
        <v>108</v>
      </c>
      <c r="G92" s="65" t="s">
        <v>108</v>
      </c>
      <c r="H92" s="65" t="s">
        <v>108</v>
      </c>
      <c r="I92" s="65" t="s">
        <v>108</v>
      </c>
      <c r="J92" s="65" t="s">
        <v>108</v>
      </c>
      <c r="K92" s="11"/>
    </row>
    <row r="93" spans="2:11" outlineLevel="1" x14ac:dyDescent="0.2">
      <c r="B93" s="56" t="s">
        <v>77</v>
      </c>
      <c r="C93" s="65" t="s">
        <v>108</v>
      </c>
      <c r="D93" s="65" t="s">
        <v>108</v>
      </c>
      <c r="E93" s="65" t="s">
        <v>108</v>
      </c>
      <c r="F93" s="65" t="s">
        <v>108</v>
      </c>
      <c r="G93" s="65" t="s">
        <v>108</v>
      </c>
      <c r="H93" s="65" t="s">
        <v>108</v>
      </c>
      <c r="I93" s="65" t="s">
        <v>108</v>
      </c>
      <c r="J93" s="65" t="s">
        <v>108</v>
      </c>
      <c r="K93" s="11"/>
    </row>
    <row r="94" spans="2:11" outlineLevel="1" x14ac:dyDescent="0.2">
      <c r="B94" s="56" t="s">
        <v>78</v>
      </c>
      <c r="C94" s="65" t="s">
        <v>108</v>
      </c>
      <c r="D94" s="65" t="s">
        <v>108</v>
      </c>
      <c r="E94" s="65" t="s">
        <v>108</v>
      </c>
      <c r="F94" s="65" t="s">
        <v>108</v>
      </c>
      <c r="G94" s="65" t="s">
        <v>108</v>
      </c>
      <c r="H94" s="65" t="s">
        <v>108</v>
      </c>
      <c r="I94" s="65" t="s">
        <v>108</v>
      </c>
      <c r="J94" s="65" t="s">
        <v>108</v>
      </c>
      <c r="K94" s="11"/>
    </row>
    <row r="95" spans="2:11" ht="15.75" outlineLevel="1" x14ac:dyDescent="0.2">
      <c r="B95" s="56" t="s">
        <v>79</v>
      </c>
      <c r="C95" s="11"/>
      <c r="D95" s="11"/>
      <c r="E95" s="11"/>
      <c r="F95" s="11"/>
      <c r="G95" s="11"/>
      <c r="H95" s="65" t="s">
        <v>108</v>
      </c>
      <c r="I95" s="65" t="s">
        <v>108</v>
      </c>
      <c r="J95" s="65" t="s">
        <v>108</v>
      </c>
      <c r="K95" s="11"/>
    </row>
    <row r="96" spans="2:11" outlineLevel="1" x14ac:dyDescent="0.2">
      <c r="B96" s="58" t="s">
        <v>75</v>
      </c>
      <c r="C96" s="14">
        <v>70.5</v>
      </c>
      <c r="D96" s="65" t="s">
        <v>108</v>
      </c>
      <c r="E96" s="14">
        <v>79.709999999999994</v>
      </c>
      <c r="F96" s="14">
        <v>73.400000000000006</v>
      </c>
      <c r="G96" s="14">
        <v>77.2</v>
      </c>
      <c r="H96" s="65" t="s">
        <v>108</v>
      </c>
      <c r="I96" s="65" t="s">
        <v>108</v>
      </c>
      <c r="J96" s="65" t="s">
        <v>108</v>
      </c>
      <c r="K96" s="11"/>
    </row>
    <row r="97" spans="1:11" outlineLevel="1" x14ac:dyDescent="0.2">
      <c r="B97" s="58" t="s">
        <v>76</v>
      </c>
      <c r="C97" s="14">
        <v>32.1</v>
      </c>
      <c r="D97" s="65" t="s">
        <v>108</v>
      </c>
      <c r="E97" s="14">
        <v>42.67</v>
      </c>
      <c r="F97" s="14">
        <v>53.5</v>
      </c>
      <c r="G97" s="14">
        <v>32.799999999999997</v>
      </c>
      <c r="H97" s="65" t="s">
        <v>108</v>
      </c>
      <c r="I97" s="65" t="s">
        <v>108</v>
      </c>
      <c r="J97" s="65" t="s">
        <v>108</v>
      </c>
      <c r="K97" s="11"/>
    </row>
    <row r="98" spans="1:11" outlineLevel="1" x14ac:dyDescent="0.2">
      <c r="B98" s="56" t="s">
        <v>80</v>
      </c>
      <c r="C98" s="14">
        <v>4.7</v>
      </c>
      <c r="D98" s="65" t="s">
        <v>108</v>
      </c>
      <c r="E98" s="12">
        <v>3.6</v>
      </c>
      <c r="F98" s="14">
        <v>5.9</v>
      </c>
      <c r="G98" s="14">
        <v>4.0999999999999996</v>
      </c>
      <c r="H98" s="65" t="s">
        <v>108</v>
      </c>
      <c r="I98" s="65" t="s">
        <v>108</v>
      </c>
      <c r="J98" s="65" t="s">
        <v>108</v>
      </c>
      <c r="K98" s="11"/>
    </row>
    <row r="99" spans="1:11" outlineLevel="1" x14ac:dyDescent="0.2">
      <c r="B99" s="56" t="s">
        <v>90</v>
      </c>
      <c r="C99" s="11"/>
      <c r="D99" s="65" t="s">
        <v>108</v>
      </c>
      <c r="E99" s="11"/>
      <c r="F99" s="11"/>
      <c r="G99" s="11"/>
      <c r="H99" s="65" t="s">
        <v>108</v>
      </c>
      <c r="I99" s="65" t="s">
        <v>108</v>
      </c>
      <c r="J99" s="65" t="s">
        <v>108</v>
      </c>
      <c r="K99" s="11"/>
    </row>
    <row r="100" spans="1:11" outlineLevel="1" x14ac:dyDescent="0.2">
      <c r="B100" s="58" t="s">
        <v>81</v>
      </c>
      <c r="C100" s="65" t="s">
        <v>108</v>
      </c>
      <c r="D100" s="65" t="s">
        <v>108</v>
      </c>
      <c r="E100" s="65" t="s">
        <v>108</v>
      </c>
      <c r="F100" s="65" t="s">
        <v>108</v>
      </c>
      <c r="G100" s="65" t="s">
        <v>108</v>
      </c>
      <c r="H100" s="65" t="s">
        <v>108</v>
      </c>
      <c r="I100" s="65" t="s">
        <v>108</v>
      </c>
      <c r="J100" s="65" t="s">
        <v>108</v>
      </c>
      <c r="K100" s="11"/>
    </row>
    <row r="101" spans="1:11" outlineLevel="1" x14ac:dyDescent="0.2">
      <c r="B101" s="58" t="s">
        <v>82</v>
      </c>
      <c r="C101" s="65" t="s">
        <v>108</v>
      </c>
      <c r="D101" s="65" t="s">
        <v>108</v>
      </c>
      <c r="E101" s="65" t="s">
        <v>108</v>
      </c>
      <c r="F101" s="65" t="s">
        <v>108</v>
      </c>
      <c r="G101" s="65" t="s">
        <v>108</v>
      </c>
      <c r="H101" s="65" t="s">
        <v>108</v>
      </c>
      <c r="I101" s="65" t="s">
        <v>108</v>
      </c>
      <c r="J101" s="65" t="s">
        <v>108</v>
      </c>
      <c r="K101" s="11"/>
    </row>
    <row r="102" spans="1:11" outlineLevel="1" x14ac:dyDescent="0.2">
      <c r="B102" s="58" t="s">
        <v>83</v>
      </c>
      <c r="C102" s="65" t="s">
        <v>108</v>
      </c>
      <c r="D102" s="65" t="s">
        <v>108</v>
      </c>
      <c r="E102" s="65" t="s">
        <v>108</v>
      </c>
      <c r="F102" s="65" t="s">
        <v>108</v>
      </c>
      <c r="G102" s="65" t="s">
        <v>108</v>
      </c>
      <c r="H102" s="65" t="s">
        <v>108</v>
      </c>
      <c r="I102" s="65" t="s">
        <v>108</v>
      </c>
      <c r="J102" s="65" t="s">
        <v>108</v>
      </c>
      <c r="K102" s="11"/>
    </row>
    <row r="103" spans="1:11" ht="28.5" outlineLevel="1" x14ac:dyDescent="0.2">
      <c r="B103" s="57" t="s">
        <v>84</v>
      </c>
      <c r="C103" s="65" t="s">
        <v>108</v>
      </c>
      <c r="D103" s="65" t="s">
        <v>108</v>
      </c>
      <c r="E103" s="65" t="s">
        <v>108</v>
      </c>
      <c r="F103" s="65" t="s">
        <v>108</v>
      </c>
      <c r="G103" s="65" t="s">
        <v>108</v>
      </c>
      <c r="H103" s="65" t="s">
        <v>108</v>
      </c>
      <c r="I103" s="65" t="s">
        <v>108</v>
      </c>
      <c r="J103" s="65" t="s">
        <v>108</v>
      </c>
      <c r="K103" s="11"/>
    </row>
    <row r="104" spans="1:11" ht="15.75" outlineLevel="1" x14ac:dyDescent="0.2">
      <c r="B104" s="56" t="s">
        <v>85</v>
      </c>
      <c r="C104" s="65" t="s">
        <v>108</v>
      </c>
      <c r="D104" s="65" t="s">
        <v>108</v>
      </c>
      <c r="E104" s="65" t="s">
        <v>108</v>
      </c>
      <c r="F104" s="65" t="s">
        <v>108</v>
      </c>
      <c r="G104" s="65" t="s">
        <v>108</v>
      </c>
      <c r="H104" s="65" t="s">
        <v>108</v>
      </c>
      <c r="I104" s="65" t="s">
        <v>108</v>
      </c>
      <c r="J104" s="65" t="s">
        <v>108</v>
      </c>
      <c r="K104" s="11"/>
    </row>
    <row r="105" spans="1:11" ht="28.5" outlineLevel="1" x14ac:dyDescent="0.2">
      <c r="B105" s="57" t="s">
        <v>89</v>
      </c>
      <c r="C105" s="65" t="s">
        <v>108</v>
      </c>
      <c r="D105" s="65" t="s">
        <v>108</v>
      </c>
      <c r="E105" s="65" t="s">
        <v>108</v>
      </c>
      <c r="F105" s="65" t="s">
        <v>108</v>
      </c>
      <c r="G105" s="65" t="s">
        <v>108</v>
      </c>
      <c r="H105" s="65" t="s">
        <v>108</v>
      </c>
      <c r="I105" s="65" t="s">
        <v>108</v>
      </c>
      <c r="J105" s="65" t="s">
        <v>108</v>
      </c>
      <c r="K105" s="11"/>
    </row>
    <row r="106" spans="1:11" outlineLevel="1" x14ac:dyDescent="0.2">
      <c r="B106" s="56" t="s">
        <v>86</v>
      </c>
      <c r="C106" s="65" t="s">
        <v>108</v>
      </c>
      <c r="D106" s="65" t="s">
        <v>108</v>
      </c>
      <c r="E106" s="65" t="s">
        <v>108</v>
      </c>
      <c r="F106" s="65" t="s">
        <v>108</v>
      </c>
      <c r="G106" s="65" t="s">
        <v>108</v>
      </c>
      <c r="H106" s="65" t="s">
        <v>108</v>
      </c>
      <c r="I106" s="65" t="s">
        <v>108</v>
      </c>
      <c r="J106" s="65" t="s">
        <v>108</v>
      </c>
      <c r="K106" s="11"/>
    </row>
    <row r="107" spans="1:11" outlineLevel="1" x14ac:dyDescent="0.2">
      <c r="B107" s="59" t="s">
        <v>87</v>
      </c>
      <c r="C107" s="65" t="s">
        <v>108</v>
      </c>
      <c r="D107" s="65" t="s">
        <v>108</v>
      </c>
      <c r="E107" s="65" t="s">
        <v>108</v>
      </c>
      <c r="F107" s="65" t="s">
        <v>108</v>
      </c>
      <c r="G107" s="65" t="s">
        <v>108</v>
      </c>
      <c r="H107" s="65" t="s">
        <v>108</v>
      </c>
      <c r="I107" s="65" t="s">
        <v>108</v>
      </c>
      <c r="J107" s="65" t="s">
        <v>108</v>
      </c>
      <c r="K107" s="11"/>
    </row>
    <row r="108" spans="1:11" outlineLevel="1" x14ac:dyDescent="0.2">
      <c r="B108" s="59" t="s">
        <v>88</v>
      </c>
      <c r="C108" s="65" t="s">
        <v>108</v>
      </c>
      <c r="D108" s="65" t="s">
        <v>108</v>
      </c>
      <c r="E108" s="65" t="s">
        <v>108</v>
      </c>
      <c r="F108" s="65" t="s">
        <v>108</v>
      </c>
      <c r="G108" s="65" t="s">
        <v>108</v>
      </c>
      <c r="H108" s="65" t="s">
        <v>108</v>
      </c>
      <c r="I108" s="65" t="s">
        <v>108</v>
      </c>
      <c r="J108" s="65" t="s">
        <v>108</v>
      </c>
      <c r="K108" s="11"/>
    </row>
    <row r="109" spans="1:11" outlineLevel="1" x14ac:dyDescent="0.2">
      <c r="B109" s="8"/>
      <c r="C109" s="35"/>
      <c r="D109" s="35"/>
      <c r="E109" s="35"/>
      <c r="F109" s="14"/>
      <c r="G109" s="35"/>
      <c r="H109" s="14"/>
      <c r="I109" s="35"/>
      <c r="J109" s="35"/>
      <c r="K109" s="11"/>
    </row>
    <row r="110" spans="1:11" x14ac:dyDescent="0.2">
      <c r="A110" s="56" t="s">
        <v>92</v>
      </c>
      <c r="B110" s="60" t="s">
        <v>91</v>
      </c>
      <c r="H110" s="8"/>
    </row>
    <row r="111" spans="1:11" x14ac:dyDescent="0.2">
      <c r="A111" s="8" t="s">
        <v>94</v>
      </c>
      <c r="B111" s="60" t="s">
        <v>93</v>
      </c>
    </row>
    <row r="112" spans="1:11" x14ac:dyDescent="0.2">
      <c r="A112" s="56" t="s">
        <v>96</v>
      </c>
      <c r="B112" s="60" t="s">
        <v>95</v>
      </c>
    </row>
    <row r="113" spans="1:13" x14ac:dyDescent="0.2">
      <c r="A113" s="61" t="s">
        <v>98</v>
      </c>
      <c r="B113" s="60" t="s">
        <v>97</v>
      </c>
      <c r="M113" s="6"/>
    </row>
    <row r="114" spans="1:13" x14ac:dyDescent="0.2">
      <c r="A114" s="56" t="s">
        <v>45</v>
      </c>
      <c r="B114" s="60" t="s">
        <v>99</v>
      </c>
    </row>
    <row r="115" spans="1:13" x14ac:dyDescent="0.2">
      <c r="A115" s="56" t="s">
        <v>102</v>
      </c>
      <c r="B115" s="94" t="s">
        <v>100</v>
      </c>
      <c r="C115" s="94"/>
      <c r="D115" s="94"/>
      <c r="E115" s="94"/>
      <c r="F115" s="94"/>
      <c r="G115" s="94"/>
      <c r="H115" s="94"/>
      <c r="I115" s="94"/>
      <c r="J115" s="94"/>
      <c r="K115" s="94"/>
    </row>
    <row r="116" spans="1:13" ht="15" x14ac:dyDescent="0.25">
      <c r="A116" s="56" t="s">
        <v>103</v>
      </c>
      <c r="B116" s="62" t="s">
        <v>101</v>
      </c>
      <c r="C116" s="63"/>
      <c r="D116" s="63"/>
      <c r="E116" s="63"/>
      <c r="F116" s="63"/>
      <c r="G116" s="63"/>
      <c r="H116" s="63"/>
      <c r="I116" s="63"/>
      <c r="J116" s="63"/>
      <c r="K116" s="63"/>
    </row>
    <row r="117" spans="1:13" x14ac:dyDescent="0.2">
      <c r="A117" s="8" t="s">
        <v>104</v>
      </c>
      <c r="B117" s="60"/>
    </row>
    <row r="118" spans="1:13" x14ac:dyDescent="0.2">
      <c r="A118" s="8"/>
    </row>
    <row r="119" spans="1:13" x14ac:dyDescent="0.2">
      <c r="A119" s="64" t="s">
        <v>105</v>
      </c>
    </row>
    <row r="120" spans="1:13" x14ac:dyDescent="0.2">
      <c r="A120" s="64" t="s">
        <v>106</v>
      </c>
    </row>
    <row r="121" spans="1:13" x14ac:dyDescent="0.2">
      <c r="A121" s="64" t="s">
        <v>107</v>
      </c>
    </row>
    <row r="122" spans="1:13" x14ac:dyDescent="0.2">
      <c r="B122" s="25"/>
    </row>
  </sheetData>
  <mergeCells count="5">
    <mergeCell ref="B2:J2"/>
    <mergeCell ref="B4:J4"/>
    <mergeCell ref="B39:J39"/>
    <mergeCell ref="B75:J75"/>
    <mergeCell ref="B115:K11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9E06-AF49-4DD5-BE77-2693740384D0}">
  <sheetPr codeName="Sheet10">
    <tabColor theme="6" tint="-0.499984740745262"/>
  </sheetPr>
  <dimension ref="A1:O40"/>
  <sheetViews>
    <sheetView workbookViewId="0">
      <pane xSplit="3" ySplit="3" topLeftCell="D4" activePane="bottomRight" state="frozen"/>
      <selection activeCell="Q20" sqref="Q20"/>
      <selection pane="topRight" activeCell="Q20" sqref="Q20"/>
      <selection pane="bottomLeft" activeCell="Q20" sqref="Q20"/>
      <selection pane="bottomRight" activeCell="R13" sqref="R13"/>
    </sheetView>
  </sheetViews>
  <sheetFormatPr defaultRowHeight="15" x14ac:dyDescent="0.25"/>
  <cols>
    <col min="1" max="1" width="2.42578125" style="3" customWidth="1"/>
    <col min="2" max="2" width="22.42578125" style="2" customWidth="1"/>
    <col min="3" max="3" width="17.7109375" style="2" bestFit="1" customWidth="1"/>
    <col min="4" max="12" width="8.140625" style="2" customWidth="1"/>
    <col min="13" max="13" width="9" style="2" customWidth="1"/>
    <col min="14" max="15" width="9.140625" style="2"/>
    <col min="16" max="16384" width="9.140625" style="3"/>
  </cols>
  <sheetData>
    <row r="1" spans="2:15" ht="34.5" customHeight="1" x14ac:dyDescent="0.25">
      <c r="B1" s="52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5" t="s">
        <v>207</v>
      </c>
      <c r="O1" s="3"/>
    </row>
    <row r="2" spans="2:15" s="5" customFormat="1" ht="15" customHeight="1" x14ac:dyDescent="0.25">
      <c r="B2" s="88" t="str">
        <f>'[1]Table 8.10'!$A$1</f>
        <v>khdpl mgptpUj;jpr; Rl;nlz; - rhHf;&gt; Mrpad; kw;Wk; [p7 ehLfs;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4"/>
    </row>
    <row r="3" spans="2:15" s="42" customFormat="1" ht="57.75" x14ac:dyDescent="0.25">
      <c r="B3" s="53" t="s">
        <v>141</v>
      </c>
      <c r="C3" s="53" t="s">
        <v>170</v>
      </c>
      <c r="D3" s="40">
        <v>1990</v>
      </c>
      <c r="E3" s="40">
        <v>2000</v>
      </c>
      <c r="F3" s="40">
        <v>2010</v>
      </c>
      <c r="G3" s="40">
        <v>2015</v>
      </c>
      <c r="H3" s="40">
        <v>2018</v>
      </c>
      <c r="I3" s="40">
        <v>2019</v>
      </c>
      <c r="J3" s="40">
        <v>2020</v>
      </c>
      <c r="K3" s="40">
        <v>2021</v>
      </c>
      <c r="L3" s="40">
        <v>2022</v>
      </c>
      <c r="M3" s="82" t="s">
        <v>208</v>
      </c>
      <c r="N3" s="82" t="s">
        <v>209</v>
      </c>
      <c r="O3" s="41"/>
    </row>
    <row r="4" spans="2:15" s="5" customFormat="1" ht="12.75" customHeight="1" x14ac:dyDescent="0.2">
      <c r="B4" s="98" t="s">
        <v>144</v>
      </c>
      <c r="C4" s="9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39"/>
    </row>
    <row r="5" spans="2:15" ht="12.75" customHeight="1" x14ac:dyDescent="0.2">
      <c r="B5" s="6"/>
      <c r="C5" s="70" t="s">
        <v>145</v>
      </c>
      <c r="D5" s="36">
        <v>0.27300000000000002</v>
      </c>
      <c r="E5" s="36">
        <v>0.33500000000000002</v>
      </c>
      <c r="F5" s="36">
        <v>0.44800000000000001</v>
      </c>
      <c r="G5" s="36">
        <v>0.47799999999999998</v>
      </c>
      <c r="H5" s="36">
        <v>0.48299999999999998</v>
      </c>
      <c r="I5" s="36">
        <v>0.48799999999999999</v>
      </c>
      <c r="J5" s="36">
        <v>0.48299999999999998</v>
      </c>
      <c r="K5" s="36">
        <v>0.47799999999999998</v>
      </c>
      <c r="L5" s="36">
        <v>0.46200000000000002</v>
      </c>
      <c r="M5" s="10">
        <v>177</v>
      </c>
      <c r="N5" s="11">
        <v>182</v>
      </c>
      <c r="O5" s="6"/>
    </row>
    <row r="6" spans="2:15" ht="12.75" customHeight="1" x14ac:dyDescent="0.2">
      <c r="B6" s="6"/>
      <c r="C6" s="70" t="s">
        <v>115</v>
      </c>
      <c r="D6" s="36">
        <v>0.39700000000000002</v>
      </c>
      <c r="E6" s="36">
        <v>0.48499999999999999</v>
      </c>
      <c r="F6" s="36">
        <v>0.55300000000000005</v>
      </c>
      <c r="G6" s="36">
        <v>0.60199999999999998</v>
      </c>
      <c r="H6" s="36">
        <v>0.63500000000000001</v>
      </c>
      <c r="I6" s="36">
        <v>0.64400000000000002</v>
      </c>
      <c r="J6" s="36">
        <v>0.65500000000000003</v>
      </c>
      <c r="K6" s="36">
        <v>0.66100000000000003</v>
      </c>
      <c r="L6" s="36">
        <v>0.67</v>
      </c>
      <c r="M6" s="10">
        <v>128</v>
      </c>
      <c r="N6" s="11">
        <v>129</v>
      </c>
      <c r="O6" s="6"/>
    </row>
    <row r="7" spans="2:15" ht="12.75" customHeight="1" x14ac:dyDescent="0.2">
      <c r="B7" s="6"/>
      <c r="C7" s="70" t="s">
        <v>116</v>
      </c>
      <c r="D7" s="65" t="s">
        <v>210</v>
      </c>
      <c r="E7" s="65" t="s">
        <v>210</v>
      </c>
      <c r="F7" s="36">
        <v>0.58099999999999996</v>
      </c>
      <c r="G7" s="36">
        <v>0.627</v>
      </c>
      <c r="H7" s="36">
        <v>0.65800000000000003</v>
      </c>
      <c r="I7" s="36">
        <v>0.67100000000000004</v>
      </c>
      <c r="J7" s="36">
        <v>0.66800000000000004</v>
      </c>
      <c r="K7" s="36">
        <v>0.66600000000000004</v>
      </c>
      <c r="L7" s="36">
        <v>0.68100000000000005</v>
      </c>
      <c r="M7" s="10">
        <v>125</v>
      </c>
      <c r="N7" s="11">
        <v>125</v>
      </c>
      <c r="O7" s="6"/>
    </row>
    <row r="8" spans="2:15" ht="12.75" customHeight="1" x14ac:dyDescent="0.2">
      <c r="B8" s="6"/>
      <c r="C8" s="70" t="s">
        <v>54</v>
      </c>
      <c r="D8" s="36">
        <v>0.434</v>
      </c>
      <c r="E8" s="36">
        <v>0.49099999999999999</v>
      </c>
      <c r="F8" s="36">
        <v>0.57499999999999996</v>
      </c>
      <c r="G8" s="36">
        <v>0.629</v>
      </c>
      <c r="H8" s="36">
        <v>0.64500000000000002</v>
      </c>
      <c r="I8" s="36">
        <v>0.64500000000000002</v>
      </c>
      <c r="J8" s="36">
        <v>0.64200000000000002</v>
      </c>
      <c r="K8" s="36">
        <v>0.63300000000000001</v>
      </c>
      <c r="L8" s="36">
        <v>0.64400000000000002</v>
      </c>
      <c r="M8" s="10">
        <v>130</v>
      </c>
      <c r="N8" s="11">
        <v>134</v>
      </c>
      <c r="O8" s="6"/>
    </row>
    <row r="9" spans="2:15" ht="12.75" customHeight="1" x14ac:dyDescent="0.2">
      <c r="B9" s="6"/>
      <c r="C9" s="70" t="s">
        <v>117</v>
      </c>
      <c r="D9" s="65" t="s">
        <v>210</v>
      </c>
      <c r="E9" s="36">
        <v>0.628</v>
      </c>
      <c r="F9" s="36">
        <v>0.68799999999999994</v>
      </c>
      <c r="G9" s="36">
        <v>0.73599999999999999</v>
      </c>
      <c r="H9" s="36">
        <v>0.75</v>
      </c>
      <c r="I9" s="36">
        <v>0.755</v>
      </c>
      <c r="J9" s="36">
        <v>0.73399999999999999</v>
      </c>
      <c r="K9" s="36">
        <v>0.747</v>
      </c>
      <c r="L9" s="36">
        <v>0.76200000000000001</v>
      </c>
      <c r="M9" s="10">
        <v>97</v>
      </c>
      <c r="N9" s="11">
        <v>87</v>
      </c>
      <c r="O9" s="6"/>
    </row>
    <row r="10" spans="2:15" ht="12.75" customHeight="1" x14ac:dyDescent="0.2">
      <c r="B10" s="6"/>
      <c r="C10" s="70" t="s">
        <v>56</v>
      </c>
      <c r="D10" s="36">
        <v>0.39900000000000002</v>
      </c>
      <c r="E10" s="36">
        <v>0.46700000000000003</v>
      </c>
      <c r="F10" s="36">
        <v>0.54300000000000004</v>
      </c>
      <c r="G10" s="36">
        <v>0.57899999999999996</v>
      </c>
      <c r="H10" s="36">
        <v>0.60099999999999998</v>
      </c>
      <c r="I10" s="36">
        <v>0.61099999999999999</v>
      </c>
      <c r="J10" s="36">
        <v>0.60399999999999998</v>
      </c>
      <c r="K10" s="36">
        <v>0.60199999999999998</v>
      </c>
      <c r="L10" s="36">
        <v>0.60099999999999998</v>
      </c>
      <c r="M10" s="10">
        <v>144</v>
      </c>
      <c r="N10" s="11">
        <v>146</v>
      </c>
      <c r="O10" s="6"/>
    </row>
    <row r="11" spans="2:15" ht="12.75" customHeight="1" x14ac:dyDescent="0.2">
      <c r="B11" s="6"/>
      <c r="C11" s="70" t="s">
        <v>57</v>
      </c>
      <c r="D11" s="36">
        <v>0.4</v>
      </c>
      <c r="E11" s="36">
        <v>0.441</v>
      </c>
      <c r="F11" s="36">
        <v>0.505</v>
      </c>
      <c r="G11" s="36">
        <v>0.53400000000000003</v>
      </c>
      <c r="H11" s="36">
        <v>0.54500000000000004</v>
      </c>
      <c r="I11" s="36">
        <v>0.54600000000000004</v>
      </c>
      <c r="J11" s="36">
        <v>0.54300000000000004</v>
      </c>
      <c r="K11" s="36">
        <v>0.54400000000000004</v>
      </c>
      <c r="L11" s="36">
        <v>0.54</v>
      </c>
      <c r="M11" s="10">
        <v>161</v>
      </c>
      <c r="N11" s="11">
        <v>164</v>
      </c>
      <c r="O11" s="6"/>
    </row>
    <row r="12" spans="2:15" ht="12.75" customHeight="1" x14ac:dyDescent="0.2">
      <c r="B12" s="6"/>
      <c r="C12" s="70" t="s">
        <v>50</v>
      </c>
      <c r="D12" s="36">
        <v>0.63600000000000001</v>
      </c>
      <c r="E12" s="36">
        <v>0.68799999999999994</v>
      </c>
      <c r="F12" s="36">
        <v>0.73699999999999999</v>
      </c>
      <c r="G12" s="36">
        <v>0.76400000000000001</v>
      </c>
      <c r="H12" s="36">
        <v>0.77600000000000002</v>
      </c>
      <c r="I12" s="36">
        <v>0.77800000000000002</v>
      </c>
      <c r="J12" s="36">
        <v>0.78</v>
      </c>
      <c r="K12" s="36">
        <v>0.78200000000000003</v>
      </c>
      <c r="L12" s="36">
        <v>0.78</v>
      </c>
      <c r="M12" s="10">
        <v>75</v>
      </c>
      <c r="N12" s="11">
        <v>78</v>
      </c>
      <c r="O12" s="6"/>
    </row>
    <row r="13" spans="2:15" s="5" customFormat="1" ht="12.75" x14ac:dyDescent="0.2">
      <c r="B13" s="98" t="s">
        <v>146</v>
      </c>
      <c r="C13" s="9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39"/>
    </row>
    <row r="14" spans="2:15" ht="12.75" x14ac:dyDescent="0.2">
      <c r="B14" s="6"/>
      <c r="C14" s="70" t="s">
        <v>147</v>
      </c>
      <c r="D14" s="36">
        <v>0.77</v>
      </c>
      <c r="E14" s="36">
        <v>0.80800000000000005</v>
      </c>
      <c r="F14" s="36">
        <v>0.82799999999999996</v>
      </c>
      <c r="G14" s="36">
        <v>0.83599999999999997</v>
      </c>
      <c r="H14" s="36">
        <v>0.83</v>
      </c>
      <c r="I14" s="36">
        <v>0.83</v>
      </c>
      <c r="J14" s="36">
        <v>0.83</v>
      </c>
      <c r="K14" s="36">
        <v>0.82899999999999996</v>
      </c>
      <c r="L14" s="36">
        <v>0.82299999999999995</v>
      </c>
      <c r="M14" s="10">
        <v>49</v>
      </c>
      <c r="N14" s="11">
        <v>55</v>
      </c>
      <c r="O14" s="6"/>
    </row>
    <row r="15" spans="2:15" ht="12.75" x14ac:dyDescent="0.2">
      <c r="B15" s="6"/>
      <c r="C15" s="70" t="s">
        <v>148</v>
      </c>
      <c r="D15" s="36">
        <v>0.378</v>
      </c>
      <c r="E15" s="36">
        <v>0.42499999999999999</v>
      </c>
      <c r="F15" s="36">
        <v>0.54</v>
      </c>
      <c r="G15" s="36">
        <v>0.57399999999999995</v>
      </c>
      <c r="H15" s="36">
        <v>0.59099999999999997</v>
      </c>
      <c r="I15" s="36">
        <v>0.59799999999999998</v>
      </c>
      <c r="J15" s="36">
        <v>0.59599999999999997</v>
      </c>
      <c r="K15" s="36">
        <v>0.59299999999999997</v>
      </c>
      <c r="L15" s="36">
        <v>0.6</v>
      </c>
      <c r="M15" s="10">
        <v>148</v>
      </c>
      <c r="N15" s="11">
        <v>148</v>
      </c>
      <c r="O15" s="6"/>
    </row>
    <row r="16" spans="2:15" ht="12.75" x14ac:dyDescent="0.2">
      <c r="B16" s="6"/>
      <c r="C16" s="70" t="s">
        <v>149</v>
      </c>
      <c r="D16" s="36">
        <v>0.52600000000000002</v>
      </c>
      <c r="E16" s="36">
        <v>0.59499999999999997</v>
      </c>
      <c r="F16" s="36">
        <v>0.66400000000000003</v>
      </c>
      <c r="G16" s="36">
        <v>0.69499999999999995</v>
      </c>
      <c r="H16" s="36">
        <v>0.71</v>
      </c>
      <c r="I16" s="36">
        <v>0.71599999999999997</v>
      </c>
      <c r="J16" s="36">
        <v>0.70899999999999996</v>
      </c>
      <c r="K16" s="36">
        <v>0.70499999999999996</v>
      </c>
      <c r="L16" s="36">
        <v>0.71299999999999997</v>
      </c>
      <c r="M16" s="10">
        <v>116</v>
      </c>
      <c r="N16" s="11">
        <v>112</v>
      </c>
      <c r="O16" s="6"/>
    </row>
    <row r="17" spans="2:15" ht="25.5" x14ac:dyDescent="0.2">
      <c r="B17" s="6"/>
      <c r="C17" s="72" t="s">
        <v>150</v>
      </c>
      <c r="D17" s="36">
        <v>0.40500000000000003</v>
      </c>
      <c r="E17" s="36">
        <v>0.47</v>
      </c>
      <c r="F17" s="36">
        <v>0.55100000000000005</v>
      </c>
      <c r="G17" s="36">
        <v>0.59899999999999998</v>
      </c>
      <c r="H17" s="36">
        <v>0.60699999999999998</v>
      </c>
      <c r="I17" s="36">
        <v>0.61</v>
      </c>
      <c r="J17" s="36">
        <v>0.60799999999999998</v>
      </c>
      <c r="K17" s="36">
        <v>0.60699999999999998</v>
      </c>
      <c r="L17" s="36">
        <v>0.62</v>
      </c>
      <c r="M17" s="10">
        <v>142</v>
      </c>
      <c r="N17" s="11">
        <v>139</v>
      </c>
      <c r="O17" s="6"/>
    </row>
    <row r="18" spans="2:15" ht="12.75" x14ac:dyDescent="0.2">
      <c r="B18" s="6"/>
      <c r="C18" s="70" t="s">
        <v>151</v>
      </c>
      <c r="D18" s="36">
        <v>0.64</v>
      </c>
      <c r="E18" s="36">
        <v>0.72099999999999997</v>
      </c>
      <c r="F18" s="36">
        <v>0.76900000000000002</v>
      </c>
      <c r="G18" s="36">
        <v>0.79700000000000004</v>
      </c>
      <c r="H18" s="36">
        <v>0.80700000000000005</v>
      </c>
      <c r="I18" s="36">
        <v>0.81</v>
      </c>
      <c r="J18" s="36">
        <v>0.80600000000000005</v>
      </c>
      <c r="K18" s="36">
        <v>0.80300000000000005</v>
      </c>
      <c r="L18" s="36">
        <v>0.80700000000000005</v>
      </c>
      <c r="M18" s="10">
        <v>61</v>
      </c>
      <c r="N18" s="11">
        <v>63</v>
      </c>
      <c r="O18" s="6"/>
    </row>
    <row r="19" spans="2:15" ht="12.75" x14ac:dyDescent="0.2">
      <c r="B19" s="6"/>
      <c r="C19" s="70" t="s">
        <v>152</v>
      </c>
      <c r="D19" s="36">
        <v>0.33300000000000002</v>
      </c>
      <c r="E19" s="36">
        <v>0.41</v>
      </c>
      <c r="F19" s="36">
        <v>0.51</v>
      </c>
      <c r="G19" s="36">
        <v>0.56200000000000006</v>
      </c>
      <c r="H19" s="36">
        <v>0.59</v>
      </c>
      <c r="I19" s="36">
        <v>0.59799999999999998</v>
      </c>
      <c r="J19" s="36">
        <v>0.6</v>
      </c>
      <c r="K19" s="36">
        <v>0.58499999999999996</v>
      </c>
      <c r="L19" s="36">
        <v>0.60799999999999998</v>
      </c>
      <c r="M19" s="10">
        <v>145</v>
      </c>
      <c r="N19" s="11">
        <v>144</v>
      </c>
      <c r="O19" s="6"/>
    </row>
    <row r="20" spans="2:15" ht="12.75" x14ac:dyDescent="0.2">
      <c r="B20" s="6"/>
      <c r="C20" s="70" t="s">
        <v>153</v>
      </c>
      <c r="D20" s="36">
        <v>0.59799999999999998</v>
      </c>
      <c r="E20" s="36">
        <v>0.63300000000000001</v>
      </c>
      <c r="F20" s="36">
        <v>0.67400000000000004</v>
      </c>
      <c r="G20" s="36">
        <v>0.69799999999999995</v>
      </c>
      <c r="H20" s="36">
        <v>0.71</v>
      </c>
      <c r="I20" s="36">
        <v>0.71799999999999997</v>
      </c>
      <c r="J20" s="36">
        <v>0.71</v>
      </c>
      <c r="K20" s="36">
        <v>0.69899999999999995</v>
      </c>
      <c r="L20" s="36">
        <v>0.71</v>
      </c>
      <c r="M20" s="10">
        <v>113</v>
      </c>
      <c r="N20" s="11">
        <v>113</v>
      </c>
      <c r="O20" s="6"/>
    </row>
    <row r="21" spans="2:15" ht="12.75" x14ac:dyDescent="0.2">
      <c r="B21" s="6"/>
      <c r="C21" s="70" t="s">
        <v>154</v>
      </c>
      <c r="D21" s="36">
        <v>0.72699999999999998</v>
      </c>
      <c r="E21" s="36">
        <v>0.83099999999999996</v>
      </c>
      <c r="F21" s="36">
        <v>0.91</v>
      </c>
      <c r="G21" s="36">
        <v>0.93</v>
      </c>
      <c r="H21" s="36">
        <v>0.94</v>
      </c>
      <c r="I21" s="36">
        <v>0.94299999999999995</v>
      </c>
      <c r="J21" s="36">
        <v>0.93899999999999995</v>
      </c>
      <c r="K21" s="36">
        <v>0.93899999999999995</v>
      </c>
      <c r="L21" s="36">
        <v>0.94899999999999995</v>
      </c>
      <c r="M21" s="10">
        <v>10</v>
      </c>
      <c r="N21" s="11">
        <v>9</v>
      </c>
      <c r="O21" s="6"/>
    </row>
    <row r="22" spans="2:15" ht="12.75" x14ac:dyDescent="0.2">
      <c r="B22" s="6"/>
      <c r="C22" s="70" t="s">
        <v>155</v>
      </c>
      <c r="D22" s="36">
        <v>0.57599999999999996</v>
      </c>
      <c r="E22" s="36">
        <v>0.65300000000000002</v>
      </c>
      <c r="F22" s="36">
        <v>0.73699999999999999</v>
      </c>
      <c r="G22" s="36">
        <v>0.78100000000000003</v>
      </c>
      <c r="H22" s="36">
        <v>0.79500000000000004</v>
      </c>
      <c r="I22" s="36">
        <v>0.80400000000000005</v>
      </c>
      <c r="J22" s="36">
        <v>0.80200000000000005</v>
      </c>
      <c r="K22" s="36">
        <v>0.8</v>
      </c>
      <c r="L22" s="36">
        <v>0.80300000000000005</v>
      </c>
      <c r="M22" s="10">
        <v>64</v>
      </c>
      <c r="N22" s="11">
        <v>66</v>
      </c>
      <c r="O22" s="6"/>
    </row>
    <row r="23" spans="2:15" ht="12.75" x14ac:dyDescent="0.2">
      <c r="B23" s="6"/>
      <c r="C23" s="70" t="s">
        <v>156</v>
      </c>
      <c r="D23" s="36">
        <v>0.48199999999999998</v>
      </c>
      <c r="E23" s="36">
        <v>0.58799999999999997</v>
      </c>
      <c r="F23" s="36">
        <v>0.66300000000000003</v>
      </c>
      <c r="G23" s="36">
        <v>0.68400000000000005</v>
      </c>
      <c r="H23" s="36">
        <v>0.69699999999999995</v>
      </c>
      <c r="I23" s="36">
        <v>0.70299999999999996</v>
      </c>
      <c r="J23" s="36">
        <v>0.71</v>
      </c>
      <c r="K23" s="36">
        <v>0.70299999999999996</v>
      </c>
      <c r="L23" s="36">
        <v>0.72599999999999998</v>
      </c>
      <c r="M23" s="10">
        <v>113</v>
      </c>
      <c r="N23" s="11">
        <v>107</v>
      </c>
      <c r="O23" s="6"/>
    </row>
    <row r="24" spans="2:15" s="5" customFormat="1" ht="12.75" x14ac:dyDescent="0.2">
      <c r="B24" s="98" t="s">
        <v>157</v>
      </c>
      <c r="C24" s="9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39"/>
    </row>
    <row r="25" spans="2:15" ht="12.75" x14ac:dyDescent="0.2">
      <c r="B25" s="6"/>
      <c r="C25" s="70" t="s">
        <v>158</v>
      </c>
      <c r="D25" s="36">
        <v>0.86</v>
      </c>
      <c r="E25" s="36">
        <v>0.89</v>
      </c>
      <c r="F25" s="36">
        <v>0.91100000000000003</v>
      </c>
      <c r="G25" s="36">
        <v>0.92600000000000005</v>
      </c>
      <c r="H25" s="36">
        <v>0.93300000000000005</v>
      </c>
      <c r="I25" s="36">
        <v>0.93700000000000006</v>
      </c>
      <c r="J25" s="36">
        <v>0.93100000000000005</v>
      </c>
      <c r="K25" s="36">
        <v>0.93600000000000005</v>
      </c>
      <c r="L25" s="36">
        <v>0.93500000000000005</v>
      </c>
      <c r="M25" s="10">
        <v>15</v>
      </c>
      <c r="N25" s="11">
        <v>18</v>
      </c>
      <c r="O25" s="6"/>
    </row>
    <row r="26" spans="2:15" ht="12.75" x14ac:dyDescent="0.2">
      <c r="B26" s="6"/>
      <c r="C26" s="70" t="s">
        <v>159</v>
      </c>
      <c r="D26" s="36">
        <v>0.79100000000000004</v>
      </c>
      <c r="E26" s="36">
        <v>0.84399999999999997</v>
      </c>
      <c r="F26" s="36">
        <v>0.877</v>
      </c>
      <c r="G26" s="36">
        <v>0.89200000000000002</v>
      </c>
      <c r="H26" s="36">
        <v>0.90100000000000002</v>
      </c>
      <c r="I26" s="36">
        <v>0.90500000000000003</v>
      </c>
      <c r="J26" s="36">
        <v>0.89800000000000002</v>
      </c>
      <c r="K26" s="36">
        <v>0.90300000000000002</v>
      </c>
      <c r="L26" s="36">
        <v>0.91</v>
      </c>
      <c r="M26" s="10">
        <v>28</v>
      </c>
      <c r="N26" s="11">
        <v>28</v>
      </c>
      <c r="O26" s="6"/>
    </row>
    <row r="27" spans="2:15" ht="12.75" x14ac:dyDescent="0.2">
      <c r="B27" s="6"/>
      <c r="C27" s="70" t="s">
        <v>160</v>
      </c>
      <c r="D27" s="36">
        <v>0.82899999999999996</v>
      </c>
      <c r="E27" s="36">
        <v>0.88900000000000001</v>
      </c>
      <c r="F27" s="36">
        <v>0.92600000000000005</v>
      </c>
      <c r="G27" s="36">
        <v>0.93799999999999994</v>
      </c>
      <c r="H27" s="36">
        <v>0.94499999999999995</v>
      </c>
      <c r="I27" s="36">
        <v>0.94799999999999995</v>
      </c>
      <c r="J27" s="36">
        <v>0.94399999999999995</v>
      </c>
      <c r="K27" s="36">
        <v>0.94199999999999995</v>
      </c>
      <c r="L27" s="36">
        <v>0.95</v>
      </c>
      <c r="M27" s="10">
        <v>7</v>
      </c>
      <c r="N27" s="11">
        <v>7</v>
      </c>
      <c r="O27" s="6"/>
    </row>
    <row r="28" spans="2:15" ht="12.75" x14ac:dyDescent="0.2">
      <c r="B28" s="6"/>
      <c r="C28" s="70" t="s">
        <v>161</v>
      </c>
      <c r="D28" s="36">
        <v>0.77800000000000002</v>
      </c>
      <c r="E28" s="36">
        <v>0.84099999999999997</v>
      </c>
      <c r="F28" s="36">
        <v>0.88200000000000001</v>
      </c>
      <c r="G28" s="36">
        <v>0.88200000000000001</v>
      </c>
      <c r="H28" s="36">
        <v>0.89300000000000002</v>
      </c>
      <c r="I28" s="36">
        <v>0.89700000000000002</v>
      </c>
      <c r="J28" s="36">
        <v>0.88900000000000001</v>
      </c>
      <c r="K28" s="36">
        <v>0.89500000000000002</v>
      </c>
      <c r="L28" s="36">
        <v>0.90600000000000003</v>
      </c>
      <c r="M28" s="10">
        <v>32</v>
      </c>
      <c r="N28" s="11">
        <v>30</v>
      </c>
      <c r="O28" s="6"/>
    </row>
    <row r="29" spans="2:15" ht="12.75" x14ac:dyDescent="0.2">
      <c r="B29" s="6"/>
      <c r="C29" s="70" t="s">
        <v>162</v>
      </c>
      <c r="D29" s="36">
        <v>0.84499999999999997</v>
      </c>
      <c r="E29" s="36">
        <v>0.877</v>
      </c>
      <c r="F29" s="36">
        <v>0.89800000000000002</v>
      </c>
      <c r="G29" s="36">
        <v>0.91800000000000004</v>
      </c>
      <c r="H29" s="36">
        <v>0.92300000000000004</v>
      </c>
      <c r="I29" s="36">
        <v>0.92400000000000004</v>
      </c>
      <c r="J29" s="36">
        <v>0.92300000000000004</v>
      </c>
      <c r="K29" s="36">
        <v>0.92500000000000004</v>
      </c>
      <c r="L29" s="36">
        <v>0.92</v>
      </c>
      <c r="M29" s="10">
        <v>19</v>
      </c>
      <c r="N29" s="11">
        <v>24</v>
      </c>
      <c r="O29" s="6"/>
    </row>
    <row r="30" spans="2:15" ht="12.75" x14ac:dyDescent="0.2">
      <c r="B30" s="6"/>
      <c r="C30" s="70" t="s">
        <v>163</v>
      </c>
      <c r="D30" s="36">
        <v>0.80400000000000005</v>
      </c>
      <c r="E30" s="36">
        <v>0.86199999999999999</v>
      </c>
      <c r="F30" s="36">
        <v>0.91200000000000003</v>
      </c>
      <c r="G30" s="36">
        <v>0.92400000000000004</v>
      </c>
      <c r="H30" s="36">
        <v>0.92900000000000005</v>
      </c>
      <c r="I30" s="36">
        <v>0.93500000000000005</v>
      </c>
      <c r="J30" s="36">
        <v>0.92400000000000004</v>
      </c>
      <c r="K30" s="36">
        <v>0.92900000000000005</v>
      </c>
      <c r="L30" s="36">
        <v>0.94</v>
      </c>
      <c r="M30" s="10">
        <v>17</v>
      </c>
      <c r="N30" s="11">
        <v>15</v>
      </c>
      <c r="O30" s="6"/>
    </row>
    <row r="31" spans="2:15" ht="12.75" x14ac:dyDescent="0.2">
      <c r="B31" s="6"/>
      <c r="C31" s="70" t="s">
        <v>164</v>
      </c>
      <c r="D31" s="36">
        <v>0.872</v>
      </c>
      <c r="E31" s="36">
        <v>0.89100000000000001</v>
      </c>
      <c r="F31" s="36">
        <v>0.91100000000000003</v>
      </c>
      <c r="G31" s="36">
        <v>0.92</v>
      </c>
      <c r="H31" s="36">
        <v>0.92700000000000005</v>
      </c>
      <c r="I31" s="36">
        <v>0.93</v>
      </c>
      <c r="J31" s="36">
        <v>0.92</v>
      </c>
      <c r="K31" s="36">
        <v>0.92100000000000004</v>
      </c>
      <c r="L31" s="36">
        <v>0.92700000000000005</v>
      </c>
      <c r="M31" s="10">
        <v>21</v>
      </c>
      <c r="N31" s="11">
        <v>20</v>
      </c>
      <c r="O31" s="6"/>
    </row>
    <row r="32" spans="2:15" ht="12.75" x14ac:dyDescent="0.2">
      <c r="B32" s="6"/>
      <c r="C32" s="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6"/>
    </row>
    <row r="33" spans="1:15" ht="12.75" x14ac:dyDescent="0.2">
      <c r="A33" s="56" t="s">
        <v>137</v>
      </c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15" ht="12.75" x14ac:dyDescent="0.2">
      <c r="A34" s="8"/>
      <c r="B34" s="3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</row>
    <row r="35" spans="1:15" ht="12.75" x14ac:dyDescent="0.2">
      <c r="A35" s="64" t="s">
        <v>167</v>
      </c>
      <c r="B35" s="3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  <row r="36" spans="1:15" ht="12.75" x14ac:dyDescent="0.2">
      <c r="A36" s="56" t="s">
        <v>205</v>
      </c>
      <c r="B36" s="3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</row>
    <row r="37" spans="1:15" ht="12.75" x14ac:dyDescent="0.2">
      <c r="B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ht="12.75" x14ac:dyDescent="0.2">
      <c r="B38" s="2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</row>
    <row r="39" spans="1:15" ht="12.75" x14ac:dyDescent="0.2">
      <c r="B39" s="2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15" x14ac:dyDescent="0.25">
      <c r="B40" s="41"/>
    </row>
  </sheetData>
  <mergeCells count="4">
    <mergeCell ref="B24:C24"/>
    <mergeCell ref="B13:C13"/>
    <mergeCell ref="B4:C4"/>
    <mergeCell ref="B2:N2"/>
  </mergeCells>
  <phoneticPr fontId="7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-0.499984740745262"/>
  </sheetPr>
  <dimension ref="A1:M57"/>
  <sheetViews>
    <sheetView zoomScale="95" zoomScaleNormal="95" workbookViewId="0">
      <selection activeCell="B57" sqref="B57"/>
    </sheetView>
  </sheetViews>
  <sheetFormatPr defaultColWidth="9.140625" defaultRowHeight="12.75" outlineLevelRow="1" x14ac:dyDescent="0.2"/>
  <cols>
    <col min="1" max="1" width="3.85546875" style="7" customWidth="1"/>
    <col min="2" max="2" width="52.28515625" style="6" bestFit="1" customWidth="1"/>
    <col min="3" max="3" width="8.7109375" style="6" bestFit="1" customWidth="1"/>
    <col min="4" max="4" width="13.7109375" style="6" customWidth="1"/>
    <col min="5" max="5" width="11.5703125" style="6" customWidth="1"/>
    <col min="6" max="6" width="8.85546875" style="6" customWidth="1"/>
    <col min="7" max="7" width="10" style="6" customWidth="1"/>
    <col min="8" max="8" width="10.5703125" style="6" customWidth="1"/>
    <col min="9" max="9" width="9.7109375" style="6" customWidth="1"/>
    <col min="10" max="10" width="11.140625" style="6" customWidth="1"/>
    <col min="11" max="13" width="9.140625" style="6"/>
    <col min="14" max="16384" width="9.140625" style="7"/>
  </cols>
  <sheetData>
    <row r="1" spans="2:13" s="3" customFormat="1" ht="34.5" customHeight="1" x14ac:dyDescent="0.25">
      <c r="B1" s="52" t="s">
        <v>111</v>
      </c>
      <c r="C1" s="1"/>
      <c r="D1" s="1"/>
      <c r="E1" s="1"/>
      <c r="F1" s="1"/>
      <c r="G1" s="1"/>
      <c r="H1" s="1"/>
      <c r="I1" s="1"/>
      <c r="J1" s="55" t="s">
        <v>113</v>
      </c>
      <c r="K1" s="2"/>
      <c r="L1" s="2"/>
    </row>
    <row r="2" spans="2:13" s="5" customFormat="1" ht="17.25" x14ac:dyDescent="0.25">
      <c r="B2" s="88" t="s">
        <v>112</v>
      </c>
      <c r="C2" s="95"/>
      <c r="D2" s="95"/>
      <c r="E2" s="95"/>
      <c r="F2" s="95"/>
      <c r="G2" s="95"/>
      <c r="H2" s="95"/>
      <c r="I2" s="95"/>
      <c r="J2" s="95"/>
      <c r="K2" s="4"/>
      <c r="L2" s="4"/>
      <c r="M2" s="4"/>
    </row>
    <row r="3" spans="2:13" s="33" customFormat="1" ht="15" x14ac:dyDescent="0.25">
      <c r="B3" s="53" t="s">
        <v>48</v>
      </c>
      <c r="C3" s="66" t="s">
        <v>50</v>
      </c>
      <c r="D3" s="66" t="s">
        <v>114</v>
      </c>
      <c r="E3" s="66" t="s">
        <v>115</v>
      </c>
      <c r="F3" s="66" t="s">
        <v>116</v>
      </c>
      <c r="G3" s="66" t="s">
        <v>54</v>
      </c>
      <c r="H3" s="66" t="s">
        <v>117</v>
      </c>
      <c r="I3" s="66" t="s">
        <v>56</v>
      </c>
      <c r="J3" s="66" t="s">
        <v>57</v>
      </c>
      <c r="K3" s="32"/>
      <c r="L3" s="32"/>
      <c r="M3" s="32"/>
    </row>
    <row r="4" spans="2:13" s="34" customFormat="1" x14ac:dyDescent="0.2">
      <c r="B4" s="96" t="s">
        <v>59</v>
      </c>
      <c r="C4" s="96"/>
      <c r="D4" s="96"/>
      <c r="E4" s="96"/>
      <c r="F4" s="96"/>
      <c r="G4" s="96"/>
      <c r="H4" s="96"/>
      <c r="I4" s="96"/>
      <c r="J4" s="96"/>
    </row>
    <row r="5" spans="2:13" outlineLevel="1" x14ac:dyDescent="0.2">
      <c r="B5" s="8" t="s">
        <v>118</v>
      </c>
      <c r="C5" s="9">
        <v>84441</v>
      </c>
      <c r="D5" s="9">
        <v>20143</v>
      </c>
      <c r="E5" s="9">
        <v>373562</v>
      </c>
      <c r="F5" s="9">
        <v>2325</v>
      </c>
      <c r="G5" s="9">
        <v>2676119</v>
      </c>
      <c r="H5" s="9">
        <v>3746</v>
      </c>
      <c r="I5" s="9">
        <v>32859</v>
      </c>
      <c r="J5" s="9">
        <v>293752</v>
      </c>
    </row>
    <row r="6" spans="2:13" outlineLevel="1" x14ac:dyDescent="0.2">
      <c r="B6" s="56" t="s">
        <v>119</v>
      </c>
      <c r="C6" s="9">
        <v>3852</v>
      </c>
      <c r="D6" s="10">
        <v>642</v>
      </c>
      <c r="E6" s="9">
        <v>2221</v>
      </c>
      <c r="F6" s="9">
        <v>3105</v>
      </c>
      <c r="G6" s="9">
        <v>1972</v>
      </c>
      <c r="H6" s="9">
        <v>6721</v>
      </c>
      <c r="I6" s="9">
        <v>1118</v>
      </c>
      <c r="J6" s="9">
        <v>1333</v>
      </c>
    </row>
    <row r="7" spans="2:13" ht="25.5" outlineLevel="1" x14ac:dyDescent="0.2">
      <c r="B7" s="57" t="s">
        <v>120</v>
      </c>
      <c r="C7" s="9">
        <v>13664</v>
      </c>
      <c r="D7" s="9">
        <v>2581</v>
      </c>
      <c r="E7" s="9">
        <v>5877</v>
      </c>
      <c r="F7" s="9">
        <v>11488</v>
      </c>
      <c r="G7" s="9">
        <v>6707</v>
      </c>
      <c r="H7" s="9">
        <v>13078</v>
      </c>
      <c r="I7" s="9">
        <v>3967</v>
      </c>
      <c r="J7" s="9">
        <v>5448</v>
      </c>
    </row>
    <row r="8" spans="2:13" outlineLevel="1" x14ac:dyDescent="0.2">
      <c r="B8" s="56" t="s">
        <v>121</v>
      </c>
      <c r="C8" s="37">
        <v>-4.5999999999999996</v>
      </c>
      <c r="D8" s="37">
        <v>-2.4</v>
      </c>
      <c r="E8" s="37">
        <v>3.5</v>
      </c>
      <c r="F8" s="37">
        <v>-10</v>
      </c>
      <c r="G8" s="37">
        <v>-5.8</v>
      </c>
      <c r="H8" s="37">
        <v>-33.5</v>
      </c>
      <c r="I8" s="37">
        <v>-2.4</v>
      </c>
      <c r="J8" s="37">
        <v>-0.9</v>
      </c>
    </row>
    <row r="9" spans="2:13" s="29" customFormat="1" outlineLevel="1" x14ac:dyDescent="0.2">
      <c r="B9" s="67" t="s">
        <v>122</v>
      </c>
      <c r="C9" s="38"/>
      <c r="D9" s="38"/>
      <c r="E9" s="38"/>
      <c r="F9" s="38"/>
      <c r="G9" s="38"/>
      <c r="H9" s="38"/>
      <c r="I9" s="38"/>
      <c r="J9" s="38"/>
      <c r="K9" s="39"/>
      <c r="L9" s="39"/>
      <c r="M9" s="39"/>
    </row>
    <row r="10" spans="2:13" outlineLevel="1" x14ac:dyDescent="0.2">
      <c r="B10" s="56" t="s">
        <v>81</v>
      </c>
      <c r="C10" s="37">
        <v>8.7457101819999998</v>
      </c>
      <c r="D10" s="37">
        <v>28.072451364369002</v>
      </c>
      <c r="E10" s="37">
        <v>12.44</v>
      </c>
      <c r="F10" s="37">
        <v>19.151688740000001</v>
      </c>
      <c r="G10" s="37">
        <v>20.316987730000001</v>
      </c>
      <c r="H10" s="37">
        <v>8.8357884571395005</v>
      </c>
      <c r="I10" s="37">
        <v>25.2</v>
      </c>
      <c r="J10" s="37">
        <v>23.22</v>
      </c>
    </row>
    <row r="11" spans="2:13" outlineLevel="1" x14ac:dyDescent="0.2">
      <c r="B11" s="56" t="s">
        <v>82</v>
      </c>
      <c r="C11" s="37">
        <v>29.942475559999998</v>
      </c>
      <c r="D11" s="37">
        <v>14.686628520758999</v>
      </c>
      <c r="E11" s="37">
        <v>34.130000000000003</v>
      </c>
      <c r="F11" s="37">
        <v>34.714497350000002</v>
      </c>
      <c r="G11" s="37">
        <v>27.27779482</v>
      </c>
      <c r="H11" s="37">
        <v>13.127300373587</v>
      </c>
      <c r="I11" s="37">
        <v>13.7</v>
      </c>
      <c r="J11" s="37">
        <v>19.75</v>
      </c>
    </row>
    <row r="12" spans="2:13" outlineLevel="1" x14ac:dyDescent="0.2">
      <c r="B12" s="56" t="s">
        <v>123</v>
      </c>
      <c r="C12" s="37">
        <v>61.3</v>
      </c>
      <c r="D12" s="37">
        <v>57.240920114871997</v>
      </c>
      <c r="E12" s="37">
        <v>53.42</v>
      </c>
      <c r="F12" s="37">
        <v>46.133819709999997</v>
      </c>
      <c r="G12" s="37">
        <v>52.405217450000002</v>
      </c>
      <c r="H12" s="37">
        <v>78.036911169274006</v>
      </c>
      <c r="I12" s="37">
        <v>61.2</v>
      </c>
      <c r="J12" s="37">
        <v>57.03</v>
      </c>
    </row>
    <row r="13" spans="2:13" s="29" customFormat="1" outlineLevel="1" x14ac:dyDescent="0.2">
      <c r="B13" s="67" t="s">
        <v>124</v>
      </c>
      <c r="C13" s="38"/>
      <c r="D13" s="38"/>
      <c r="E13" s="38"/>
      <c r="F13" s="38"/>
      <c r="G13" s="38"/>
      <c r="H13" s="38"/>
      <c r="I13" s="38"/>
      <c r="J13" s="38"/>
      <c r="K13" s="39"/>
      <c r="L13" s="39"/>
      <c r="M13" s="39"/>
    </row>
    <row r="14" spans="2:13" outlineLevel="1" x14ac:dyDescent="0.2">
      <c r="B14" s="56" t="s">
        <v>125</v>
      </c>
      <c r="C14" s="37">
        <v>62.803328860000001</v>
      </c>
      <c r="D14" s="37">
        <v>91.809071572226003</v>
      </c>
      <c r="E14" s="37">
        <v>66.95</v>
      </c>
      <c r="F14" s="37">
        <v>62.688977209999997</v>
      </c>
      <c r="G14" s="37">
        <v>61.27154677</v>
      </c>
      <c r="H14" s="37">
        <v>52.773097445121003</v>
      </c>
      <c r="I14" s="37">
        <v>87.476237299999994</v>
      </c>
      <c r="J14" s="37">
        <v>80.489696670000001</v>
      </c>
    </row>
    <row r="15" spans="2:13" outlineLevel="1" x14ac:dyDescent="0.2">
      <c r="B15" s="56" t="s">
        <v>126</v>
      </c>
      <c r="C15" s="37">
        <v>10.381134323925</v>
      </c>
      <c r="D15" s="37">
        <v>21.173437426286</v>
      </c>
      <c r="E15" s="37">
        <v>5.97</v>
      </c>
      <c r="F15" s="37">
        <v>20.823957709999998</v>
      </c>
      <c r="G15" s="37">
        <v>11.612722740000001</v>
      </c>
      <c r="H15" s="37">
        <v>23.407570563589001</v>
      </c>
      <c r="I15" s="37">
        <v>9.3085786909999992</v>
      </c>
      <c r="J15" s="37">
        <v>11.788800549999999</v>
      </c>
    </row>
    <row r="16" spans="2:13" outlineLevel="1" x14ac:dyDescent="0.2">
      <c r="B16" s="56" t="s">
        <v>127</v>
      </c>
      <c r="C16" s="37">
        <v>32.979416125832998</v>
      </c>
      <c r="D16" s="37">
        <v>11.882009796096</v>
      </c>
      <c r="E16" s="37">
        <v>31.31</v>
      </c>
      <c r="F16" s="37">
        <v>33.08020389</v>
      </c>
      <c r="G16" s="37">
        <v>27.874474289999998</v>
      </c>
      <c r="H16" s="37">
        <v>47.246857535745001</v>
      </c>
      <c r="I16" s="37">
        <v>31.248801090000001</v>
      </c>
      <c r="J16" s="37">
        <v>14.815539340000001</v>
      </c>
    </row>
    <row r="17" spans="2:13" outlineLevel="1" x14ac:dyDescent="0.2">
      <c r="B17" s="56" t="s">
        <v>128</v>
      </c>
      <c r="C17" s="37">
        <v>27.581886050000001</v>
      </c>
      <c r="D17" s="37">
        <v>-20.380256198228999</v>
      </c>
      <c r="E17" s="37">
        <v>27.08</v>
      </c>
      <c r="F17" s="37">
        <v>16.487065080000001</v>
      </c>
      <c r="G17" s="68" t="s">
        <v>108</v>
      </c>
      <c r="H17" s="68" t="s">
        <v>108</v>
      </c>
      <c r="I17" s="37">
        <v>5.7193574720000004</v>
      </c>
      <c r="J17" s="37">
        <v>6.6963790740000002</v>
      </c>
    </row>
    <row r="18" spans="2:13" ht="14.25" customHeight="1" outlineLevel="1" x14ac:dyDescent="0.2">
      <c r="B18" s="56" t="s">
        <v>129</v>
      </c>
      <c r="C18" s="37">
        <v>31.45915136</v>
      </c>
      <c r="D18" s="68" t="s">
        <v>108</v>
      </c>
      <c r="E18" s="37">
        <v>31.42</v>
      </c>
      <c r="F18" s="37">
        <v>16.728476260000001</v>
      </c>
      <c r="G18" s="37">
        <v>28.829274770000001</v>
      </c>
      <c r="H18" s="68" t="s">
        <v>108</v>
      </c>
      <c r="I18" s="37">
        <v>32.163196810000002</v>
      </c>
      <c r="J18" s="37">
        <v>21.099487660000001</v>
      </c>
    </row>
    <row r="19" spans="2:13" outlineLevel="1" x14ac:dyDescent="0.2">
      <c r="C19" s="11"/>
      <c r="D19" s="11"/>
      <c r="E19" s="11"/>
      <c r="F19" s="11"/>
      <c r="G19" s="11"/>
      <c r="H19" s="11"/>
      <c r="I19" s="11"/>
      <c r="J19" s="11"/>
    </row>
    <row r="20" spans="2:13" s="34" customFormat="1" x14ac:dyDescent="0.2">
      <c r="B20" s="96" t="s">
        <v>109</v>
      </c>
      <c r="C20" s="96"/>
      <c r="D20" s="96"/>
      <c r="E20" s="96"/>
      <c r="F20" s="96"/>
      <c r="G20" s="96"/>
      <c r="H20" s="96"/>
      <c r="I20" s="96"/>
      <c r="J20" s="96"/>
    </row>
    <row r="21" spans="2:13" outlineLevel="1" x14ac:dyDescent="0.2">
      <c r="B21" s="8" t="s">
        <v>118</v>
      </c>
      <c r="C21" s="9">
        <v>88548</v>
      </c>
      <c r="D21" s="9">
        <v>14879</v>
      </c>
      <c r="E21" s="9">
        <v>414907</v>
      </c>
      <c r="F21" s="9">
        <v>2540</v>
      </c>
      <c r="G21" s="9">
        <v>3175276</v>
      </c>
      <c r="H21" s="9">
        <v>5406</v>
      </c>
      <c r="I21" s="9">
        <v>36207</v>
      </c>
      <c r="J21" s="9">
        <v>342751</v>
      </c>
    </row>
    <row r="22" spans="2:13" outlineLevel="1" x14ac:dyDescent="0.2">
      <c r="B22" s="56" t="s">
        <v>119</v>
      </c>
      <c r="C22" s="9">
        <v>3997</v>
      </c>
      <c r="D22" s="10">
        <v>443</v>
      </c>
      <c r="E22" s="9">
        <v>2417</v>
      </c>
      <c r="F22" s="9">
        <v>3359</v>
      </c>
      <c r="G22" s="9">
        <v>2318</v>
      </c>
      <c r="H22" s="9">
        <v>9511</v>
      </c>
      <c r="I22" s="9">
        <v>1241</v>
      </c>
      <c r="J22" s="9">
        <v>1525</v>
      </c>
    </row>
    <row r="23" spans="2:13" ht="25.5" outlineLevel="1" x14ac:dyDescent="0.2">
      <c r="B23" s="57" t="s">
        <v>120</v>
      </c>
      <c r="C23" s="9">
        <v>14622</v>
      </c>
      <c r="D23" s="9">
        <v>2000</v>
      </c>
      <c r="E23" s="9">
        <v>6434</v>
      </c>
      <c r="F23" s="9">
        <v>12376</v>
      </c>
      <c r="G23" s="9">
        <v>7570</v>
      </c>
      <c r="H23" s="9">
        <v>18998</v>
      </c>
      <c r="I23" s="9">
        <v>4304</v>
      </c>
      <c r="J23" s="9">
        <v>5948</v>
      </c>
    </row>
    <row r="24" spans="2:13" outlineLevel="1" x14ac:dyDescent="0.2">
      <c r="B24" s="56" t="s">
        <v>121</v>
      </c>
      <c r="C24" s="37">
        <v>3.5</v>
      </c>
      <c r="D24" s="37">
        <v>-20.7</v>
      </c>
      <c r="E24" s="37">
        <v>6.9</v>
      </c>
      <c r="F24" s="37">
        <v>4.0999999999999996</v>
      </c>
      <c r="G24" s="37">
        <v>9.1</v>
      </c>
      <c r="H24" s="37">
        <v>41.7</v>
      </c>
      <c r="I24" s="37">
        <v>4.2</v>
      </c>
      <c r="J24" s="37">
        <v>5.8</v>
      </c>
    </row>
    <row r="25" spans="2:13" s="29" customFormat="1" outlineLevel="1" x14ac:dyDescent="0.2">
      <c r="B25" s="67" t="s">
        <v>122</v>
      </c>
      <c r="C25" s="38"/>
      <c r="D25" s="38"/>
      <c r="E25" s="38"/>
      <c r="F25" s="38"/>
      <c r="G25" s="38"/>
      <c r="H25" s="38"/>
      <c r="I25" s="38"/>
      <c r="J25" s="38"/>
      <c r="K25" s="39"/>
      <c r="L25" s="39"/>
      <c r="M25" s="39"/>
    </row>
    <row r="26" spans="2:13" outlineLevel="1" x14ac:dyDescent="0.2">
      <c r="B26" s="56" t="s">
        <v>81</v>
      </c>
      <c r="C26" s="37">
        <v>9.3542452015355</v>
      </c>
      <c r="D26" s="37">
        <v>35.033460802653998</v>
      </c>
      <c r="E26" s="37">
        <v>12.09</v>
      </c>
      <c r="F26" s="37">
        <v>19.1916698</v>
      </c>
      <c r="G26" s="37">
        <v>18.968568609999998</v>
      </c>
      <c r="H26" s="37">
        <v>6.0209403063145999</v>
      </c>
      <c r="I26" s="37">
        <v>24.9</v>
      </c>
      <c r="J26" s="37">
        <v>24.22</v>
      </c>
    </row>
    <row r="27" spans="2:13" outlineLevel="1" x14ac:dyDescent="0.2">
      <c r="B27" s="56" t="s">
        <v>82</v>
      </c>
      <c r="C27" s="37">
        <v>31.737709312478</v>
      </c>
      <c r="D27" s="37">
        <v>16.310143795272001</v>
      </c>
      <c r="E27" s="37">
        <v>34.61</v>
      </c>
      <c r="F27" s="37">
        <v>34.198478299999998</v>
      </c>
      <c r="G27" s="37">
        <v>28.542575549999999</v>
      </c>
      <c r="H27" s="37">
        <v>10.226882130259</v>
      </c>
      <c r="I27" s="37">
        <v>13.7</v>
      </c>
      <c r="J27" s="37">
        <v>20.190000000000001</v>
      </c>
    </row>
    <row r="28" spans="2:13" outlineLevel="1" x14ac:dyDescent="0.2">
      <c r="B28" s="56" t="s">
        <v>123</v>
      </c>
      <c r="C28" s="37">
        <v>58.908045473352999</v>
      </c>
      <c r="D28" s="37">
        <v>48.656395402074999</v>
      </c>
      <c r="E28" s="37">
        <v>53.3</v>
      </c>
      <c r="F28" s="37">
        <v>46.609846570000002</v>
      </c>
      <c r="G28" s="37">
        <v>52.488855839999999</v>
      </c>
      <c r="H28" s="37">
        <v>83.752177563426002</v>
      </c>
      <c r="I28" s="37">
        <v>61.4</v>
      </c>
      <c r="J28" s="37">
        <v>55.59</v>
      </c>
    </row>
    <row r="29" spans="2:13" s="29" customFormat="1" outlineLevel="1" x14ac:dyDescent="0.2">
      <c r="B29" s="67" t="s">
        <v>124</v>
      </c>
      <c r="C29" s="38"/>
      <c r="D29" s="38"/>
      <c r="E29" s="38"/>
      <c r="F29" s="38"/>
      <c r="G29" s="38"/>
      <c r="H29" s="38"/>
      <c r="I29" s="38"/>
      <c r="J29" s="38"/>
      <c r="K29" s="39"/>
      <c r="L29" s="39"/>
      <c r="M29" s="39"/>
    </row>
    <row r="30" spans="2:13" outlineLevel="1" x14ac:dyDescent="0.2">
      <c r="B30" s="56" t="s">
        <v>125</v>
      </c>
      <c r="C30" s="37">
        <v>61.19056183</v>
      </c>
      <c r="D30" s="68" t="s">
        <v>108</v>
      </c>
      <c r="E30" s="37">
        <v>68.78</v>
      </c>
      <c r="F30" s="37">
        <v>63.412842019999999</v>
      </c>
      <c r="G30" s="37">
        <v>61.115114589999997</v>
      </c>
      <c r="H30" s="37">
        <v>42.445078653288</v>
      </c>
      <c r="I30" s="37">
        <v>88.605294639999997</v>
      </c>
      <c r="J30" s="37">
        <v>82.493866659999995</v>
      </c>
    </row>
    <row r="31" spans="2:13" outlineLevel="1" x14ac:dyDescent="0.2">
      <c r="B31" s="56" t="s">
        <v>126</v>
      </c>
      <c r="C31" s="37">
        <v>9.4580074532204002</v>
      </c>
      <c r="D31" s="68" t="s">
        <v>108</v>
      </c>
      <c r="E31" s="37">
        <v>5.88</v>
      </c>
      <c r="F31" s="37">
        <v>21.669105699999999</v>
      </c>
      <c r="G31" s="37">
        <v>11.18554696</v>
      </c>
      <c r="H31" s="37">
        <v>19.224870388185</v>
      </c>
      <c r="I31" s="37">
        <v>8.8710358619999994</v>
      </c>
      <c r="J31" s="37">
        <v>10.92956768</v>
      </c>
    </row>
    <row r="32" spans="2:13" outlineLevel="1" x14ac:dyDescent="0.2">
      <c r="B32" s="56" t="s">
        <v>127</v>
      </c>
      <c r="C32" s="37">
        <v>36.743674937088002</v>
      </c>
      <c r="D32" s="68" t="s">
        <v>108</v>
      </c>
      <c r="E32" s="37">
        <v>30.76</v>
      </c>
      <c r="F32" s="37">
        <v>35.82885847</v>
      </c>
      <c r="G32" s="37">
        <v>31.364849419999999</v>
      </c>
      <c r="H32" s="37">
        <v>40.599989427472003</v>
      </c>
      <c r="I32" s="37">
        <v>37.792236899999999</v>
      </c>
      <c r="J32" s="37">
        <v>14.534691410000001</v>
      </c>
    </row>
    <row r="33" spans="2:13" outlineLevel="1" x14ac:dyDescent="0.2">
      <c r="B33" s="56" t="s">
        <v>128</v>
      </c>
      <c r="C33" s="37">
        <v>28.7</v>
      </c>
      <c r="D33" s="68" t="s">
        <v>108</v>
      </c>
      <c r="E33" s="37">
        <v>25.34</v>
      </c>
      <c r="F33" s="37">
        <v>14.918052279999999</v>
      </c>
      <c r="G33" s="68" t="s">
        <v>108</v>
      </c>
      <c r="H33" s="68" t="s">
        <v>108</v>
      </c>
      <c r="I33" s="37">
        <v>7.7080623429999999</v>
      </c>
      <c r="J33" s="37">
        <v>5.6074707769999996</v>
      </c>
    </row>
    <row r="34" spans="2:13" ht="14.25" customHeight="1" outlineLevel="1" x14ac:dyDescent="0.2">
      <c r="B34" s="56" t="s">
        <v>129</v>
      </c>
      <c r="C34" s="37">
        <v>33</v>
      </c>
      <c r="D34" s="68" t="s">
        <v>108</v>
      </c>
      <c r="E34" s="37">
        <v>30.79</v>
      </c>
      <c r="F34" s="37">
        <v>14.061687429999999</v>
      </c>
      <c r="G34" s="37">
        <v>30.150636720000001</v>
      </c>
      <c r="H34" s="68" t="s">
        <v>108</v>
      </c>
      <c r="I34" s="37">
        <v>33.299838659999999</v>
      </c>
      <c r="J34" s="37">
        <v>22.15493738</v>
      </c>
    </row>
    <row r="35" spans="2:13" outlineLevel="1" x14ac:dyDescent="0.2">
      <c r="C35" s="11"/>
      <c r="D35" s="11"/>
      <c r="E35" s="11"/>
      <c r="F35" s="11"/>
      <c r="G35" s="11"/>
      <c r="H35" s="11"/>
      <c r="I35" s="11"/>
      <c r="J35" s="11"/>
    </row>
    <row r="36" spans="2:13" s="34" customFormat="1" x14ac:dyDescent="0.2">
      <c r="B36" s="96" t="s">
        <v>110</v>
      </c>
      <c r="C36" s="96"/>
      <c r="D36" s="96"/>
      <c r="E36" s="96"/>
      <c r="F36" s="96"/>
      <c r="G36" s="96"/>
      <c r="H36" s="96"/>
      <c r="I36" s="96"/>
      <c r="J36" s="96"/>
    </row>
    <row r="37" spans="2:13" outlineLevel="1" x14ac:dyDescent="0.2">
      <c r="B37" s="8" t="s">
        <v>118</v>
      </c>
      <c r="C37" s="9">
        <v>74846</v>
      </c>
      <c r="D37" s="68" t="s">
        <v>108</v>
      </c>
      <c r="E37" s="9">
        <v>432906</v>
      </c>
      <c r="F37" s="68" t="s">
        <v>108</v>
      </c>
      <c r="G37" s="9">
        <v>3460841</v>
      </c>
      <c r="H37" s="68" t="s">
        <v>108</v>
      </c>
      <c r="I37" s="9">
        <v>38751</v>
      </c>
      <c r="J37" s="9">
        <v>325204</v>
      </c>
    </row>
    <row r="38" spans="2:13" outlineLevel="1" x14ac:dyDescent="0.2">
      <c r="B38" s="56" t="s">
        <v>119</v>
      </c>
      <c r="C38" s="9">
        <v>3374</v>
      </c>
      <c r="D38" s="68" t="s">
        <v>108</v>
      </c>
      <c r="E38" s="9">
        <v>2549</v>
      </c>
      <c r="F38" s="68" t="s">
        <v>108</v>
      </c>
      <c r="G38" s="9">
        <v>2502</v>
      </c>
      <c r="H38" s="68" t="s">
        <v>108</v>
      </c>
      <c r="I38" s="9">
        <v>1317</v>
      </c>
      <c r="J38" s="9">
        <v>1419</v>
      </c>
    </row>
    <row r="39" spans="2:13" ht="25.5" outlineLevel="1" x14ac:dyDescent="0.2">
      <c r="B39" s="57" t="s">
        <v>120</v>
      </c>
      <c r="C39" s="9">
        <v>14405</v>
      </c>
      <c r="D39" s="68" t="s">
        <v>108</v>
      </c>
      <c r="E39" s="9">
        <v>7455</v>
      </c>
      <c r="F39" s="68" t="s">
        <v>108</v>
      </c>
      <c r="G39" s="9">
        <v>8586</v>
      </c>
      <c r="H39" s="68" t="s">
        <v>108</v>
      </c>
      <c r="I39" s="9">
        <v>4822</v>
      </c>
      <c r="J39" s="9">
        <v>6591</v>
      </c>
    </row>
    <row r="40" spans="2:13" outlineLevel="1" x14ac:dyDescent="0.2">
      <c r="B40" s="56" t="s">
        <v>121</v>
      </c>
      <c r="C40" s="37">
        <v>-7.8</v>
      </c>
      <c r="D40" s="68" t="s">
        <v>108</v>
      </c>
      <c r="E40" s="37">
        <v>7.1</v>
      </c>
      <c r="F40" s="68" t="s">
        <v>108</v>
      </c>
      <c r="G40" s="37">
        <v>7</v>
      </c>
      <c r="H40" s="68" t="s">
        <v>108</v>
      </c>
      <c r="I40" s="37">
        <v>5.8</v>
      </c>
      <c r="J40" s="37">
        <v>6.1</v>
      </c>
    </row>
    <row r="41" spans="2:13" s="29" customFormat="1" outlineLevel="1" x14ac:dyDescent="0.2">
      <c r="B41" s="67" t="s">
        <v>122</v>
      </c>
      <c r="C41" s="38"/>
      <c r="D41" s="68" t="s">
        <v>108</v>
      </c>
      <c r="E41" s="38"/>
      <c r="F41" s="68" t="s">
        <v>108</v>
      </c>
      <c r="G41" s="38"/>
      <c r="H41" s="68" t="s">
        <v>108</v>
      </c>
      <c r="I41" s="38"/>
      <c r="J41" s="38"/>
      <c r="K41" s="39"/>
      <c r="L41" s="39"/>
      <c r="M41" s="39"/>
    </row>
    <row r="42" spans="2:13" outlineLevel="1" x14ac:dyDescent="0.2">
      <c r="B42" s="56" t="s">
        <v>81</v>
      </c>
      <c r="C42" s="37">
        <v>9.1975459183655008</v>
      </c>
      <c r="D42" s="68" t="s">
        <v>108</v>
      </c>
      <c r="E42" s="37">
        <v>11.663646440000001</v>
      </c>
      <c r="F42" s="68" t="s">
        <v>108</v>
      </c>
      <c r="G42" s="37">
        <v>18.297720470000002</v>
      </c>
      <c r="H42" s="68" t="s">
        <v>108</v>
      </c>
      <c r="I42" s="37">
        <v>23.9</v>
      </c>
      <c r="J42" s="37">
        <v>23.54</v>
      </c>
    </row>
    <row r="43" spans="2:13" outlineLevel="1" x14ac:dyDescent="0.2">
      <c r="B43" s="56" t="s">
        <v>82</v>
      </c>
      <c r="C43" s="37">
        <v>31.818516197232999</v>
      </c>
      <c r="D43" s="68" t="s">
        <v>108</v>
      </c>
      <c r="E43" s="37">
        <v>35.268844139999999</v>
      </c>
      <c r="F43" s="68" t="s">
        <v>108</v>
      </c>
      <c r="G43" s="37">
        <v>28.209917399999998</v>
      </c>
      <c r="H43" s="68" t="s">
        <v>108</v>
      </c>
      <c r="I43" s="37">
        <v>14.3</v>
      </c>
      <c r="J43" s="37">
        <v>21.5</v>
      </c>
    </row>
    <row r="44" spans="2:13" outlineLevel="1" x14ac:dyDescent="0.2">
      <c r="B44" s="56" t="s">
        <v>123</v>
      </c>
      <c r="C44" s="37">
        <v>58.983937869164002</v>
      </c>
      <c r="D44" s="68" t="s">
        <v>108</v>
      </c>
      <c r="E44" s="37">
        <v>53.06750942</v>
      </c>
      <c r="F44" s="68" t="s">
        <v>108</v>
      </c>
      <c r="G44" s="37">
        <v>53.492362129999997</v>
      </c>
      <c r="H44" s="68" t="s">
        <v>108</v>
      </c>
      <c r="I44" s="37">
        <v>61.8</v>
      </c>
      <c r="J44" s="37">
        <v>54.96</v>
      </c>
    </row>
    <row r="45" spans="2:13" s="29" customFormat="1" outlineLevel="1" x14ac:dyDescent="0.2">
      <c r="B45" s="67" t="s">
        <v>124</v>
      </c>
      <c r="C45" s="38"/>
      <c r="D45" s="68" t="s">
        <v>108</v>
      </c>
      <c r="E45" s="38"/>
      <c r="F45" s="68" t="s">
        <v>108</v>
      </c>
      <c r="G45" s="38"/>
      <c r="H45" s="68" t="s">
        <v>108</v>
      </c>
      <c r="I45" s="38"/>
      <c r="J45" s="38"/>
      <c r="K45" s="39"/>
      <c r="L45" s="39"/>
      <c r="M45" s="39"/>
    </row>
    <row r="46" spans="2:13" outlineLevel="1" x14ac:dyDescent="0.2">
      <c r="B46" s="56" t="s">
        <v>125</v>
      </c>
      <c r="C46" s="37">
        <v>62.007060979999999</v>
      </c>
      <c r="D46" s="68" t="s">
        <v>108</v>
      </c>
      <c r="E46" s="37">
        <v>69.076606290000001</v>
      </c>
      <c r="F46" s="68" t="s">
        <v>108</v>
      </c>
      <c r="G46" s="37">
        <v>60.547067269999999</v>
      </c>
      <c r="H46" s="68" t="s">
        <v>108</v>
      </c>
      <c r="I46" s="37">
        <v>88.597622040000005</v>
      </c>
      <c r="J46" s="37">
        <v>84.847566850000007</v>
      </c>
    </row>
    <row r="47" spans="2:13" outlineLevel="1" x14ac:dyDescent="0.2">
      <c r="B47" s="56" t="s">
        <v>126</v>
      </c>
      <c r="C47" s="37">
        <v>7.1528938400052997</v>
      </c>
      <c r="D47" s="68" t="s">
        <v>108</v>
      </c>
      <c r="E47" s="37">
        <v>5.6990005860000004</v>
      </c>
      <c r="F47" s="68" t="s">
        <v>108</v>
      </c>
      <c r="G47" s="37">
        <v>10.489491989999999</v>
      </c>
      <c r="H47" s="68" t="s">
        <v>108</v>
      </c>
      <c r="I47" s="37">
        <v>8.8503319860000005</v>
      </c>
      <c r="J47" s="37">
        <v>10.497323440000001</v>
      </c>
    </row>
    <row r="48" spans="2:13" outlineLevel="1" x14ac:dyDescent="0.2">
      <c r="B48" s="56" t="s">
        <v>127</v>
      </c>
      <c r="C48" s="37">
        <v>34.390928499746003</v>
      </c>
      <c r="D48" s="68" t="s">
        <v>108</v>
      </c>
      <c r="E48" s="37">
        <v>32.047275640000002</v>
      </c>
      <c r="F48" s="68" t="s">
        <v>108</v>
      </c>
      <c r="G48" s="68" t="s">
        <v>108</v>
      </c>
      <c r="H48" s="68" t="s">
        <v>108</v>
      </c>
      <c r="I48" s="37">
        <v>40.0113372</v>
      </c>
      <c r="J48" s="37">
        <v>15.71993657</v>
      </c>
    </row>
    <row r="49" spans="1:10" outlineLevel="1" x14ac:dyDescent="0.2">
      <c r="B49" s="56" t="s">
        <v>128</v>
      </c>
      <c r="C49" s="37">
        <v>31.4</v>
      </c>
      <c r="D49" s="68" t="s">
        <v>108</v>
      </c>
      <c r="E49" s="37">
        <v>25.224393119999998</v>
      </c>
      <c r="F49" s="68" t="s">
        <v>108</v>
      </c>
      <c r="G49" s="68" t="s">
        <v>108</v>
      </c>
      <c r="H49" s="68" t="s">
        <v>108</v>
      </c>
      <c r="I49" s="37">
        <v>9.2742854090000009</v>
      </c>
      <c r="J49" s="37">
        <v>3.7636113249999998</v>
      </c>
    </row>
    <row r="50" spans="1:10" ht="14.25" customHeight="1" outlineLevel="1" x14ac:dyDescent="0.2">
      <c r="B50" s="56" t="s">
        <v>129</v>
      </c>
      <c r="C50" s="37">
        <v>33.1</v>
      </c>
      <c r="D50" s="68" t="s">
        <v>108</v>
      </c>
      <c r="E50" s="37">
        <v>29.349833700000001</v>
      </c>
      <c r="F50" s="68" t="s">
        <v>108</v>
      </c>
      <c r="G50" s="68" t="s">
        <v>108</v>
      </c>
      <c r="H50" s="68" t="s">
        <v>108</v>
      </c>
      <c r="I50" s="37">
        <v>31.950706759999999</v>
      </c>
      <c r="J50" s="37">
        <v>20.545627830000001</v>
      </c>
    </row>
    <row r="51" spans="1:10" outlineLevel="1" x14ac:dyDescent="0.2">
      <c r="C51" s="11"/>
      <c r="D51" s="11"/>
      <c r="E51" s="11"/>
      <c r="F51" s="11"/>
      <c r="G51" s="11"/>
      <c r="H51" s="11"/>
      <c r="I51" s="11"/>
      <c r="J51" s="11"/>
    </row>
    <row r="52" spans="1:10" x14ac:dyDescent="0.2">
      <c r="C52" s="11"/>
      <c r="D52" s="11"/>
      <c r="E52" s="11"/>
      <c r="F52" s="11"/>
      <c r="G52" s="11"/>
      <c r="H52" s="11"/>
      <c r="I52" s="11"/>
      <c r="J52" s="11"/>
    </row>
    <row r="53" spans="1:10" x14ac:dyDescent="0.2">
      <c r="A53" s="56" t="s">
        <v>175</v>
      </c>
      <c r="B53" s="60" t="s">
        <v>130</v>
      </c>
    </row>
    <row r="54" spans="1:10" x14ac:dyDescent="0.2">
      <c r="A54" s="68" t="s">
        <v>108</v>
      </c>
      <c r="B54" s="60" t="s">
        <v>225</v>
      </c>
    </row>
    <row r="55" spans="1:10" x14ac:dyDescent="0.2">
      <c r="A55" s="8"/>
    </row>
    <row r="56" spans="1:10" x14ac:dyDescent="0.2">
      <c r="A56" s="64" t="s">
        <v>167</v>
      </c>
    </row>
    <row r="57" spans="1:10" x14ac:dyDescent="0.2">
      <c r="A57" s="64" t="s">
        <v>226</v>
      </c>
    </row>
  </sheetData>
  <mergeCells count="4">
    <mergeCell ref="B2:J2"/>
    <mergeCell ref="B4:J4"/>
    <mergeCell ref="B20:J20"/>
    <mergeCell ref="B36:J36"/>
  </mergeCell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5701-6028-468D-941C-2992B015B730}">
  <sheetPr codeName="Sheet3">
    <tabColor theme="6" tint="-0.499984740745262"/>
  </sheetPr>
  <dimension ref="A1:S59"/>
  <sheetViews>
    <sheetView tabSelected="1" zoomScale="95" zoomScaleNormal="95" workbookViewId="0">
      <pane xSplit="1" ySplit="12" topLeftCell="B37" activePane="bottomRight" state="frozen"/>
      <selection pane="topRight" activeCell="B1" sqref="B1"/>
      <selection pane="bottomLeft" activeCell="A13" sqref="A13"/>
      <selection pane="bottomRight" activeCell="A57" sqref="A57"/>
    </sheetView>
  </sheetViews>
  <sheetFormatPr defaultColWidth="9.140625" defaultRowHeight="12.75" outlineLevelRow="1" x14ac:dyDescent="0.2"/>
  <cols>
    <col min="1" max="1" width="3.85546875" style="7" customWidth="1"/>
    <col min="2" max="2" width="45.85546875" style="6" customWidth="1"/>
    <col min="3" max="3" width="11.42578125" style="6" customWidth="1"/>
    <col min="4" max="4" width="13.42578125" style="6" customWidth="1"/>
    <col min="5" max="5" width="13.85546875" style="6" customWidth="1"/>
    <col min="6" max="10" width="11.42578125" style="6" customWidth="1"/>
    <col min="11" max="11" width="9.140625" style="6"/>
    <col min="12" max="12" width="10.28515625" style="6" bestFit="1" customWidth="1"/>
    <col min="13" max="13" width="11.28515625" style="6" bestFit="1" customWidth="1"/>
    <col min="14" max="14" width="9.28515625" style="7" bestFit="1" customWidth="1"/>
    <col min="15" max="15" width="12.28515625" style="7" bestFit="1" customWidth="1"/>
    <col min="16" max="17" width="10.28515625" style="7" bestFit="1" customWidth="1"/>
    <col min="18" max="18" width="11.28515625" style="7" bestFit="1" customWidth="1"/>
    <col min="19" max="19" width="9.28515625" style="7" bestFit="1" customWidth="1"/>
    <col min="20" max="16384" width="9.140625" style="7"/>
  </cols>
  <sheetData>
    <row r="1" spans="2:19" s="3" customFormat="1" ht="34.5" customHeight="1" x14ac:dyDescent="0.25">
      <c r="B1" s="52" t="s">
        <v>111</v>
      </c>
      <c r="C1" s="1"/>
      <c r="D1" s="1"/>
      <c r="E1" s="1"/>
      <c r="F1" s="1"/>
      <c r="G1" s="1"/>
      <c r="H1" s="1"/>
      <c r="I1" s="1"/>
      <c r="J1" s="55" t="s">
        <v>139</v>
      </c>
      <c r="K1" s="2"/>
      <c r="L1" s="2"/>
    </row>
    <row r="2" spans="2:19" s="5" customFormat="1" ht="15" x14ac:dyDescent="0.25">
      <c r="B2" s="97" t="s">
        <v>219</v>
      </c>
      <c r="C2" s="97"/>
      <c r="D2" s="97"/>
      <c r="E2" s="97"/>
      <c r="F2" s="97"/>
      <c r="G2" s="97"/>
      <c r="H2" s="97"/>
      <c r="I2" s="97"/>
      <c r="J2" s="97"/>
      <c r="K2" s="4"/>
      <c r="L2" s="4"/>
      <c r="M2" s="4"/>
    </row>
    <row r="3" spans="2:19" s="3" customFormat="1" ht="15" x14ac:dyDescent="0.25">
      <c r="B3" s="53" t="s">
        <v>211</v>
      </c>
      <c r="C3" s="53" t="s">
        <v>50</v>
      </c>
      <c r="D3" s="53" t="s">
        <v>114</v>
      </c>
      <c r="E3" s="53" t="s">
        <v>132</v>
      </c>
      <c r="F3" s="53" t="s">
        <v>116</v>
      </c>
      <c r="G3" s="53" t="s">
        <v>54</v>
      </c>
      <c r="H3" s="53" t="s">
        <v>117</v>
      </c>
      <c r="I3" s="53" t="s">
        <v>56</v>
      </c>
      <c r="J3" s="53" t="s">
        <v>57</v>
      </c>
      <c r="K3" s="2"/>
      <c r="L3" s="2"/>
      <c r="M3" s="2"/>
    </row>
    <row r="4" spans="2:19" x14ac:dyDescent="0.2">
      <c r="B4" s="96" t="s">
        <v>59</v>
      </c>
      <c r="C4" s="96"/>
      <c r="D4" s="96"/>
      <c r="E4" s="96"/>
      <c r="F4" s="96"/>
      <c r="G4" s="96"/>
      <c r="H4" s="96"/>
      <c r="I4" s="96"/>
      <c r="J4" s="96"/>
    </row>
    <row r="5" spans="2:19" outlineLevel="1" x14ac:dyDescent="0.2">
      <c r="B5" s="56" t="s">
        <v>131</v>
      </c>
      <c r="C5" s="9">
        <v>10016</v>
      </c>
      <c r="D5" s="10">
        <v>777</v>
      </c>
      <c r="E5" s="9">
        <v>32087</v>
      </c>
      <c r="F5" s="10">
        <v>632</v>
      </c>
      <c r="G5" s="9">
        <v>291371</v>
      </c>
      <c r="H5" s="10">
        <v>156</v>
      </c>
      <c r="I5" s="10">
        <v>826</v>
      </c>
      <c r="J5" s="9">
        <v>21234</v>
      </c>
      <c r="K5" s="11"/>
    </row>
    <row r="6" spans="2:19" outlineLevel="1" x14ac:dyDescent="0.2">
      <c r="B6" s="60"/>
      <c r="C6" s="12" t="s">
        <v>1</v>
      </c>
      <c r="D6" s="12" t="s">
        <v>2</v>
      </c>
      <c r="E6" s="12" t="s">
        <v>3</v>
      </c>
      <c r="F6" s="13" t="s">
        <v>15</v>
      </c>
      <c r="G6" s="12" t="s">
        <v>4</v>
      </c>
      <c r="H6" s="14" t="s">
        <v>13</v>
      </c>
      <c r="I6" s="12" t="s">
        <v>5</v>
      </c>
      <c r="J6" s="15">
        <v>-0.1</v>
      </c>
      <c r="K6" s="11"/>
    </row>
    <row r="7" spans="2:19" ht="15.75" outlineLevel="1" x14ac:dyDescent="0.2">
      <c r="B7" s="70" t="s">
        <v>237</v>
      </c>
      <c r="C7" s="26">
        <f>10016/21.919</f>
        <v>456.95515306355213</v>
      </c>
      <c r="D7" s="26">
        <f>777/31.390171</f>
        <v>24.752971240583559</v>
      </c>
      <c r="E7" s="26">
        <f>32087/168.22</f>
        <v>190.74426346451077</v>
      </c>
      <c r="F7" s="26">
        <f>632/0.748931</f>
        <v>843.86946193975143</v>
      </c>
      <c r="G7" s="26">
        <f>291371/1357</f>
        <v>214.71702284450996</v>
      </c>
      <c r="H7" s="26">
        <f>156/0.557426</f>
        <v>279.85777484365639</v>
      </c>
      <c r="I7" s="26">
        <f>826/29.38891319</f>
        <v>28.105836873241653</v>
      </c>
      <c r="J7" s="26">
        <f>21234/220.399304</f>
        <v>96.343316946227745</v>
      </c>
      <c r="K7" s="11"/>
      <c r="L7" s="16"/>
      <c r="M7" s="16"/>
      <c r="N7" s="16"/>
      <c r="O7" s="16"/>
      <c r="P7" s="16"/>
      <c r="Q7" s="16"/>
      <c r="R7" s="16"/>
      <c r="S7" s="16"/>
    </row>
    <row r="8" spans="2:19" outlineLevel="1" x14ac:dyDescent="0.2">
      <c r="B8" s="56" t="s">
        <v>134</v>
      </c>
      <c r="C8" s="9">
        <v>16029</v>
      </c>
      <c r="D8" s="9">
        <v>6538</v>
      </c>
      <c r="E8" s="9">
        <v>50636</v>
      </c>
      <c r="F8" s="10">
        <v>939</v>
      </c>
      <c r="G8" s="9">
        <v>393519</v>
      </c>
      <c r="H8" s="9">
        <v>1770</v>
      </c>
      <c r="I8" s="9">
        <v>10113</v>
      </c>
      <c r="J8" s="9">
        <v>43466</v>
      </c>
      <c r="K8" s="11"/>
    </row>
    <row r="9" spans="2:19" outlineLevel="1" x14ac:dyDescent="0.2">
      <c r="B9" s="60"/>
      <c r="C9" s="12" t="s">
        <v>6</v>
      </c>
      <c r="D9" s="12" t="s">
        <v>7</v>
      </c>
      <c r="E9" s="12" t="s">
        <v>8</v>
      </c>
      <c r="F9" s="12" t="s">
        <v>33</v>
      </c>
      <c r="G9" s="12" t="s">
        <v>10</v>
      </c>
      <c r="H9" s="12" t="s">
        <v>38</v>
      </c>
      <c r="I9" s="12" t="s">
        <v>11</v>
      </c>
      <c r="J9" s="12" t="s">
        <v>12</v>
      </c>
      <c r="K9" s="11"/>
      <c r="L9" s="16"/>
      <c r="M9" s="16"/>
      <c r="N9" s="16"/>
      <c r="O9" s="16"/>
      <c r="P9" s="16"/>
      <c r="Q9" s="16"/>
      <c r="R9" s="16"/>
      <c r="S9" s="16"/>
    </row>
    <row r="10" spans="2:19" ht="15.75" outlineLevel="1" x14ac:dyDescent="0.2">
      <c r="B10" s="56" t="s">
        <v>238</v>
      </c>
      <c r="C10" s="10">
        <v>731.28336146722017</v>
      </c>
      <c r="D10" s="10">
        <v>208.28175800635174</v>
      </c>
      <c r="E10" s="10">
        <v>301.01058138152422</v>
      </c>
      <c r="F10" s="10">
        <v>1253.7870644959282</v>
      </c>
      <c r="G10" s="10">
        <v>289.99189388356672</v>
      </c>
      <c r="H10" s="10">
        <v>3175.3093684184082</v>
      </c>
      <c r="I10" s="10">
        <v>344.10935629430128</v>
      </c>
      <c r="J10" s="10">
        <v>197.214778863367</v>
      </c>
      <c r="K10" s="11"/>
    </row>
    <row r="11" spans="2:19" outlineLevel="1" x14ac:dyDescent="0.2">
      <c r="B11" s="56" t="s">
        <v>135</v>
      </c>
      <c r="C11" s="17">
        <v>0.62486742778713578</v>
      </c>
      <c r="D11" s="17">
        <v>0.11884368308351177</v>
      </c>
      <c r="E11" s="17">
        <v>0.63367959554467179</v>
      </c>
      <c r="F11" s="17">
        <v>0.67305644302449419</v>
      </c>
      <c r="G11" s="17">
        <v>0.74042422348095005</v>
      </c>
      <c r="H11" s="17">
        <v>8.8135593220338981E-2</v>
      </c>
      <c r="I11" s="17">
        <v>8.167704934243053E-2</v>
      </c>
      <c r="J11" s="17">
        <v>0.48851976257304558</v>
      </c>
      <c r="K11" s="11"/>
      <c r="L11" s="18"/>
      <c r="M11" s="18"/>
      <c r="N11" s="18"/>
      <c r="O11" s="18"/>
      <c r="P11" s="18"/>
      <c r="Q11" s="18"/>
      <c r="R11" s="18"/>
      <c r="S11" s="18"/>
    </row>
    <row r="12" spans="2:19" ht="16.5" outlineLevel="1" x14ac:dyDescent="0.2">
      <c r="B12" s="83" t="s">
        <v>240</v>
      </c>
      <c r="C12" s="9">
        <v>-6013</v>
      </c>
      <c r="D12" s="9">
        <v>-5761</v>
      </c>
      <c r="E12" s="9">
        <v>-18549</v>
      </c>
      <c r="F12" s="9">
        <v>-307</v>
      </c>
      <c r="G12" s="9">
        <v>-102148</v>
      </c>
      <c r="H12" s="9">
        <v>-1614</v>
      </c>
      <c r="I12" s="9">
        <v>-9287</v>
      </c>
      <c r="J12" s="9">
        <v>-22232</v>
      </c>
      <c r="K12" s="11"/>
      <c r="L12" s="19"/>
      <c r="M12" s="19"/>
      <c r="N12" s="19"/>
      <c r="O12" s="19"/>
      <c r="P12" s="19"/>
      <c r="Q12" s="19"/>
      <c r="R12" s="19"/>
      <c r="S12" s="19"/>
    </row>
    <row r="13" spans="2:19" ht="14.25" outlineLevel="1" x14ac:dyDescent="0.2">
      <c r="B13" s="56" t="s">
        <v>212</v>
      </c>
      <c r="C13" s="9">
        <v>-1187.1201530000001</v>
      </c>
      <c r="D13" s="9">
        <v>-3126.8386289999999</v>
      </c>
      <c r="E13" s="9">
        <v>-5435</v>
      </c>
      <c r="F13" s="10">
        <v>-366.91314849999998</v>
      </c>
      <c r="G13" s="9">
        <v>24010.886770000001</v>
      </c>
      <c r="H13" s="9">
        <v>-1327.4235505823999</v>
      </c>
      <c r="I13" s="10">
        <v>-339.82698670000002</v>
      </c>
      <c r="J13" s="9">
        <v>-4449</v>
      </c>
      <c r="K13" s="11"/>
    </row>
    <row r="14" spans="2:19" outlineLevel="1" x14ac:dyDescent="0.2">
      <c r="B14" s="56" t="s">
        <v>136</v>
      </c>
      <c r="C14" s="9">
        <v>5256.6702235000002</v>
      </c>
      <c r="D14" s="9">
        <v>8419.4880038195006</v>
      </c>
      <c r="E14" s="9">
        <v>42322.360138594006</v>
      </c>
      <c r="F14" s="9">
        <v>1423.1326177377998</v>
      </c>
      <c r="G14" s="9">
        <v>549086.86807486997</v>
      </c>
      <c r="H14" s="10">
        <v>984.93074533925005</v>
      </c>
      <c r="I14" s="9">
        <v>11076.694632156601</v>
      </c>
      <c r="J14" s="9">
        <v>14591.657232999998</v>
      </c>
      <c r="K14" s="11"/>
    </row>
    <row r="15" spans="2:19" ht="14.25" outlineLevel="1" x14ac:dyDescent="0.2">
      <c r="B15" s="56" t="s">
        <v>213</v>
      </c>
      <c r="C15" s="9">
        <v>56342</v>
      </c>
      <c r="D15" s="9">
        <v>3036</v>
      </c>
      <c r="E15" s="9">
        <v>67749</v>
      </c>
      <c r="F15" s="9">
        <v>2869</v>
      </c>
      <c r="G15" s="9">
        <v>564179</v>
      </c>
      <c r="H15" s="9">
        <v>3352</v>
      </c>
      <c r="I15" s="9">
        <v>7905</v>
      </c>
      <c r="J15" s="9">
        <v>116506</v>
      </c>
      <c r="K15" s="11"/>
    </row>
    <row r="16" spans="2:19" ht="15" outlineLevel="1" x14ac:dyDescent="0.25">
      <c r="B16" s="83" t="s">
        <v>214</v>
      </c>
      <c r="C16" s="14">
        <v>39.299999999999997</v>
      </c>
      <c r="D16" s="14">
        <v>2.7</v>
      </c>
      <c r="E16" s="14">
        <v>10.5</v>
      </c>
      <c r="F16" s="14">
        <v>7.1</v>
      </c>
      <c r="G16" s="14">
        <v>15.2</v>
      </c>
      <c r="H16" s="14">
        <v>16</v>
      </c>
      <c r="I16" s="14">
        <v>12.1</v>
      </c>
      <c r="J16" s="14">
        <v>35.6</v>
      </c>
      <c r="K16" s="11"/>
    </row>
    <row r="17" spans="2:19" ht="15.75" outlineLevel="1" x14ac:dyDescent="0.2">
      <c r="B17" s="56" t="s">
        <v>236</v>
      </c>
      <c r="C17" s="17">
        <v>185.59255780000001</v>
      </c>
      <c r="D17" s="17">
        <v>76.813536435489993</v>
      </c>
      <c r="E17" s="17">
        <v>84.871391666666995</v>
      </c>
      <c r="F17" s="17">
        <v>74.099566883604993</v>
      </c>
      <c r="G17" s="17">
        <v>74.099566883604993</v>
      </c>
      <c r="H17" s="17">
        <v>15.381269527871</v>
      </c>
      <c r="I17" s="17">
        <v>118.34518727599</v>
      </c>
      <c r="J17" s="17">
        <v>161.83847969999999</v>
      </c>
      <c r="K17" s="11"/>
    </row>
    <row r="18" spans="2:19" outlineLevel="1" x14ac:dyDescent="0.2">
      <c r="B18" s="60"/>
      <c r="C18" s="17"/>
      <c r="D18" s="12"/>
      <c r="E18" s="17"/>
      <c r="F18" s="17"/>
      <c r="G18" s="17"/>
      <c r="H18" s="17"/>
      <c r="I18" s="17"/>
      <c r="J18" s="17"/>
      <c r="K18" s="11"/>
    </row>
    <row r="19" spans="2:19" x14ac:dyDescent="0.2">
      <c r="B19" s="96" t="s">
        <v>109</v>
      </c>
      <c r="C19" s="96"/>
      <c r="D19" s="96"/>
      <c r="E19" s="96"/>
      <c r="F19" s="96"/>
      <c r="G19" s="96"/>
      <c r="H19" s="96"/>
      <c r="I19" s="96"/>
      <c r="J19" s="96"/>
    </row>
    <row r="20" spans="2:19" outlineLevel="1" x14ac:dyDescent="0.2">
      <c r="B20" s="56" t="s">
        <v>131</v>
      </c>
      <c r="C20" s="9">
        <v>12512</v>
      </c>
      <c r="D20" s="10">
        <v>850</v>
      </c>
      <c r="E20" s="9">
        <v>36783</v>
      </c>
      <c r="F20" s="10">
        <v>718</v>
      </c>
      <c r="G20" s="9">
        <v>425745</v>
      </c>
      <c r="H20" s="10">
        <v>148</v>
      </c>
      <c r="I20" s="9">
        <v>1195</v>
      </c>
      <c r="J20" s="9">
        <v>25191</v>
      </c>
      <c r="K20" s="11"/>
    </row>
    <row r="21" spans="2:19" outlineLevel="1" x14ac:dyDescent="0.2">
      <c r="B21" s="60"/>
      <c r="C21" s="20" t="s">
        <v>14</v>
      </c>
      <c r="D21" s="21" t="s">
        <v>17</v>
      </c>
      <c r="E21" s="21" t="s">
        <v>16</v>
      </c>
      <c r="F21" s="13" t="s">
        <v>18</v>
      </c>
      <c r="G21" s="21" t="s">
        <v>19</v>
      </c>
      <c r="H21" s="12" t="s">
        <v>20</v>
      </c>
      <c r="I21" s="21" t="s">
        <v>46</v>
      </c>
      <c r="J21" s="13" t="s">
        <v>21</v>
      </c>
      <c r="K21" s="11"/>
    </row>
    <row r="22" spans="2:19" ht="15.75" outlineLevel="1" x14ac:dyDescent="0.2">
      <c r="B22" s="56" t="s">
        <v>242</v>
      </c>
      <c r="C22" s="9">
        <v>564.72287416501172</v>
      </c>
      <c r="D22" s="9">
        <v>25.320859979814809</v>
      </c>
      <c r="E22" s="9">
        <v>214.24827007758441</v>
      </c>
      <c r="F22" s="9">
        <v>949.57341935040176</v>
      </c>
      <c r="G22" s="9">
        <v>310.76277372262774</v>
      </c>
      <c r="H22" s="9">
        <v>260.39742276929144</v>
      </c>
      <c r="I22" s="9">
        <v>40.974362804083775</v>
      </c>
      <c r="J22" s="9">
        <v>112.06889560256307</v>
      </c>
      <c r="K22" s="11"/>
      <c r="L22" s="16"/>
      <c r="M22" s="16"/>
      <c r="N22" s="16"/>
      <c r="O22" s="16"/>
      <c r="P22" s="16"/>
      <c r="Q22" s="16"/>
      <c r="R22" s="16"/>
      <c r="S22" s="16"/>
    </row>
    <row r="23" spans="2:19" outlineLevel="1" x14ac:dyDescent="0.2">
      <c r="B23" s="56" t="s">
        <v>134</v>
      </c>
      <c r="C23" s="9">
        <v>20649</v>
      </c>
      <c r="D23" s="9">
        <v>5308</v>
      </c>
      <c r="E23" s="9">
        <v>60483</v>
      </c>
      <c r="F23" s="10">
        <v>886</v>
      </c>
      <c r="G23" s="9">
        <v>618628</v>
      </c>
      <c r="H23" s="9">
        <v>2486</v>
      </c>
      <c r="I23" s="9">
        <v>13035</v>
      </c>
      <c r="J23" s="9">
        <v>55181</v>
      </c>
      <c r="K23" s="11"/>
    </row>
    <row r="24" spans="2:19" outlineLevel="1" x14ac:dyDescent="0.2">
      <c r="B24" s="60"/>
      <c r="C24" s="21" t="s">
        <v>29</v>
      </c>
      <c r="D24" s="12" t="s">
        <v>30</v>
      </c>
      <c r="E24" s="21" t="s">
        <v>31</v>
      </c>
      <c r="F24" s="12" t="s">
        <v>34</v>
      </c>
      <c r="G24" s="21" t="s">
        <v>36</v>
      </c>
      <c r="H24" s="21" t="s">
        <v>39</v>
      </c>
      <c r="I24" s="21" t="s">
        <v>41</v>
      </c>
      <c r="J24" s="21" t="s">
        <v>43</v>
      </c>
      <c r="K24" s="11"/>
      <c r="L24" s="16"/>
      <c r="M24" s="16"/>
      <c r="N24" s="16"/>
      <c r="O24" s="16"/>
      <c r="P24" s="16"/>
      <c r="Q24" s="16"/>
      <c r="R24" s="16"/>
      <c r="S24" s="16"/>
    </row>
    <row r="25" spans="2:19" ht="15.75" outlineLevel="1" x14ac:dyDescent="0.2">
      <c r="B25" s="56" t="s">
        <v>238</v>
      </c>
      <c r="C25" s="10">
        <v>932</v>
      </c>
      <c r="D25" s="10">
        <v>158</v>
      </c>
      <c r="E25" s="10">
        <v>352</v>
      </c>
      <c r="F25" s="22">
        <v>1172</v>
      </c>
      <c r="G25" s="10">
        <v>452</v>
      </c>
      <c r="H25" s="22">
        <v>4374</v>
      </c>
      <c r="I25" s="10">
        <v>447</v>
      </c>
      <c r="J25" s="10">
        <v>245</v>
      </c>
      <c r="K25" s="11"/>
    </row>
    <row r="26" spans="2:19" outlineLevel="1" x14ac:dyDescent="0.2">
      <c r="B26" s="56" t="s">
        <v>135</v>
      </c>
      <c r="C26" s="17">
        <v>0.60593733352704726</v>
      </c>
      <c r="D26" s="17">
        <v>0.16013564431047475</v>
      </c>
      <c r="E26" s="17">
        <v>0.60815435742274693</v>
      </c>
      <c r="F26" s="17">
        <v>0.81038374717832962</v>
      </c>
      <c r="G26" s="17">
        <v>0.68820842250916547</v>
      </c>
      <c r="H26" s="17">
        <v>5.9533386967015288E-2</v>
      </c>
      <c r="I26" s="17">
        <v>9.1676256233218262E-2</v>
      </c>
      <c r="J26" s="17">
        <v>0.45651582972399918</v>
      </c>
      <c r="K26" s="11"/>
      <c r="L26" s="18"/>
      <c r="M26" s="18"/>
      <c r="N26" s="18"/>
      <c r="O26" s="18"/>
      <c r="P26" s="18"/>
      <c r="Q26" s="18"/>
      <c r="R26" s="18"/>
      <c r="S26" s="18"/>
    </row>
    <row r="27" spans="2:19" ht="16.5" outlineLevel="1" x14ac:dyDescent="0.2">
      <c r="B27" s="83" t="s">
        <v>246</v>
      </c>
      <c r="C27" s="9">
        <v>-8137</v>
      </c>
      <c r="D27" s="9">
        <v>-4458</v>
      </c>
      <c r="E27" s="9">
        <v>-23700</v>
      </c>
      <c r="F27" s="9">
        <v>-168</v>
      </c>
      <c r="G27" s="9">
        <v>-192883</v>
      </c>
      <c r="H27" s="9">
        <v>-2338</v>
      </c>
      <c r="I27" s="9">
        <v>-11840</v>
      </c>
      <c r="J27" s="9">
        <v>-29990</v>
      </c>
      <c r="K27" s="19"/>
      <c r="L27" s="19"/>
      <c r="M27" s="19"/>
      <c r="N27" s="19"/>
      <c r="O27" s="19"/>
      <c r="P27" s="19"/>
      <c r="Q27" s="19"/>
      <c r="R27" s="19"/>
      <c r="S27" s="19"/>
    </row>
    <row r="28" spans="2:19" ht="14.25" outlineLevel="1" x14ac:dyDescent="0.2">
      <c r="B28" s="56" t="s">
        <v>212</v>
      </c>
      <c r="C28" s="9">
        <v>-3284.2722180000001</v>
      </c>
      <c r="D28" s="9">
        <v>-2756.83</v>
      </c>
      <c r="E28" s="9">
        <v>-4575</v>
      </c>
      <c r="F28" s="10">
        <v>-287.91539879999999</v>
      </c>
      <c r="G28" s="9">
        <v>-38691.19889</v>
      </c>
      <c r="H28" s="9">
        <v>-455.00266608983998</v>
      </c>
      <c r="I28" s="10">
        <v>-2844</v>
      </c>
      <c r="J28" s="9">
        <v>-2820</v>
      </c>
      <c r="K28" s="11"/>
    </row>
    <row r="29" spans="2:19" outlineLevel="1" x14ac:dyDescent="0.2">
      <c r="B29" s="56" t="s">
        <v>136</v>
      </c>
      <c r="C29" s="9">
        <v>2962.4844868</v>
      </c>
      <c r="D29" s="86" t="s">
        <v>108</v>
      </c>
      <c r="E29" s="9">
        <v>45348.046445610002</v>
      </c>
      <c r="F29" s="9">
        <v>932.57794853769894</v>
      </c>
      <c r="G29" s="9">
        <v>594356.48400854995</v>
      </c>
      <c r="H29" s="10">
        <v>805.80818942456006</v>
      </c>
      <c r="I29" s="9">
        <v>9193.5533272233988</v>
      </c>
      <c r="J29" s="9">
        <v>19028.414245</v>
      </c>
      <c r="K29" s="11"/>
    </row>
    <row r="30" spans="2:19" ht="14.25" outlineLevel="1" x14ac:dyDescent="0.2">
      <c r="B30" s="56" t="s">
        <v>213</v>
      </c>
      <c r="C30" s="9">
        <v>56592</v>
      </c>
      <c r="D30" s="9">
        <v>3531</v>
      </c>
      <c r="E30" s="9">
        <v>91429</v>
      </c>
      <c r="F30" s="9">
        <v>3069</v>
      </c>
      <c r="G30" s="9">
        <v>612866</v>
      </c>
      <c r="H30" s="9">
        <v>3847</v>
      </c>
      <c r="I30" s="9">
        <v>8856</v>
      </c>
      <c r="J30" s="9">
        <v>130433</v>
      </c>
      <c r="K30" s="11"/>
    </row>
    <row r="31" spans="2:19" ht="16.5" outlineLevel="1" x14ac:dyDescent="0.35">
      <c r="B31" s="83" t="s">
        <v>243</v>
      </c>
      <c r="C31" s="14">
        <v>31.4</v>
      </c>
      <c r="D31" s="87" t="s">
        <v>108</v>
      </c>
      <c r="E31" s="14">
        <v>11.4</v>
      </c>
      <c r="F31" s="14">
        <v>15.5</v>
      </c>
      <c r="G31" s="14">
        <v>7.3</v>
      </c>
      <c r="H31" s="14">
        <v>19.2</v>
      </c>
      <c r="I31" s="14">
        <v>9.4</v>
      </c>
      <c r="J31" s="14">
        <v>34.1</v>
      </c>
      <c r="K31" s="11"/>
    </row>
    <row r="32" spans="2:19" ht="15.75" outlineLevel="1" x14ac:dyDescent="0.2">
      <c r="B32" s="56" t="s">
        <v>233</v>
      </c>
      <c r="C32" s="17">
        <v>198.76431679999999</v>
      </c>
      <c r="D32" s="17">
        <v>82.86</v>
      </c>
      <c r="E32" s="17">
        <v>85.083763250000004</v>
      </c>
      <c r="F32" s="17">
        <v>73.939348249405995</v>
      </c>
      <c r="G32" s="17">
        <v>73.918012815435006</v>
      </c>
      <c r="H32" s="17">
        <v>15.372698412698</v>
      </c>
      <c r="I32" s="17">
        <v>118.13408160495</v>
      </c>
      <c r="J32" s="17">
        <v>162.90625370000001</v>
      </c>
      <c r="K32" s="11"/>
    </row>
    <row r="33" spans="2:19" outlineLevel="1" x14ac:dyDescent="0.2">
      <c r="B33" s="60"/>
      <c r="C33" s="17"/>
      <c r="D33" s="12"/>
      <c r="E33" s="17"/>
      <c r="F33" s="17"/>
      <c r="G33" s="17"/>
      <c r="H33" s="17"/>
      <c r="I33" s="17"/>
      <c r="J33" s="17"/>
      <c r="K33" s="11"/>
    </row>
    <row r="34" spans="2:19" x14ac:dyDescent="0.2">
      <c r="C34" s="17"/>
      <c r="D34" s="12"/>
      <c r="E34" s="17"/>
      <c r="F34" s="17"/>
      <c r="G34" s="17"/>
      <c r="H34" s="17"/>
      <c r="I34" s="17"/>
      <c r="J34" s="17"/>
      <c r="K34" s="11"/>
    </row>
    <row r="35" spans="2:19" x14ac:dyDescent="0.2">
      <c r="B35" s="96" t="s">
        <v>110</v>
      </c>
      <c r="C35" s="96"/>
      <c r="D35" s="96"/>
      <c r="E35" s="96"/>
      <c r="F35" s="96"/>
      <c r="G35" s="96"/>
      <c r="H35" s="96"/>
      <c r="I35" s="96"/>
      <c r="J35" s="96"/>
    </row>
    <row r="36" spans="2:19" outlineLevel="1" x14ac:dyDescent="0.2">
      <c r="B36" s="56" t="s">
        <v>131</v>
      </c>
      <c r="C36" s="9">
        <v>13126</v>
      </c>
      <c r="D36" s="85" t="s">
        <v>108</v>
      </c>
      <c r="E36" s="9">
        <v>46322</v>
      </c>
      <c r="F36" s="10">
        <v>736</v>
      </c>
      <c r="G36" s="9">
        <v>460614</v>
      </c>
      <c r="H36" s="10">
        <v>156</v>
      </c>
      <c r="I36" s="9">
        <v>1598</v>
      </c>
      <c r="J36" s="9">
        <v>27768</v>
      </c>
      <c r="K36" s="11"/>
    </row>
    <row r="37" spans="2:19" outlineLevel="1" x14ac:dyDescent="0.2">
      <c r="B37" s="60"/>
      <c r="C37" s="21" t="s">
        <v>22</v>
      </c>
      <c r="D37" s="85" t="s">
        <v>108</v>
      </c>
      <c r="E37" s="21" t="s">
        <v>23</v>
      </c>
      <c r="F37" s="13" t="s">
        <v>24</v>
      </c>
      <c r="G37" s="21" t="s">
        <v>25</v>
      </c>
      <c r="H37" s="21" t="s">
        <v>26</v>
      </c>
      <c r="I37" s="21" t="s">
        <v>27</v>
      </c>
      <c r="J37" s="13" t="s">
        <v>28</v>
      </c>
      <c r="K37" s="11"/>
    </row>
    <row r="38" spans="2:19" outlineLevel="1" x14ac:dyDescent="0.2">
      <c r="B38" s="56" t="s">
        <v>133</v>
      </c>
      <c r="C38" s="10">
        <v>591.76807596523997</v>
      </c>
      <c r="D38" s="85" t="s">
        <v>108</v>
      </c>
      <c r="E38" s="10">
        <v>272.77116947356024</v>
      </c>
      <c r="F38" s="10">
        <v>964.29867579256563</v>
      </c>
      <c r="G38" s="10">
        <v>333.05422993492408</v>
      </c>
      <c r="H38" s="10">
        <v>269.27657811609964</v>
      </c>
      <c r="I38" s="10">
        <v>54.292999596670285</v>
      </c>
      <c r="J38" s="10">
        <v>121.14385504273928</v>
      </c>
      <c r="K38" s="11"/>
      <c r="L38" s="16"/>
      <c r="M38" s="16"/>
      <c r="N38" s="16"/>
      <c r="O38" s="16"/>
      <c r="P38" s="16"/>
      <c r="Q38" s="16"/>
      <c r="R38" s="16"/>
      <c r="S38" s="16"/>
    </row>
    <row r="39" spans="2:19" outlineLevel="1" x14ac:dyDescent="0.2">
      <c r="B39" s="56" t="s">
        <v>134</v>
      </c>
      <c r="C39" s="9">
        <v>17783</v>
      </c>
      <c r="D39" s="85" t="s">
        <v>108</v>
      </c>
      <c r="E39" s="9">
        <v>77599</v>
      </c>
      <c r="F39" s="9">
        <v>1325</v>
      </c>
      <c r="G39" s="9">
        <v>729470</v>
      </c>
      <c r="H39" s="9">
        <v>3480</v>
      </c>
      <c r="I39" s="9">
        <v>15339</v>
      </c>
      <c r="J39" s="9">
        <v>69756</v>
      </c>
      <c r="K39" s="11"/>
    </row>
    <row r="40" spans="2:19" outlineLevel="1" x14ac:dyDescent="0.2">
      <c r="B40" s="60"/>
      <c r="C40" s="12" t="s">
        <v>9</v>
      </c>
      <c r="D40" s="85" t="s">
        <v>108</v>
      </c>
      <c r="E40" s="21" t="s">
        <v>32</v>
      </c>
      <c r="F40" s="21" t="s">
        <v>35</v>
      </c>
      <c r="G40" s="21" t="s">
        <v>37</v>
      </c>
      <c r="H40" s="21" t="s">
        <v>40</v>
      </c>
      <c r="I40" s="21" t="s">
        <v>42</v>
      </c>
      <c r="J40" s="21" t="s">
        <v>44</v>
      </c>
      <c r="K40" s="11"/>
    </row>
    <row r="41" spans="2:19" ht="15.75" outlineLevel="1" x14ac:dyDescent="0.2">
      <c r="B41" s="56" t="s">
        <v>239</v>
      </c>
      <c r="C41" s="10">
        <v>801.72266455049999</v>
      </c>
      <c r="D41" s="85" t="s">
        <v>108</v>
      </c>
      <c r="E41" s="10">
        <v>456.9485337416088</v>
      </c>
      <c r="F41" s="22">
        <v>1735.9996541102576</v>
      </c>
      <c r="G41" s="10">
        <v>527.45480838756328</v>
      </c>
      <c r="H41" s="22">
        <v>6006.9390502822225</v>
      </c>
      <c r="I41" s="10">
        <v>442.87187092778294</v>
      </c>
      <c r="J41" s="10">
        <v>304.32550966440903</v>
      </c>
      <c r="K41" s="11"/>
      <c r="L41" s="16"/>
      <c r="M41" s="16"/>
      <c r="N41" s="16"/>
      <c r="O41" s="16"/>
      <c r="P41" s="16"/>
      <c r="Q41" s="16"/>
      <c r="R41" s="16"/>
      <c r="S41" s="16"/>
    </row>
    <row r="42" spans="2:19" outlineLevel="1" x14ac:dyDescent="0.2">
      <c r="B42" s="56" t="s">
        <v>135</v>
      </c>
      <c r="C42" s="17">
        <v>0.73812067705111628</v>
      </c>
      <c r="D42" s="85" t="s">
        <v>108</v>
      </c>
      <c r="E42" s="17">
        <v>0.5969406822252864</v>
      </c>
      <c r="F42" s="17">
        <v>0.55547169811320751</v>
      </c>
      <c r="G42" s="17">
        <v>0.6314365224066788</v>
      </c>
      <c r="H42" s="17">
        <v>4.4827586206896551E-2</v>
      </c>
      <c r="I42" s="17">
        <v>0.12259301879555044</v>
      </c>
      <c r="J42" s="17">
        <v>0.39807328401857905</v>
      </c>
      <c r="K42" s="11"/>
      <c r="L42" s="18"/>
      <c r="M42" s="18"/>
      <c r="N42" s="18"/>
      <c r="O42" s="18"/>
      <c r="P42" s="18"/>
      <c r="Q42" s="18"/>
      <c r="R42" s="18"/>
      <c r="S42" s="18"/>
    </row>
    <row r="43" spans="2:19" ht="16.5" outlineLevel="1" x14ac:dyDescent="0.2">
      <c r="B43" s="83" t="s">
        <v>246</v>
      </c>
      <c r="C43" s="9">
        <v>-4657</v>
      </c>
      <c r="D43" s="85" t="s">
        <v>108</v>
      </c>
      <c r="E43" s="9">
        <v>-31277</v>
      </c>
      <c r="F43" s="9">
        <v>-589</v>
      </c>
      <c r="G43" s="9">
        <v>-268856</v>
      </c>
      <c r="H43" s="9">
        <v>-3324</v>
      </c>
      <c r="I43" s="9">
        <v>-11437</v>
      </c>
      <c r="J43" s="9">
        <v>-41988</v>
      </c>
      <c r="K43" s="19"/>
      <c r="L43" s="19"/>
      <c r="M43" s="19"/>
      <c r="N43" s="19"/>
      <c r="O43" s="19"/>
      <c r="P43" s="19"/>
      <c r="Q43" s="19"/>
      <c r="R43" s="19"/>
      <c r="S43" s="19"/>
    </row>
    <row r="44" spans="2:19" ht="14.25" outlineLevel="1" x14ac:dyDescent="0.2">
      <c r="B44" s="83" t="s">
        <v>228</v>
      </c>
      <c r="C44" s="9">
        <v>-1452.735066</v>
      </c>
      <c r="D44" s="86" t="s">
        <v>108</v>
      </c>
      <c r="E44" s="9">
        <v>-18639</v>
      </c>
      <c r="F44" s="10">
        <v>-809.24665500000003</v>
      </c>
      <c r="G44" s="9">
        <v>-66983.518920000002</v>
      </c>
      <c r="H44" s="9">
        <v>-1033.0613176386</v>
      </c>
      <c r="I44" s="23">
        <v>-5174.2219859999996</v>
      </c>
      <c r="J44" s="9">
        <v>-17405</v>
      </c>
      <c r="K44" s="11"/>
    </row>
    <row r="45" spans="2:19" outlineLevel="1" x14ac:dyDescent="0.2">
      <c r="B45" s="56" t="s">
        <v>136</v>
      </c>
      <c r="C45" s="86" t="s">
        <v>108</v>
      </c>
      <c r="D45" s="86" t="s">
        <v>108</v>
      </c>
      <c r="E45" s="9">
        <v>32929.526841368999</v>
      </c>
      <c r="F45" s="86" t="s">
        <v>108</v>
      </c>
      <c r="G45" s="9">
        <v>521419.38395761</v>
      </c>
      <c r="H45" s="10">
        <v>832.09435289816997</v>
      </c>
      <c r="I45" s="9">
        <v>8873.4000000000015</v>
      </c>
      <c r="J45" s="9">
        <v>6159.2962110000008</v>
      </c>
      <c r="K45" s="11"/>
    </row>
    <row r="46" spans="2:19" ht="14.25" outlineLevel="1" x14ac:dyDescent="0.2">
      <c r="B46" s="56" t="s">
        <v>213</v>
      </c>
      <c r="C46" s="86" t="s">
        <v>108</v>
      </c>
      <c r="D46" s="86" t="s">
        <v>108</v>
      </c>
      <c r="E46" s="86" t="s">
        <v>108</v>
      </c>
      <c r="F46" s="86" t="s">
        <v>108</v>
      </c>
      <c r="G46" s="86" t="s">
        <v>108</v>
      </c>
      <c r="H46" s="86" t="s">
        <v>108</v>
      </c>
      <c r="I46" s="86" t="s">
        <v>108</v>
      </c>
      <c r="J46" s="86" t="s">
        <v>108</v>
      </c>
      <c r="K46" s="11"/>
    </row>
    <row r="47" spans="2:19" ht="15" outlineLevel="1" x14ac:dyDescent="0.25">
      <c r="B47" s="83" t="s">
        <v>220</v>
      </c>
      <c r="C47" s="86" t="s">
        <v>108</v>
      </c>
      <c r="D47" s="86" t="s">
        <v>108</v>
      </c>
      <c r="E47" s="86" t="s">
        <v>108</v>
      </c>
      <c r="F47" s="86" t="s">
        <v>108</v>
      </c>
      <c r="G47" s="86" t="s">
        <v>108</v>
      </c>
      <c r="H47" s="86" t="s">
        <v>108</v>
      </c>
      <c r="I47" s="86" t="s">
        <v>108</v>
      </c>
      <c r="J47" s="86" t="s">
        <v>108</v>
      </c>
      <c r="K47" s="11"/>
    </row>
    <row r="48" spans="2:19" ht="15.75" outlineLevel="1" x14ac:dyDescent="0.2">
      <c r="B48" s="56" t="s">
        <v>233</v>
      </c>
      <c r="C48" s="17">
        <v>322.6327</v>
      </c>
      <c r="D48" s="17">
        <v>90.381</v>
      </c>
      <c r="E48" s="17">
        <v>91.745454439696005</v>
      </c>
      <c r="F48" s="17">
        <v>78.597570291845003</v>
      </c>
      <c r="G48" s="17">
        <v>78.604490582992</v>
      </c>
      <c r="H48" s="17">
        <v>15.386625</v>
      </c>
      <c r="I48" s="17">
        <v>125.1994578</v>
      </c>
      <c r="J48" s="17">
        <v>204.8671875</v>
      </c>
      <c r="K48" s="11"/>
    </row>
    <row r="49" spans="1:11" outlineLevel="1" x14ac:dyDescent="0.2">
      <c r="C49" s="17"/>
      <c r="D49" s="12"/>
      <c r="E49" s="17"/>
      <c r="F49" s="17"/>
      <c r="G49" s="17"/>
      <c r="H49" s="17"/>
      <c r="I49" s="17"/>
      <c r="J49" s="17"/>
      <c r="K49" s="11"/>
    </row>
    <row r="51" spans="1:11" ht="15" x14ac:dyDescent="0.25">
      <c r="A51" s="56" t="s">
        <v>92</v>
      </c>
      <c r="B51" s="84" t="s">
        <v>217</v>
      </c>
    </row>
    <row r="52" spans="1:11" ht="15" x14ac:dyDescent="0.25">
      <c r="A52" s="56" t="s">
        <v>215</v>
      </c>
      <c r="B52" s="84" t="s">
        <v>234</v>
      </c>
    </row>
    <row r="53" spans="1:11" ht="14.25" x14ac:dyDescent="0.2">
      <c r="A53" s="56" t="s">
        <v>96</v>
      </c>
      <c r="B53" s="83" t="s">
        <v>235</v>
      </c>
    </row>
    <row r="54" spans="1:11" x14ac:dyDescent="0.2">
      <c r="A54" s="56" t="s">
        <v>227</v>
      </c>
      <c r="B54" s="60" t="s">
        <v>216</v>
      </c>
    </row>
    <row r="55" spans="1:11" x14ac:dyDescent="0.2">
      <c r="A55" s="8"/>
      <c r="B55" s="60" t="s">
        <v>138</v>
      </c>
    </row>
    <row r="56" spans="1:11" x14ac:dyDescent="0.2">
      <c r="A56" s="8"/>
    </row>
    <row r="57" spans="1:11" x14ac:dyDescent="0.2">
      <c r="A57" s="64" t="s">
        <v>247</v>
      </c>
      <c r="B57" s="60" t="s">
        <v>218</v>
      </c>
    </row>
    <row r="58" spans="1:11" x14ac:dyDescent="0.2">
      <c r="A58" s="24"/>
    </row>
    <row r="59" spans="1:11" x14ac:dyDescent="0.2">
      <c r="B59" s="25"/>
    </row>
  </sheetData>
  <mergeCells count="4">
    <mergeCell ref="B2:J2"/>
    <mergeCell ref="B4:J4"/>
    <mergeCell ref="B19:J19"/>
    <mergeCell ref="B35:J3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C21:E21 F21:H21 C37 C24:J24 E40:J40 F6 I21:J21 E37:J3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DF412-71EF-407B-9044-6058C188420A}">
  <sheetPr codeName="Sheet4">
    <tabColor theme="6" tint="-0.499984740745262"/>
  </sheetPr>
  <dimension ref="A1:L46"/>
  <sheetViews>
    <sheetView zoomScale="106" zoomScaleNormal="106" workbookViewId="0">
      <pane xSplit="3" ySplit="4" topLeftCell="D5" activePane="bottomRight" state="frozen"/>
      <selection activeCell="Q20" sqref="Q20"/>
      <selection pane="topRight" activeCell="Q20" sqref="Q20"/>
      <selection pane="bottomLeft" activeCell="Q20" sqref="Q20"/>
      <selection pane="bottomRight" activeCell="B14" sqref="B14:C14"/>
    </sheetView>
  </sheetViews>
  <sheetFormatPr defaultRowHeight="15" x14ac:dyDescent="0.25"/>
  <cols>
    <col min="1" max="1" width="3" style="3" customWidth="1"/>
    <col min="2" max="2" width="26.7109375" style="2" customWidth="1"/>
    <col min="3" max="3" width="22" style="2" customWidth="1"/>
    <col min="4" max="10" width="7.140625" style="2" customWidth="1"/>
    <col min="11" max="11" width="9.140625" style="2"/>
    <col min="12" max="16384" width="9.140625" style="3"/>
  </cols>
  <sheetData>
    <row r="1" spans="2:12" ht="34.5" customHeight="1" x14ac:dyDescent="0.25">
      <c r="B1" s="52" t="s">
        <v>47</v>
      </c>
      <c r="C1" s="1"/>
      <c r="D1" s="1"/>
      <c r="E1" s="1"/>
      <c r="F1" s="1"/>
      <c r="G1" s="1"/>
      <c r="H1" s="1"/>
      <c r="I1" s="1"/>
      <c r="J1" s="55" t="s">
        <v>140</v>
      </c>
      <c r="L1" s="2"/>
    </row>
    <row r="2" spans="2:12" s="5" customFormat="1" ht="17.25" x14ac:dyDescent="0.25">
      <c r="B2" s="99" t="s">
        <v>245</v>
      </c>
      <c r="C2" s="99"/>
      <c r="D2" s="99"/>
      <c r="E2" s="99"/>
      <c r="F2" s="99"/>
      <c r="G2" s="99"/>
      <c r="H2" s="99"/>
      <c r="I2" s="99"/>
      <c r="J2" s="99"/>
      <c r="K2" s="4"/>
    </row>
    <row r="3" spans="2:12" x14ac:dyDescent="0.25">
      <c r="B3" s="100" t="s">
        <v>143</v>
      </c>
      <c r="C3" s="100"/>
      <c r="D3" s="100"/>
      <c r="E3" s="100"/>
      <c r="F3" s="100"/>
      <c r="G3" s="100"/>
      <c r="H3" s="100"/>
      <c r="I3" s="100"/>
      <c r="J3" s="100"/>
    </row>
    <row r="4" spans="2:12" x14ac:dyDescent="0.25">
      <c r="B4" s="53" t="s">
        <v>141</v>
      </c>
      <c r="C4" s="53" t="s">
        <v>142</v>
      </c>
      <c r="D4" s="27">
        <v>2017</v>
      </c>
      <c r="E4" s="27">
        <v>2018</v>
      </c>
      <c r="F4" s="27">
        <v>2019</v>
      </c>
      <c r="G4" s="27">
        <v>2020</v>
      </c>
      <c r="H4" s="27">
        <v>2021</v>
      </c>
      <c r="I4" s="27">
        <v>2022</v>
      </c>
      <c r="J4" s="27">
        <v>2023</v>
      </c>
    </row>
    <row r="5" spans="2:12" s="29" customFormat="1" ht="12.75" x14ac:dyDescent="0.2">
      <c r="B5" s="98" t="s">
        <v>144</v>
      </c>
      <c r="C5" s="98"/>
      <c r="D5" s="28"/>
      <c r="E5" s="28"/>
      <c r="F5" s="28"/>
      <c r="G5" s="28"/>
      <c r="H5" s="28"/>
      <c r="I5" s="28"/>
      <c r="J5" s="28"/>
      <c r="K5" s="28"/>
    </row>
    <row r="6" spans="2:12" s="7" customFormat="1" ht="12.75" x14ac:dyDescent="0.2">
      <c r="B6" s="6"/>
      <c r="C6" s="70" t="s">
        <v>145</v>
      </c>
      <c r="D6" s="15">
        <v>4.976</v>
      </c>
      <c r="E6" s="15">
        <v>0.626</v>
      </c>
      <c r="F6" s="15">
        <v>2.302</v>
      </c>
      <c r="G6" s="15">
        <v>5.6070000000000002</v>
      </c>
      <c r="H6" s="15">
        <v>7.7619999999999996</v>
      </c>
      <c r="I6" s="15">
        <v>10.6</v>
      </c>
      <c r="J6" s="73" t="s">
        <v>108</v>
      </c>
      <c r="K6" s="11"/>
    </row>
    <row r="7" spans="2:12" s="7" customFormat="1" ht="12.75" x14ac:dyDescent="0.2">
      <c r="B7" s="6"/>
      <c r="C7" s="70" t="s">
        <v>115</v>
      </c>
      <c r="D7" s="15">
        <v>5.44</v>
      </c>
      <c r="E7" s="15">
        <v>5.7830000000000004</v>
      </c>
      <c r="F7" s="15">
        <v>5.4749999999999996</v>
      </c>
      <c r="G7" s="15">
        <v>5.6479999999999997</v>
      </c>
      <c r="H7" s="15">
        <v>5.5579999999999998</v>
      </c>
      <c r="I7" s="15">
        <v>6.15</v>
      </c>
      <c r="J7" s="15">
        <v>9.016</v>
      </c>
      <c r="K7" s="11"/>
    </row>
    <row r="8" spans="2:12" s="7" customFormat="1" ht="12.75" x14ac:dyDescent="0.2">
      <c r="B8" s="6"/>
      <c r="C8" s="70" t="s">
        <v>116</v>
      </c>
      <c r="D8" s="15">
        <v>4.3250000000000002</v>
      </c>
      <c r="E8" s="15">
        <v>3.661</v>
      </c>
      <c r="F8" s="15">
        <v>2.8130000000000002</v>
      </c>
      <c r="G8" s="15">
        <v>3.048</v>
      </c>
      <c r="H8" s="15">
        <v>8.2110000000000003</v>
      </c>
      <c r="I8" s="15">
        <v>5.9349999999999996</v>
      </c>
      <c r="J8" s="15">
        <v>4.5549999999999997</v>
      </c>
      <c r="K8" s="11"/>
    </row>
    <row r="9" spans="2:12" s="7" customFormat="1" ht="12.75" x14ac:dyDescent="0.2">
      <c r="B9" s="6"/>
      <c r="C9" s="70" t="s">
        <v>54</v>
      </c>
      <c r="D9" s="15">
        <v>3.5870000000000002</v>
      </c>
      <c r="E9" s="15">
        <v>3.4140000000000001</v>
      </c>
      <c r="F9" s="15">
        <v>4.7690000000000001</v>
      </c>
      <c r="G9" s="15">
        <v>6.165</v>
      </c>
      <c r="H9" s="15">
        <v>5.5060000000000002</v>
      </c>
      <c r="I9" s="15">
        <v>6.6529999999999996</v>
      </c>
      <c r="J9" s="15">
        <v>5.375</v>
      </c>
      <c r="K9" s="11"/>
    </row>
    <row r="10" spans="2:12" s="7" customFormat="1" ht="12.75" x14ac:dyDescent="0.2">
      <c r="B10" s="6"/>
      <c r="C10" s="70" t="s">
        <v>244</v>
      </c>
      <c r="D10" s="15">
        <v>2.2719999999999998</v>
      </c>
      <c r="E10" s="15">
        <v>1.367</v>
      </c>
      <c r="F10" s="15">
        <v>1.3260000000000001</v>
      </c>
      <c r="G10" s="15">
        <v>-1.5940000000000001</v>
      </c>
      <c r="H10" s="15">
        <v>0.21299999999999999</v>
      </c>
      <c r="I10" s="15">
        <v>2.601</v>
      </c>
      <c r="J10" s="15">
        <v>2.6160000000000001</v>
      </c>
      <c r="K10" s="11"/>
    </row>
    <row r="11" spans="2:12" s="7" customFormat="1" ht="12.75" x14ac:dyDescent="0.2">
      <c r="B11" s="6"/>
      <c r="C11" s="70" t="s">
        <v>56</v>
      </c>
      <c r="D11" s="15">
        <v>4.4539999999999997</v>
      </c>
      <c r="E11" s="15">
        <v>4.1470000000000002</v>
      </c>
      <c r="F11" s="15">
        <v>4.6390000000000002</v>
      </c>
      <c r="G11" s="15">
        <v>6.15</v>
      </c>
      <c r="H11" s="15">
        <v>3.5990000000000002</v>
      </c>
      <c r="I11" s="15">
        <v>6.2610000000000001</v>
      </c>
      <c r="J11" s="15">
        <v>7.8150000000000004</v>
      </c>
      <c r="K11" s="11"/>
    </row>
    <row r="12" spans="2:12" s="7" customFormat="1" ht="12.75" x14ac:dyDescent="0.2">
      <c r="B12" s="6"/>
      <c r="C12" s="70" t="s">
        <v>57</v>
      </c>
      <c r="D12" s="15">
        <v>4.1479999999999997</v>
      </c>
      <c r="E12" s="15">
        <v>3.9249999999999998</v>
      </c>
      <c r="F12" s="15">
        <v>6.7380000000000004</v>
      </c>
      <c r="G12" s="15">
        <v>10.741</v>
      </c>
      <c r="H12" s="15">
        <v>8.9009999999999998</v>
      </c>
      <c r="I12" s="15">
        <v>12.148</v>
      </c>
      <c r="J12" s="15">
        <v>29.181000000000001</v>
      </c>
      <c r="K12" s="11"/>
    </row>
    <row r="13" spans="2:12" s="7" customFormat="1" ht="12.75" x14ac:dyDescent="0.2">
      <c r="B13" s="6"/>
      <c r="C13" s="70" t="s">
        <v>50</v>
      </c>
      <c r="D13" s="15">
        <v>6.58</v>
      </c>
      <c r="E13" s="15">
        <v>4.2729999999999997</v>
      </c>
      <c r="F13" s="15">
        <v>4.3040000000000003</v>
      </c>
      <c r="G13" s="15">
        <v>4.569</v>
      </c>
      <c r="H13" s="15">
        <v>5.9539999999999997</v>
      </c>
      <c r="I13" s="15">
        <v>45.213999999999999</v>
      </c>
      <c r="J13" s="73" t="s">
        <v>108</v>
      </c>
      <c r="K13" s="11"/>
    </row>
    <row r="14" spans="2:12" s="29" customFormat="1" ht="12.75" x14ac:dyDescent="0.2">
      <c r="B14" s="98" t="s">
        <v>146</v>
      </c>
      <c r="C14" s="98"/>
      <c r="D14" s="30"/>
      <c r="E14" s="30"/>
      <c r="F14" s="30"/>
      <c r="G14" s="30"/>
      <c r="H14" s="30"/>
      <c r="I14" s="30"/>
      <c r="J14" s="30"/>
      <c r="K14" s="28"/>
    </row>
    <row r="15" spans="2:12" s="7" customFormat="1" ht="12.75" x14ac:dyDescent="0.2">
      <c r="B15" s="6"/>
      <c r="C15" s="70" t="s">
        <v>147</v>
      </c>
      <c r="D15" s="15">
        <v>-1.2609999999999999</v>
      </c>
      <c r="E15" s="15">
        <v>1.0249999999999999</v>
      </c>
      <c r="F15" s="15">
        <v>-0.39100000000000001</v>
      </c>
      <c r="G15" s="15">
        <v>1.94</v>
      </c>
      <c r="H15" s="15">
        <v>1.7330000000000001</v>
      </c>
      <c r="I15" s="15">
        <v>3.6829999999999998</v>
      </c>
      <c r="J15" s="15">
        <v>0.37</v>
      </c>
      <c r="K15" s="11"/>
    </row>
    <row r="16" spans="2:12" s="7" customFormat="1" ht="12.75" x14ac:dyDescent="0.2">
      <c r="B16" s="6"/>
      <c r="C16" s="70" t="s">
        <v>148</v>
      </c>
      <c r="D16" s="15">
        <v>2.9060000000000001</v>
      </c>
      <c r="E16" s="15">
        <v>2.46</v>
      </c>
      <c r="F16" s="15">
        <v>1.944</v>
      </c>
      <c r="G16" s="15">
        <v>2.9380000000000002</v>
      </c>
      <c r="H16" s="15">
        <v>2.9209999999999998</v>
      </c>
      <c r="I16" s="15">
        <v>5.327</v>
      </c>
      <c r="J16" s="15">
        <v>2.1429999999999998</v>
      </c>
      <c r="K16" s="11"/>
    </row>
    <row r="17" spans="2:11" s="7" customFormat="1" ht="12.75" x14ac:dyDescent="0.2">
      <c r="B17" s="6"/>
      <c r="C17" s="70" t="s">
        <v>149</v>
      </c>
      <c r="D17" s="15">
        <v>3.8069999999999999</v>
      </c>
      <c r="E17" s="15">
        <v>3.2909999999999999</v>
      </c>
      <c r="F17" s="15">
        <v>2.8220000000000001</v>
      </c>
      <c r="G17" s="15">
        <v>2.0310000000000001</v>
      </c>
      <c r="H17" s="15">
        <v>1.5609999999999999</v>
      </c>
      <c r="I17" s="15">
        <v>4.1390000000000002</v>
      </c>
      <c r="J17" s="15">
        <v>3.7130000000000001</v>
      </c>
      <c r="K17" s="11"/>
    </row>
    <row r="18" spans="2:11" s="7" customFormat="1" ht="25.5" x14ac:dyDescent="0.2">
      <c r="B18" s="6"/>
      <c r="C18" s="72" t="s">
        <v>150</v>
      </c>
      <c r="D18" s="15">
        <v>0.82499999999999996</v>
      </c>
      <c r="E18" s="15">
        <v>2.04</v>
      </c>
      <c r="F18" s="15">
        <v>3.323</v>
      </c>
      <c r="G18" s="15">
        <v>5.1040000000000001</v>
      </c>
      <c r="H18" s="15">
        <v>3.754</v>
      </c>
      <c r="I18" s="15">
        <v>22.959</v>
      </c>
      <c r="J18" s="15">
        <v>31.23</v>
      </c>
      <c r="K18" s="11"/>
    </row>
    <row r="19" spans="2:11" s="7" customFormat="1" ht="12.75" x14ac:dyDescent="0.2">
      <c r="B19" s="6"/>
      <c r="C19" s="70" t="s">
        <v>151</v>
      </c>
      <c r="D19" s="15">
        <v>3.7989999999999999</v>
      </c>
      <c r="E19" s="15">
        <v>0.96899999999999997</v>
      </c>
      <c r="F19" s="15">
        <v>0.66300000000000003</v>
      </c>
      <c r="G19" s="15">
        <v>-1.139</v>
      </c>
      <c r="H19" s="15">
        <v>2.4769999999999999</v>
      </c>
      <c r="I19" s="15">
        <v>3.379</v>
      </c>
      <c r="J19" s="15">
        <v>2.4889999999999999</v>
      </c>
      <c r="K19" s="11"/>
    </row>
    <row r="20" spans="2:11" s="7" customFormat="1" ht="12.75" x14ac:dyDescent="0.2">
      <c r="B20" s="6"/>
      <c r="C20" s="70" t="s">
        <v>152</v>
      </c>
      <c r="D20" s="15">
        <v>4.6219999999999999</v>
      </c>
      <c r="E20" s="15">
        <v>5.944</v>
      </c>
      <c r="F20" s="15">
        <v>8.6270000000000007</v>
      </c>
      <c r="G20" s="15">
        <v>5.7249999999999996</v>
      </c>
      <c r="H20" s="15">
        <v>3.6419999999999999</v>
      </c>
      <c r="I20" s="15">
        <v>18.385000000000002</v>
      </c>
      <c r="J20" s="15">
        <v>27.1</v>
      </c>
      <c r="K20" s="11"/>
    </row>
    <row r="21" spans="2:11" s="7" customFormat="1" ht="12.75" x14ac:dyDescent="0.2">
      <c r="B21" s="6"/>
      <c r="C21" s="70" t="s">
        <v>153</v>
      </c>
      <c r="D21" s="15">
        <v>2.8530000000000002</v>
      </c>
      <c r="E21" s="15">
        <v>5.31</v>
      </c>
      <c r="F21" s="15">
        <v>2.3919999999999999</v>
      </c>
      <c r="G21" s="15">
        <v>2.3929999999999998</v>
      </c>
      <c r="H21" s="15">
        <v>3.927</v>
      </c>
      <c r="I21" s="15">
        <v>5.8209999999999997</v>
      </c>
      <c r="J21" s="15">
        <v>5.9779999999999998</v>
      </c>
      <c r="K21" s="11"/>
    </row>
    <row r="22" spans="2:11" s="7" customFormat="1" ht="12.75" x14ac:dyDescent="0.2">
      <c r="B22" s="6"/>
      <c r="C22" s="70" t="s">
        <v>154</v>
      </c>
      <c r="D22" s="15">
        <v>0.57599999999999996</v>
      </c>
      <c r="E22" s="15">
        <v>0.439</v>
      </c>
      <c r="F22" s="15">
        <v>0.56499999999999995</v>
      </c>
      <c r="G22" s="15">
        <v>-0.182</v>
      </c>
      <c r="H22" s="15">
        <v>2.3050000000000002</v>
      </c>
      <c r="I22" s="15">
        <v>6.1210000000000004</v>
      </c>
      <c r="J22" s="15">
        <v>4.8209999999999997</v>
      </c>
      <c r="K22" s="11"/>
    </row>
    <row r="23" spans="2:11" s="7" customFormat="1" ht="12.75" x14ac:dyDescent="0.2">
      <c r="B23" s="6"/>
      <c r="C23" s="70" t="s">
        <v>155</v>
      </c>
      <c r="D23" s="15">
        <v>0.66500000000000004</v>
      </c>
      <c r="E23" s="15">
        <v>1.0649999999999999</v>
      </c>
      <c r="F23" s="15">
        <v>0.70599999999999996</v>
      </c>
      <c r="G23" s="15">
        <v>-0.84699999999999998</v>
      </c>
      <c r="H23" s="15">
        <v>1.2310000000000001</v>
      </c>
      <c r="I23" s="15">
        <v>6.077</v>
      </c>
      <c r="J23" s="15">
        <v>1.228</v>
      </c>
      <c r="K23" s="11"/>
    </row>
    <row r="24" spans="2:11" s="7" customFormat="1" ht="12.75" x14ac:dyDescent="0.2">
      <c r="B24" s="6"/>
      <c r="C24" s="70" t="s">
        <v>156</v>
      </c>
      <c r="D24" s="15">
        <v>3.5209999999999999</v>
      </c>
      <c r="E24" s="15">
        <v>3.54</v>
      </c>
      <c r="F24" s="15">
        <v>2.7949999999999999</v>
      </c>
      <c r="G24" s="15">
        <v>3.22</v>
      </c>
      <c r="H24" s="15">
        <v>1.837</v>
      </c>
      <c r="I24" s="15">
        <v>3.157</v>
      </c>
      <c r="J24" s="15">
        <v>3.2530000000000001</v>
      </c>
      <c r="K24" s="11"/>
    </row>
    <row r="25" spans="2:11" s="29" customFormat="1" ht="12.75" x14ac:dyDescent="0.2">
      <c r="B25" s="98" t="s">
        <v>157</v>
      </c>
      <c r="C25" s="98"/>
      <c r="D25" s="30"/>
      <c r="E25" s="30"/>
      <c r="F25" s="30"/>
      <c r="G25" s="30"/>
      <c r="H25" s="30"/>
      <c r="I25" s="30"/>
      <c r="J25" s="30"/>
      <c r="K25" s="28"/>
    </row>
    <row r="26" spans="2:11" s="7" customFormat="1" ht="12.75" x14ac:dyDescent="0.2">
      <c r="B26" s="6"/>
      <c r="C26" s="70" t="s">
        <v>158</v>
      </c>
      <c r="D26" s="15">
        <v>1.597</v>
      </c>
      <c r="E26" s="15">
        <v>2.2679999999999998</v>
      </c>
      <c r="F26" s="15">
        <v>1.9490000000000001</v>
      </c>
      <c r="G26" s="15">
        <v>0.71699999999999997</v>
      </c>
      <c r="H26" s="15">
        <v>3.395</v>
      </c>
      <c r="I26" s="15">
        <v>6.8029999999999999</v>
      </c>
      <c r="J26" s="15">
        <v>3.879</v>
      </c>
      <c r="K26" s="11"/>
    </row>
    <row r="27" spans="2:11" s="7" customFormat="1" ht="12.75" x14ac:dyDescent="0.2">
      <c r="B27" s="6"/>
      <c r="C27" s="70" t="s">
        <v>159</v>
      </c>
      <c r="D27" s="15">
        <v>1.1659999999999999</v>
      </c>
      <c r="E27" s="15">
        <v>2.1</v>
      </c>
      <c r="F27" s="15">
        <v>1.2969999999999999</v>
      </c>
      <c r="G27" s="15">
        <v>0.52700000000000002</v>
      </c>
      <c r="H27" s="15">
        <v>2.0680000000000001</v>
      </c>
      <c r="I27" s="69">
        <v>5.9029999999999996</v>
      </c>
      <c r="J27" s="15">
        <v>5.6619999999999999</v>
      </c>
      <c r="K27" s="11"/>
    </row>
    <row r="28" spans="2:11" s="7" customFormat="1" ht="12.75" x14ac:dyDescent="0.2">
      <c r="B28" s="6"/>
      <c r="C28" s="70" t="s">
        <v>160</v>
      </c>
      <c r="D28" s="15">
        <v>1.702</v>
      </c>
      <c r="E28" s="15">
        <v>1.9350000000000001</v>
      </c>
      <c r="F28" s="15">
        <v>1.3540000000000001</v>
      </c>
      <c r="G28" s="15">
        <v>0.371</v>
      </c>
      <c r="H28" s="15">
        <v>3.2120000000000002</v>
      </c>
      <c r="I28" s="15">
        <v>8.6660000000000004</v>
      </c>
      <c r="J28" s="15">
        <v>6.03</v>
      </c>
      <c r="K28" s="11"/>
    </row>
    <row r="29" spans="2:11" s="7" customFormat="1" ht="12.75" x14ac:dyDescent="0.2">
      <c r="B29" s="6"/>
      <c r="C29" s="70" t="s">
        <v>161</v>
      </c>
      <c r="D29" s="15">
        <v>1.3260000000000001</v>
      </c>
      <c r="E29" s="15">
        <v>1.2430000000000001</v>
      </c>
      <c r="F29" s="15">
        <v>0.63400000000000001</v>
      </c>
      <c r="G29" s="15">
        <v>-0.14499999999999999</v>
      </c>
      <c r="H29" s="15">
        <v>1.9410000000000001</v>
      </c>
      <c r="I29" s="15">
        <v>8.7360000000000007</v>
      </c>
      <c r="J29" s="15">
        <v>5.9029999999999996</v>
      </c>
      <c r="K29" s="11"/>
    </row>
    <row r="30" spans="2:11" s="7" customFormat="1" ht="12.75" x14ac:dyDescent="0.2">
      <c r="B30" s="6"/>
      <c r="C30" s="70" t="s">
        <v>162</v>
      </c>
      <c r="D30" s="15">
        <v>0.48599999999999999</v>
      </c>
      <c r="E30" s="15">
        <v>0.98899999999999999</v>
      </c>
      <c r="F30" s="15">
        <v>0.46800000000000003</v>
      </c>
      <c r="G30" s="31">
        <v>-2.7E-2</v>
      </c>
      <c r="H30" s="15">
        <v>-0.23499999999999999</v>
      </c>
      <c r="I30" s="15">
        <v>2.4969999999999999</v>
      </c>
      <c r="J30" s="15">
        <v>3.2679999999999998</v>
      </c>
      <c r="K30" s="11"/>
    </row>
    <row r="31" spans="2:11" s="7" customFormat="1" ht="12.75" x14ac:dyDescent="0.2">
      <c r="B31" s="6"/>
      <c r="C31" s="70" t="s">
        <v>163</v>
      </c>
      <c r="D31" s="15">
        <v>2.6829999999999998</v>
      </c>
      <c r="E31" s="15">
        <v>2.4780000000000002</v>
      </c>
      <c r="F31" s="15">
        <v>1.7909999999999999</v>
      </c>
      <c r="G31" s="15">
        <v>0.85099999999999998</v>
      </c>
      <c r="H31" s="15">
        <v>2.5880000000000001</v>
      </c>
      <c r="I31" s="15">
        <v>9.0670000000000002</v>
      </c>
      <c r="J31" s="15">
        <v>7.306</v>
      </c>
      <c r="K31" s="11"/>
    </row>
    <row r="32" spans="2:11" s="7" customFormat="1" ht="12.75" x14ac:dyDescent="0.2">
      <c r="B32" s="6"/>
      <c r="C32" s="70" t="s">
        <v>164</v>
      </c>
      <c r="D32" s="15">
        <v>2.1309999999999998</v>
      </c>
      <c r="E32" s="15">
        <v>2.4390000000000001</v>
      </c>
      <c r="F32" s="15">
        <v>1.8129999999999999</v>
      </c>
      <c r="G32" s="15">
        <v>1.2490000000000001</v>
      </c>
      <c r="H32" s="15">
        <v>4.6820000000000004</v>
      </c>
      <c r="I32" s="15">
        <v>7.992</v>
      </c>
      <c r="J32" s="15">
        <v>4.1280000000000001</v>
      </c>
      <c r="K32" s="11"/>
    </row>
    <row r="33" spans="1:11" s="7" customFormat="1" ht="12.75" x14ac:dyDescent="0.2">
      <c r="B33" s="6"/>
      <c r="C33" s="8"/>
      <c r="D33" s="14"/>
      <c r="E33" s="14"/>
      <c r="F33" s="14"/>
      <c r="G33" s="14"/>
      <c r="H33" s="14"/>
      <c r="I33" s="14"/>
      <c r="J33" s="11"/>
      <c r="K33" s="11"/>
    </row>
    <row r="34" spans="1:11" s="7" customFormat="1" ht="12.75" x14ac:dyDescent="0.2">
      <c r="A34" s="8" t="s">
        <v>165</v>
      </c>
      <c r="B34" s="60" t="s">
        <v>166</v>
      </c>
      <c r="C34" s="6"/>
      <c r="D34" s="6"/>
      <c r="E34" s="6"/>
      <c r="F34" s="6"/>
      <c r="G34" s="6"/>
      <c r="H34" s="6"/>
      <c r="I34" s="6"/>
      <c r="J34" s="6"/>
      <c r="K34" s="6"/>
    </row>
    <row r="35" spans="1:11" s="7" customFormat="1" ht="12.75" x14ac:dyDescent="0.2">
      <c r="A35" s="56" t="s">
        <v>137</v>
      </c>
      <c r="C35" s="6"/>
      <c r="D35" s="6"/>
      <c r="E35" s="6"/>
      <c r="F35" s="6"/>
      <c r="G35" s="6"/>
      <c r="H35" s="6"/>
      <c r="I35" s="6"/>
      <c r="J35" s="6"/>
      <c r="K35" s="6"/>
    </row>
    <row r="36" spans="1:11" s="7" customFormat="1" ht="12.75" x14ac:dyDescent="0.2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s="7" customFormat="1" ht="12.75" x14ac:dyDescent="0.2">
      <c r="A37" s="64" t="s">
        <v>167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s="7" customFormat="1" ht="12.75" x14ac:dyDescent="0.2">
      <c r="A38" s="64" t="s">
        <v>168</v>
      </c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s="7" customFormat="1" ht="12.7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s="7" customFormat="1" ht="12.7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s="7" customFormat="1" ht="12.7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s="7" customFormat="1" ht="12.75" x14ac:dyDescent="0.2"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s="7" customFormat="1" ht="12.75" x14ac:dyDescent="0.2"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s="7" customFormat="1" ht="12.75" x14ac:dyDescent="0.2"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s="7" customFormat="1" ht="12.75" x14ac:dyDescent="0.2"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s="7" customFormat="1" ht="12.75" x14ac:dyDescent="0.2">
      <c r="B46" s="6"/>
      <c r="C46" s="6"/>
      <c r="D46" s="6"/>
      <c r="E46" s="6"/>
      <c r="F46" s="6"/>
      <c r="G46" s="6"/>
      <c r="H46" s="6"/>
      <c r="I46" s="6"/>
      <c r="J46" s="6"/>
      <c r="K46" s="6"/>
    </row>
  </sheetData>
  <mergeCells count="5">
    <mergeCell ref="B25:C25"/>
    <mergeCell ref="B14:C14"/>
    <mergeCell ref="B5:C5"/>
    <mergeCell ref="B2:J2"/>
    <mergeCell ref="B3:J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D85E9-A3F7-4AA2-AE75-31D960E24B53}">
  <sheetPr codeName="Sheet5">
    <tabColor theme="6" tint="-0.499984740745262"/>
  </sheetPr>
  <dimension ref="A1:M39"/>
  <sheetViews>
    <sheetView workbookViewId="0">
      <pane xSplit="3" ySplit="4" topLeftCell="D5" activePane="bottomRight" state="frozen"/>
      <selection activeCell="Q20" sqref="Q20"/>
      <selection pane="topRight" activeCell="Q20" sqref="Q20"/>
      <selection pane="bottomLeft" activeCell="Q20" sqref="Q20"/>
      <selection pane="bottomRight" activeCell="C12" sqref="C12"/>
    </sheetView>
  </sheetViews>
  <sheetFormatPr defaultRowHeight="15" x14ac:dyDescent="0.25"/>
  <cols>
    <col min="1" max="1" width="2.85546875" style="3" customWidth="1"/>
    <col min="2" max="2" width="23.5703125" style="2" customWidth="1"/>
    <col min="3" max="3" width="19.42578125" style="2" customWidth="1"/>
    <col min="4" max="10" width="10.140625" style="2" customWidth="1"/>
    <col min="11" max="11" width="9.140625" style="2"/>
    <col min="12" max="16384" width="9.140625" style="3"/>
  </cols>
  <sheetData>
    <row r="1" spans="2:13" ht="34.5" customHeight="1" x14ac:dyDescent="0.25">
      <c r="B1" s="52" t="s">
        <v>47</v>
      </c>
      <c r="C1" s="1"/>
      <c r="D1" s="1"/>
      <c r="E1" s="1"/>
      <c r="F1" s="1"/>
      <c r="G1" s="1"/>
      <c r="H1" s="1"/>
      <c r="I1" s="1"/>
      <c r="J1" s="55" t="s">
        <v>169</v>
      </c>
      <c r="L1" s="2"/>
      <c r="M1" s="2"/>
    </row>
    <row r="2" spans="2:13" s="5" customFormat="1" x14ac:dyDescent="0.25">
      <c r="B2" s="99" t="s">
        <v>232</v>
      </c>
      <c r="C2" s="101"/>
      <c r="D2" s="101"/>
      <c r="E2" s="101"/>
      <c r="F2" s="101"/>
      <c r="G2" s="101"/>
      <c r="H2" s="101"/>
      <c r="I2" s="101"/>
      <c r="J2" s="101"/>
      <c r="K2" s="4"/>
    </row>
    <row r="3" spans="2:13" x14ac:dyDescent="0.25">
      <c r="B3" s="100" t="s">
        <v>143</v>
      </c>
      <c r="C3" s="102"/>
      <c r="D3" s="102"/>
      <c r="E3" s="102"/>
      <c r="F3" s="102"/>
      <c r="G3" s="102"/>
      <c r="H3" s="102"/>
      <c r="I3" s="102"/>
      <c r="J3" s="102"/>
    </row>
    <row r="4" spans="2:13" x14ac:dyDescent="0.25">
      <c r="B4" s="53" t="s">
        <v>141</v>
      </c>
      <c r="C4" s="53" t="s">
        <v>170</v>
      </c>
      <c r="D4" s="27">
        <v>2017</v>
      </c>
      <c r="E4" s="27">
        <v>2018</v>
      </c>
      <c r="F4" s="27">
        <v>2019</v>
      </c>
      <c r="G4" s="27">
        <v>2020</v>
      </c>
      <c r="H4" s="27">
        <v>2021</v>
      </c>
      <c r="I4" s="27">
        <v>2022</v>
      </c>
      <c r="J4" s="27">
        <v>2023</v>
      </c>
    </row>
    <row r="5" spans="2:13" s="7" customFormat="1" ht="12.75" x14ac:dyDescent="0.2">
      <c r="B5" s="98" t="s">
        <v>144</v>
      </c>
      <c r="C5" s="98"/>
      <c r="D5" s="11"/>
      <c r="E5" s="11"/>
      <c r="F5" s="11"/>
      <c r="G5" s="11"/>
      <c r="H5" s="11"/>
      <c r="I5" s="11"/>
      <c r="J5" s="11"/>
      <c r="K5" s="11"/>
    </row>
    <row r="6" spans="2:13" s="7" customFormat="1" ht="12.75" x14ac:dyDescent="0.2">
      <c r="B6" s="6"/>
      <c r="C6" s="70" t="s">
        <v>145</v>
      </c>
      <c r="D6" s="15">
        <v>2.6469999999999998</v>
      </c>
      <c r="E6" s="15">
        <v>1.1890000000000001</v>
      </c>
      <c r="F6" s="15">
        <v>3.9119999999999999</v>
      </c>
      <c r="G6" s="15">
        <v>-2.351</v>
      </c>
      <c r="H6" s="15">
        <v>-14.542</v>
      </c>
      <c r="I6" s="15">
        <v>-6.24</v>
      </c>
      <c r="J6" s="73" t="s">
        <v>108</v>
      </c>
      <c r="K6" s="11"/>
    </row>
    <row r="7" spans="2:13" s="7" customFormat="1" ht="12.75" x14ac:dyDescent="0.2">
      <c r="B7" s="6"/>
      <c r="C7" s="70" t="s">
        <v>115</v>
      </c>
      <c r="D7" s="15">
        <v>6.59</v>
      </c>
      <c r="E7" s="15">
        <v>7.319</v>
      </c>
      <c r="F7" s="15">
        <v>7.8819999999999997</v>
      </c>
      <c r="G7" s="15">
        <v>3.448</v>
      </c>
      <c r="H7" s="15">
        <v>6.9390000000000001</v>
      </c>
      <c r="I7" s="15">
        <v>7.1</v>
      </c>
      <c r="J7" s="15">
        <v>6.0250000000000004</v>
      </c>
      <c r="K7" s="11"/>
    </row>
    <row r="8" spans="2:13" s="7" customFormat="1" ht="12.75" x14ac:dyDescent="0.2">
      <c r="B8" s="6"/>
      <c r="C8" s="70" t="s">
        <v>116</v>
      </c>
      <c r="D8" s="15">
        <v>5.8550000000000004</v>
      </c>
      <c r="E8" s="15">
        <v>3.5049999999999999</v>
      </c>
      <c r="F8" s="15">
        <v>4.6479999999999997</v>
      </c>
      <c r="G8" s="15">
        <v>-2.4550000000000001</v>
      </c>
      <c r="H8" s="15">
        <v>-3.2930000000000001</v>
      </c>
      <c r="I8" s="15">
        <v>4.8259999999999996</v>
      </c>
      <c r="J8" s="15">
        <v>4.6440000000000001</v>
      </c>
      <c r="K8" s="11"/>
    </row>
    <row r="9" spans="2:13" s="7" customFormat="1" ht="12.75" x14ac:dyDescent="0.2">
      <c r="B9" s="6"/>
      <c r="C9" s="70" t="s">
        <v>54</v>
      </c>
      <c r="D9" s="15">
        <v>6.7949999999999999</v>
      </c>
      <c r="E9" s="15">
        <v>6.4539999999999997</v>
      </c>
      <c r="F9" s="15">
        <v>3.871</v>
      </c>
      <c r="G9" s="15">
        <v>-5.7779999999999996</v>
      </c>
      <c r="H9" s="15">
        <v>9.69</v>
      </c>
      <c r="I9" s="15">
        <v>6.9870000000000001</v>
      </c>
      <c r="J9" s="15">
        <v>7.827</v>
      </c>
      <c r="K9" s="11"/>
    </row>
    <row r="10" spans="2:13" s="7" customFormat="1" ht="12.75" x14ac:dyDescent="0.2">
      <c r="B10" s="6"/>
      <c r="C10" s="70" t="s">
        <v>117</v>
      </c>
      <c r="D10" s="15">
        <v>7.0549999999999997</v>
      </c>
      <c r="E10" s="15">
        <v>8.6679999999999993</v>
      </c>
      <c r="F10" s="15">
        <v>7.298</v>
      </c>
      <c r="G10" s="15">
        <v>-32.908999999999999</v>
      </c>
      <c r="H10" s="15">
        <v>37.686999999999998</v>
      </c>
      <c r="I10" s="15">
        <v>13.907</v>
      </c>
      <c r="J10" s="15">
        <v>4.4240000000000004</v>
      </c>
      <c r="K10" s="11"/>
    </row>
    <row r="11" spans="2:13" s="7" customFormat="1" ht="12.75" x14ac:dyDescent="0.2">
      <c r="B11" s="6"/>
      <c r="C11" s="70" t="s">
        <v>56</v>
      </c>
      <c r="D11" s="15">
        <v>8.9770000000000003</v>
      </c>
      <c r="E11" s="15">
        <v>7.6219999999999999</v>
      </c>
      <c r="F11" s="15">
        <v>6.657</v>
      </c>
      <c r="G11" s="15">
        <v>-2.37</v>
      </c>
      <c r="H11" s="15">
        <v>4.8380000000000001</v>
      </c>
      <c r="I11" s="15">
        <v>5.6130000000000004</v>
      </c>
      <c r="J11" s="15">
        <v>0.83199999999999996</v>
      </c>
      <c r="K11" s="11"/>
    </row>
    <row r="12" spans="2:13" s="7" customFormat="1" ht="12.75" x14ac:dyDescent="0.2">
      <c r="B12" s="6"/>
      <c r="C12" s="70" t="s">
        <v>57</v>
      </c>
      <c r="D12" s="15">
        <v>4.609</v>
      </c>
      <c r="E12" s="15">
        <v>6.0960000000000001</v>
      </c>
      <c r="F12" s="15">
        <v>3.12</v>
      </c>
      <c r="G12" s="15">
        <v>-0.94299999999999995</v>
      </c>
      <c r="H12" s="15">
        <v>5.77</v>
      </c>
      <c r="I12" s="15">
        <v>6.1689999999999996</v>
      </c>
      <c r="J12" s="15">
        <v>-0.16600000000000001</v>
      </c>
      <c r="K12" s="11"/>
    </row>
    <row r="13" spans="2:13" s="7" customFormat="1" ht="12.75" x14ac:dyDescent="0.2">
      <c r="B13" s="6"/>
      <c r="C13" s="70" t="s">
        <v>50</v>
      </c>
      <c r="D13" s="15">
        <v>6.4610000000000003</v>
      </c>
      <c r="E13" s="15">
        <v>2.31</v>
      </c>
      <c r="F13" s="15">
        <v>-0.22</v>
      </c>
      <c r="G13" s="15">
        <v>-4.625</v>
      </c>
      <c r="H13" s="15">
        <v>3.512</v>
      </c>
      <c r="I13" s="15">
        <v>-7.8239999999999998</v>
      </c>
      <c r="J13" s="73" t="s">
        <v>108</v>
      </c>
      <c r="K13" s="11"/>
    </row>
    <row r="14" spans="2:13" s="7" customFormat="1" ht="12.75" x14ac:dyDescent="0.2">
      <c r="B14" s="98" t="s">
        <v>146</v>
      </c>
      <c r="C14" s="98"/>
      <c r="D14" s="30"/>
      <c r="E14" s="30"/>
      <c r="F14" s="30"/>
      <c r="G14" s="30"/>
      <c r="H14" s="30"/>
      <c r="I14" s="30"/>
      <c r="J14" s="30"/>
      <c r="K14" s="11"/>
    </row>
    <row r="15" spans="2:13" s="7" customFormat="1" ht="12.75" x14ac:dyDescent="0.2">
      <c r="B15" s="6"/>
      <c r="C15" s="70" t="s">
        <v>147</v>
      </c>
      <c r="D15" s="15">
        <v>1.329</v>
      </c>
      <c r="E15" s="15">
        <v>5.1999999999999998E-2</v>
      </c>
      <c r="F15" s="15">
        <v>3.8690000000000002</v>
      </c>
      <c r="G15" s="15">
        <v>1.1339999999999999</v>
      </c>
      <c r="H15" s="15">
        <v>-1.591</v>
      </c>
      <c r="I15" s="15">
        <v>-1.6279999999999999</v>
      </c>
      <c r="J15" s="15">
        <v>1.407</v>
      </c>
      <c r="K15" s="11"/>
    </row>
    <row r="16" spans="2:13" s="7" customFormat="1" ht="12.75" x14ac:dyDescent="0.2">
      <c r="B16" s="6"/>
      <c r="C16" s="70" t="s">
        <v>148</v>
      </c>
      <c r="D16" s="15">
        <v>8.0749999999999993</v>
      </c>
      <c r="E16" s="15">
        <v>8.7759999999999998</v>
      </c>
      <c r="F16" s="15">
        <v>7.9370000000000003</v>
      </c>
      <c r="G16" s="15">
        <v>-3.556</v>
      </c>
      <c r="H16" s="15">
        <v>3.09</v>
      </c>
      <c r="I16" s="15">
        <v>5.1029999999999998</v>
      </c>
      <c r="J16" s="15">
        <v>4.9980000000000002</v>
      </c>
      <c r="K16" s="11"/>
    </row>
    <row r="17" spans="2:11" s="7" customFormat="1" ht="12.75" x14ac:dyDescent="0.2">
      <c r="B17" s="6"/>
      <c r="C17" s="70" t="s">
        <v>149</v>
      </c>
      <c r="D17" s="15">
        <v>5.07</v>
      </c>
      <c r="E17" s="15">
        <v>5.1740000000000004</v>
      </c>
      <c r="F17" s="15">
        <v>5.0190000000000001</v>
      </c>
      <c r="G17" s="15">
        <v>-2.0659999999999998</v>
      </c>
      <c r="H17" s="15">
        <v>3.7029999999999998</v>
      </c>
      <c r="I17" s="15">
        <v>5.3070000000000004</v>
      </c>
      <c r="J17" s="15">
        <v>5.048</v>
      </c>
      <c r="K17" s="11"/>
    </row>
    <row r="18" spans="2:11" s="7" customFormat="1" ht="25.5" x14ac:dyDescent="0.2">
      <c r="B18" s="6"/>
      <c r="C18" s="72" t="s">
        <v>150</v>
      </c>
      <c r="D18" s="15">
        <v>6.851</v>
      </c>
      <c r="E18" s="15">
        <v>6.2889999999999997</v>
      </c>
      <c r="F18" s="15">
        <v>4.6520000000000001</v>
      </c>
      <c r="G18" s="15">
        <v>-0.435</v>
      </c>
      <c r="H18" s="15">
        <v>2.0609999999999999</v>
      </c>
      <c r="I18" s="15">
        <v>2.2519999999999998</v>
      </c>
      <c r="J18" s="15">
        <v>3.6970000000000001</v>
      </c>
      <c r="K18" s="11"/>
    </row>
    <row r="19" spans="2:11" s="7" customFormat="1" ht="12.75" x14ac:dyDescent="0.2">
      <c r="B19" s="6"/>
      <c r="C19" s="70" t="s">
        <v>151</v>
      </c>
      <c r="D19" s="15">
        <v>5.8129999999999997</v>
      </c>
      <c r="E19" s="15">
        <v>4.843</v>
      </c>
      <c r="F19" s="15">
        <v>4.4130000000000003</v>
      </c>
      <c r="G19" s="15">
        <v>-5.4569999999999999</v>
      </c>
      <c r="H19" s="15">
        <v>3.298</v>
      </c>
      <c r="I19" s="15">
        <v>8.65</v>
      </c>
      <c r="J19" s="15">
        <v>3.68</v>
      </c>
      <c r="K19" s="11"/>
    </row>
    <row r="20" spans="2:11" s="7" customFormat="1" ht="12.75" x14ac:dyDescent="0.2">
      <c r="B20" s="6"/>
      <c r="C20" s="70" t="s">
        <v>152</v>
      </c>
      <c r="D20" s="15">
        <v>5.75</v>
      </c>
      <c r="E20" s="15">
        <v>6.4050000000000002</v>
      </c>
      <c r="F20" s="15">
        <v>6.75</v>
      </c>
      <c r="G20" s="15">
        <v>-1.2</v>
      </c>
      <c r="H20" s="15">
        <v>-10.486000000000001</v>
      </c>
      <c r="I20" s="15">
        <v>-3.9649999999999999</v>
      </c>
      <c r="J20" s="15">
        <v>2.5459999999999998</v>
      </c>
      <c r="K20" s="11"/>
    </row>
    <row r="21" spans="2:11" s="7" customFormat="1" ht="12.75" x14ac:dyDescent="0.2">
      <c r="B21" s="6"/>
      <c r="C21" s="70" t="s">
        <v>153</v>
      </c>
      <c r="D21" s="15">
        <v>6.931</v>
      </c>
      <c r="E21" s="15">
        <v>6.3410000000000002</v>
      </c>
      <c r="F21" s="15">
        <v>6.1189999999999998</v>
      </c>
      <c r="G21" s="15">
        <v>-9.5180000000000007</v>
      </c>
      <c r="H21" s="15">
        <v>5.7149999999999999</v>
      </c>
      <c r="I21" s="15">
        <v>7.57</v>
      </c>
      <c r="J21" s="15">
        <v>5.5679999999999996</v>
      </c>
      <c r="K21" s="11"/>
    </row>
    <row r="22" spans="2:11" s="7" customFormat="1" ht="12.75" x14ac:dyDescent="0.2">
      <c r="B22" s="6"/>
      <c r="C22" s="70" t="s">
        <v>154</v>
      </c>
      <c r="D22" s="15">
        <v>4.5129999999999999</v>
      </c>
      <c r="E22" s="15">
        <v>3.5169999999999999</v>
      </c>
      <c r="F22" s="15">
        <v>1.345</v>
      </c>
      <c r="G22" s="15">
        <v>-3.87</v>
      </c>
      <c r="H22" s="15">
        <v>9.6910000000000007</v>
      </c>
      <c r="I22" s="15">
        <v>3.8380000000000001</v>
      </c>
      <c r="J22" s="15">
        <v>1.075</v>
      </c>
      <c r="K22" s="11"/>
    </row>
    <row r="23" spans="2:11" s="7" customFormat="1" ht="12.75" x14ac:dyDescent="0.2">
      <c r="B23" s="6"/>
      <c r="C23" s="70" t="s">
        <v>155</v>
      </c>
      <c r="D23" s="15">
        <v>4.1779999999999999</v>
      </c>
      <c r="E23" s="15">
        <v>4.2229999999999999</v>
      </c>
      <c r="F23" s="15">
        <v>2.1150000000000002</v>
      </c>
      <c r="G23" s="15">
        <v>-6.05</v>
      </c>
      <c r="H23" s="15">
        <v>1.5489999999999999</v>
      </c>
      <c r="I23" s="15">
        <v>2.5110000000000001</v>
      </c>
      <c r="J23" s="15">
        <v>1.8720000000000001</v>
      </c>
      <c r="K23" s="11"/>
    </row>
    <row r="24" spans="2:11" s="7" customFormat="1" ht="12.75" x14ac:dyDescent="0.2">
      <c r="B24" s="6"/>
      <c r="C24" s="70" t="s">
        <v>156</v>
      </c>
      <c r="D24" s="15">
        <v>6.94</v>
      </c>
      <c r="E24" s="15">
        <v>7.4649999999999999</v>
      </c>
      <c r="F24" s="15">
        <v>7.359</v>
      </c>
      <c r="G24" s="15">
        <v>2.867</v>
      </c>
      <c r="H24" s="15">
        <v>2.552</v>
      </c>
      <c r="I24" s="15">
        <v>8.1240000000000006</v>
      </c>
      <c r="J24" s="15">
        <v>5.0460000000000003</v>
      </c>
      <c r="K24" s="11"/>
    </row>
    <row r="25" spans="2:11" s="7" customFormat="1" ht="12.75" x14ac:dyDescent="0.2">
      <c r="B25" s="98" t="s">
        <v>157</v>
      </c>
      <c r="C25" s="98"/>
      <c r="D25" s="30"/>
      <c r="E25" s="30"/>
      <c r="F25" s="30"/>
      <c r="G25" s="30"/>
      <c r="H25" s="30"/>
      <c r="I25" s="30"/>
      <c r="J25" s="30"/>
      <c r="K25" s="11"/>
    </row>
    <row r="26" spans="2:11" s="7" customFormat="1" ht="12.75" x14ac:dyDescent="0.2">
      <c r="B26" s="6"/>
      <c r="C26" s="70" t="s">
        <v>158</v>
      </c>
      <c r="D26" s="15">
        <v>3.0339999999999998</v>
      </c>
      <c r="E26" s="15">
        <v>2.7429999999999999</v>
      </c>
      <c r="F26" s="15">
        <v>1.9079999999999999</v>
      </c>
      <c r="G26" s="15">
        <v>-5.0380000000000003</v>
      </c>
      <c r="H26" s="15">
        <v>5.2869999999999999</v>
      </c>
      <c r="I26" s="15">
        <v>3.82</v>
      </c>
      <c r="J26" s="15">
        <v>1.0660000000000001</v>
      </c>
      <c r="K26" s="11"/>
    </row>
    <row r="27" spans="2:11" s="7" customFormat="1" ht="12.75" x14ac:dyDescent="0.2">
      <c r="B27" s="6"/>
      <c r="C27" s="70" t="s">
        <v>159</v>
      </c>
      <c r="D27" s="15">
        <v>2.2909999999999999</v>
      </c>
      <c r="E27" s="15">
        <v>1.865</v>
      </c>
      <c r="F27" s="15">
        <v>1.843</v>
      </c>
      <c r="G27" s="15">
        <v>-7.54</v>
      </c>
      <c r="H27" s="15">
        <v>6.3209999999999997</v>
      </c>
      <c r="I27" s="15">
        <v>2.5259999999999998</v>
      </c>
      <c r="J27" s="15">
        <v>0.86899999999999999</v>
      </c>
      <c r="K27" s="11"/>
    </row>
    <row r="28" spans="2:11" s="7" customFormat="1" ht="12.75" x14ac:dyDescent="0.2">
      <c r="B28" s="6"/>
      <c r="C28" s="70" t="s">
        <v>160</v>
      </c>
      <c r="D28" s="15">
        <v>2.68</v>
      </c>
      <c r="E28" s="15">
        <v>0.98399999999999999</v>
      </c>
      <c r="F28" s="15">
        <v>1.071</v>
      </c>
      <c r="G28" s="15">
        <v>-3.8290000000000002</v>
      </c>
      <c r="H28" s="15">
        <v>3.169</v>
      </c>
      <c r="I28" s="15">
        <v>1.804</v>
      </c>
      <c r="J28" s="15">
        <v>-0.30499999999999999</v>
      </c>
      <c r="K28" s="11"/>
    </row>
    <row r="29" spans="2:11" s="7" customFormat="1" ht="12.75" x14ac:dyDescent="0.2">
      <c r="B29" s="6"/>
      <c r="C29" s="70" t="s">
        <v>161</v>
      </c>
      <c r="D29" s="15">
        <v>1.6679999999999999</v>
      </c>
      <c r="E29" s="15">
        <v>0.92600000000000005</v>
      </c>
      <c r="F29" s="15">
        <v>0.48299999999999998</v>
      </c>
      <c r="G29" s="15">
        <v>-8.9740000000000002</v>
      </c>
      <c r="H29" s="15">
        <v>8.31</v>
      </c>
      <c r="I29" s="15">
        <v>3.9860000000000002</v>
      </c>
      <c r="J29" s="15">
        <v>0.92100000000000004</v>
      </c>
      <c r="K29" s="11"/>
    </row>
    <row r="30" spans="2:11" s="7" customFormat="1" ht="12.75" x14ac:dyDescent="0.2">
      <c r="B30" s="6"/>
      <c r="C30" s="70" t="s">
        <v>162</v>
      </c>
      <c r="D30" s="15">
        <v>1.675</v>
      </c>
      <c r="E30" s="15">
        <v>0.64300000000000002</v>
      </c>
      <c r="F30" s="15">
        <v>-0.40200000000000002</v>
      </c>
      <c r="G30" s="15">
        <v>-4.1470000000000002</v>
      </c>
      <c r="H30" s="15">
        <v>2.5590000000000002</v>
      </c>
      <c r="I30" s="15">
        <v>0.95699999999999996</v>
      </c>
      <c r="J30" s="15">
        <v>1.923</v>
      </c>
      <c r="K30" s="11"/>
    </row>
    <row r="31" spans="2:11" s="7" customFormat="1" ht="12.75" x14ac:dyDescent="0.2">
      <c r="B31" s="6"/>
      <c r="C31" s="70" t="s">
        <v>163</v>
      </c>
      <c r="D31" s="15">
        <v>2.6549999999999998</v>
      </c>
      <c r="E31" s="15">
        <v>1.4039999999999999</v>
      </c>
      <c r="F31" s="15">
        <v>1.6419999999999999</v>
      </c>
      <c r="G31" s="15">
        <v>-10.36</v>
      </c>
      <c r="H31" s="15">
        <v>8.6750000000000007</v>
      </c>
      <c r="I31" s="15">
        <v>4.3449999999999998</v>
      </c>
      <c r="J31" s="15">
        <v>0.14499999999999999</v>
      </c>
      <c r="K31" s="11"/>
    </row>
    <row r="32" spans="2:11" s="7" customFormat="1" ht="12.75" x14ac:dyDescent="0.2">
      <c r="B32" s="6"/>
      <c r="C32" s="70" t="s">
        <v>164</v>
      </c>
      <c r="D32" s="15">
        <v>2.4580000000000002</v>
      </c>
      <c r="E32" s="15">
        <v>2.9670000000000001</v>
      </c>
      <c r="F32" s="15">
        <v>2.4670000000000001</v>
      </c>
      <c r="G32" s="15">
        <v>-2.214</v>
      </c>
      <c r="H32" s="15">
        <v>5.8</v>
      </c>
      <c r="I32" s="15">
        <v>1.9359999999999999</v>
      </c>
      <c r="J32" s="15">
        <v>2.5310000000000001</v>
      </c>
      <c r="K32" s="11"/>
    </row>
    <row r="33" spans="1:11" s="7" customFormat="1" ht="12.75" x14ac:dyDescent="0.2">
      <c r="B33" s="6"/>
      <c r="C33" s="8"/>
      <c r="D33" s="14"/>
      <c r="E33" s="14"/>
      <c r="F33" s="14"/>
      <c r="G33" s="14"/>
      <c r="H33" s="14"/>
      <c r="I33" s="14"/>
      <c r="J33" s="11"/>
      <c r="K33" s="11"/>
    </row>
    <row r="34" spans="1:11" s="7" customFormat="1" ht="12.75" x14ac:dyDescent="0.2">
      <c r="A34" s="56" t="s">
        <v>137</v>
      </c>
      <c r="C34" s="6"/>
      <c r="D34" s="6"/>
      <c r="E34" s="6"/>
      <c r="F34" s="6"/>
      <c r="G34" s="6"/>
      <c r="H34" s="6"/>
      <c r="I34" s="6"/>
      <c r="J34" s="6"/>
      <c r="K34" s="6"/>
    </row>
    <row r="35" spans="1:11" s="7" customFormat="1" ht="12.75" x14ac:dyDescent="0.2">
      <c r="B35" s="51"/>
      <c r="C35" s="6"/>
      <c r="D35" s="6"/>
      <c r="E35" s="6"/>
      <c r="F35" s="6"/>
      <c r="G35" s="6"/>
      <c r="H35" s="6"/>
      <c r="I35" s="6"/>
      <c r="J35" s="6"/>
      <c r="K35" s="6"/>
    </row>
    <row r="36" spans="1:11" s="7" customFormat="1" ht="12.75" x14ac:dyDescent="0.2">
      <c r="A36" s="64" t="s">
        <v>167</v>
      </c>
      <c r="B36" s="24"/>
      <c r="C36" s="6"/>
      <c r="D36" s="6"/>
      <c r="E36" s="6"/>
      <c r="F36" s="6"/>
      <c r="G36" s="6"/>
      <c r="H36" s="6"/>
      <c r="I36" s="6"/>
      <c r="J36" s="6"/>
      <c r="K36" s="6"/>
    </row>
    <row r="37" spans="1:11" s="7" customFormat="1" ht="12.75" x14ac:dyDescent="0.2">
      <c r="A37" s="64" t="s">
        <v>168</v>
      </c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s="7" customFormat="1" ht="12.75" x14ac:dyDescent="0.2"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s="7" customFormat="1" ht="12.75" x14ac:dyDescent="0.2">
      <c r="B39" s="6"/>
      <c r="C39" s="6"/>
      <c r="D39" s="6"/>
      <c r="E39" s="6"/>
      <c r="F39" s="6"/>
      <c r="G39" s="6"/>
      <c r="H39" s="6"/>
      <c r="I39" s="6"/>
      <c r="J39" s="6"/>
      <c r="K39" s="6"/>
    </row>
  </sheetData>
  <mergeCells count="5">
    <mergeCell ref="B2:J2"/>
    <mergeCell ref="B3:J3"/>
    <mergeCell ref="B25:C25"/>
    <mergeCell ref="B14:C14"/>
    <mergeCell ref="B5:C5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17E4-5FBB-4E26-B762-03C59436FDDD}">
  <sheetPr codeName="Sheet6">
    <tabColor theme="6" tint="-0.499984740745262"/>
  </sheetPr>
  <dimension ref="A1:M41"/>
  <sheetViews>
    <sheetView zoomScale="106" zoomScaleNormal="106" workbookViewId="0">
      <pane xSplit="3" ySplit="4" topLeftCell="D5" activePane="bottomRight" state="frozen"/>
      <selection activeCell="Q20" sqref="Q20"/>
      <selection pane="topRight" activeCell="Q20" sqref="Q20"/>
      <selection pane="bottomLeft" activeCell="Q20" sqref="Q20"/>
      <selection pane="bottomRight" activeCell="A39" sqref="A39"/>
    </sheetView>
  </sheetViews>
  <sheetFormatPr defaultRowHeight="15" x14ac:dyDescent="0.25"/>
  <cols>
    <col min="1" max="1" width="3.28515625" style="3" customWidth="1"/>
    <col min="2" max="2" width="29.28515625" style="2" customWidth="1"/>
    <col min="3" max="3" width="17.7109375" style="2" bestFit="1" customWidth="1"/>
    <col min="4" max="10" width="10.28515625" style="2" customWidth="1"/>
    <col min="11" max="13" width="9.140625" style="2"/>
    <col min="14" max="16384" width="9.140625" style="3"/>
  </cols>
  <sheetData>
    <row r="1" spans="2:13" ht="34.5" customHeight="1" x14ac:dyDescent="0.25">
      <c r="B1" s="52" t="s">
        <v>47</v>
      </c>
      <c r="C1" s="1"/>
      <c r="D1" s="1"/>
      <c r="E1" s="1"/>
      <c r="F1" s="1"/>
      <c r="G1" s="1"/>
      <c r="H1" s="1"/>
      <c r="I1" s="1"/>
      <c r="J1" s="55" t="s">
        <v>171</v>
      </c>
      <c r="M1" s="3"/>
    </row>
    <row r="2" spans="2:13" ht="17.25" x14ac:dyDescent="0.25">
      <c r="B2" s="88" t="s">
        <v>172</v>
      </c>
      <c r="C2" s="95"/>
      <c r="D2" s="95"/>
      <c r="E2" s="95"/>
      <c r="F2" s="95"/>
      <c r="G2" s="95"/>
      <c r="H2" s="95"/>
      <c r="I2" s="95"/>
      <c r="J2" s="95"/>
    </row>
    <row r="3" spans="2:13" x14ac:dyDescent="0.25">
      <c r="B3" s="100" t="s">
        <v>173</v>
      </c>
      <c r="C3" s="102"/>
      <c r="D3" s="102"/>
      <c r="E3" s="102"/>
      <c r="F3" s="102"/>
      <c r="G3" s="102"/>
      <c r="H3" s="102"/>
      <c r="I3" s="102"/>
      <c r="J3" s="102"/>
    </row>
    <row r="4" spans="2:13" s="33" customFormat="1" x14ac:dyDescent="0.25">
      <c r="B4" s="53" t="s">
        <v>141</v>
      </c>
      <c r="C4" s="53" t="s">
        <v>170</v>
      </c>
      <c r="D4" s="27">
        <v>2017</v>
      </c>
      <c r="E4" s="27">
        <v>2018</v>
      </c>
      <c r="F4" s="27">
        <v>2019</v>
      </c>
      <c r="G4" s="27">
        <v>2020</v>
      </c>
      <c r="H4" s="27">
        <v>2021</v>
      </c>
      <c r="I4" s="27">
        <v>2022</v>
      </c>
      <c r="J4" s="27">
        <v>2023</v>
      </c>
      <c r="K4" s="32"/>
      <c r="L4" s="32"/>
      <c r="M4" s="32"/>
    </row>
    <row r="5" spans="2:13" s="7" customFormat="1" ht="12.75" x14ac:dyDescent="0.2">
      <c r="B5" s="98" t="s">
        <v>144</v>
      </c>
      <c r="C5" s="98"/>
      <c r="D5" s="6"/>
      <c r="E5" s="6"/>
      <c r="F5" s="6"/>
      <c r="G5" s="6"/>
      <c r="H5" s="6"/>
      <c r="I5" s="6"/>
      <c r="J5" s="6"/>
      <c r="K5" s="6"/>
      <c r="L5" s="6"/>
      <c r="M5" s="6"/>
    </row>
    <row r="6" spans="2:13" s="7" customFormat="1" ht="12.75" x14ac:dyDescent="0.2">
      <c r="B6" s="6"/>
      <c r="C6" s="70" t="s">
        <v>145</v>
      </c>
      <c r="D6" s="10">
        <v>723</v>
      </c>
      <c r="E6" s="10">
        <v>875</v>
      </c>
      <c r="F6" s="10">
        <v>864</v>
      </c>
      <c r="G6" s="10">
        <v>777</v>
      </c>
      <c r="H6" s="9">
        <v>850</v>
      </c>
      <c r="I6" s="12">
        <v>819</v>
      </c>
      <c r="J6" s="9">
        <v>903</v>
      </c>
      <c r="K6" s="11"/>
      <c r="L6" s="6"/>
      <c r="M6" s="6"/>
    </row>
    <row r="7" spans="2:13" s="7" customFormat="1" ht="12.75" x14ac:dyDescent="0.2">
      <c r="B7" s="6"/>
      <c r="C7" s="70" t="s">
        <v>115</v>
      </c>
      <c r="D7" s="9">
        <v>35953.01</v>
      </c>
      <c r="E7" s="9">
        <v>39252.019999999997</v>
      </c>
      <c r="F7" s="9">
        <v>39337.33</v>
      </c>
      <c r="G7" s="9">
        <v>33605.379999999997</v>
      </c>
      <c r="H7" s="9">
        <v>44223.41</v>
      </c>
      <c r="I7" s="9">
        <v>54695.37</v>
      </c>
      <c r="J7" s="9">
        <v>55787.88</v>
      </c>
      <c r="K7" s="11"/>
      <c r="L7" s="9"/>
      <c r="M7" s="6"/>
    </row>
    <row r="8" spans="2:13" s="7" customFormat="1" ht="12.75" x14ac:dyDescent="0.2">
      <c r="B8" s="6"/>
      <c r="C8" s="70" t="s">
        <v>116</v>
      </c>
      <c r="D8" s="10">
        <v>573</v>
      </c>
      <c r="E8" s="10">
        <v>606</v>
      </c>
      <c r="F8" s="10">
        <v>674</v>
      </c>
      <c r="G8" s="10">
        <v>651</v>
      </c>
      <c r="H8" s="10">
        <v>784</v>
      </c>
      <c r="I8" s="12">
        <v>724</v>
      </c>
      <c r="J8" s="10">
        <v>795</v>
      </c>
      <c r="K8" s="11"/>
      <c r="L8" s="9"/>
      <c r="M8" s="6"/>
    </row>
    <row r="9" spans="2:13" s="7" customFormat="1" ht="12.75" x14ac:dyDescent="0.2">
      <c r="B9" s="6"/>
      <c r="C9" s="70" t="s">
        <v>54</v>
      </c>
      <c r="D9" s="9">
        <v>299242</v>
      </c>
      <c r="E9" s="9">
        <v>324779</v>
      </c>
      <c r="F9" s="9">
        <v>324339</v>
      </c>
      <c r="G9" s="9">
        <v>276410</v>
      </c>
      <c r="H9" s="9">
        <v>395425</v>
      </c>
      <c r="I9" s="9">
        <v>453415</v>
      </c>
      <c r="J9" s="9">
        <v>431662</v>
      </c>
      <c r="K9" s="11"/>
      <c r="L9" s="10"/>
      <c r="M9" s="6"/>
    </row>
    <row r="10" spans="2:13" s="7" customFormat="1" ht="12.75" x14ac:dyDescent="0.2">
      <c r="B10" s="6"/>
      <c r="C10" s="70" t="s">
        <v>117</v>
      </c>
      <c r="D10" s="10">
        <v>318.35017739398995</v>
      </c>
      <c r="E10" s="10">
        <v>339.38354037185201</v>
      </c>
      <c r="F10" s="10">
        <v>360.75633569246099</v>
      </c>
      <c r="G10" s="10">
        <v>285.73213503816999</v>
      </c>
      <c r="H10" s="10">
        <v>285.39368077813702</v>
      </c>
      <c r="I10" s="10">
        <v>399.79538087614503</v>
      </c>
      <c r="J10" s="73" t="s">
        <v>108</v>
      </c>
      <c r="K10" s="11"/>
      <c r="L10" s="9"/>
      <c r="M10" s="6"/>
    </row>
    <row r="11" spans="2:13" s="7" customFormat="1" ht="12.75" x14ac:dyDescent="0.2">
      <c r="B11" s="6"/>
      <c r="C11" s="70" t="s">
        <v>56</v>
      </c>
      <c r="D11" s="10">
        <v>725.20482927146702</v>
      </c>
      <c r="E11" s="10">
        <v>785.14038248185102</v>
      </c>
      <c r="F11" s="10">
        <v>952.07766023642307</v>
      </c>
      <c r="G11" s="10">
        <v>849.239442228955</v>
      </c>
      <c r="H11" s="9">
        <v>1638.98597266963</v>
      </c>
      <c r="I11" s="9">
        <v>1316.0463752067499</v>
      </c>
      <c r="J11" s="9">
        <v>1158.57361948526</v>
      </c>
      <c r="K11" s="11"/>
      <c r="L11" s="10"/>
      <c r="M11" s="6"/>
    </row>
    <row r="12" spans="2:13" s="7" customFormat="1" ht="12.75" x14ac:dyDescent="0.2">
      <c r="B12" s="6"/>
      <c r="C12" s="70" t="s">
        <v>57</v>
      </c>
      <c r="D12" s="9">
        <v>21477.0127615032</v>
      </c>
      <c r="E12" s="9">
        <v>23344.411465335899</v>
      </c>
      <c r="F12" s="9">
        <v>23268.398792018201</v>
      </c>
      <c r="G12" s="9">
        <v>21951.062818635699</v>
      </c>
      <c r="H12" s="73" t="s">
        <v>108</v>
      </c>
      <c r="I12" s="73" t="s">
        <v>108</v>
      </c>
      <c r="J12" s="73" t="s">
        <v>108</v>
      </c>
      <c r="K12" s="11"/>
      <c r="L12" s="9"/>
      <c r="M12" s="6"/>
    </row>
    <row r="13" spans="2:13" s="7" customFormat="1" ht="12.75" x14ac:dyDescent="0.2">
      <c r="B13" s="6"/>
      <c r="C13" s="70" t="s">
        <v>50</v>
      </c>
      <c r="D13" s="9">
        <v>11360</v>
      </c>
      <c r="E13" s="9">
        <v>11890</v>
      </c>
      <c r="F13" s="9">
        <v>11940</v>
      </c>
      <c r="G13" s="9">
        <v>10047</v>
      </c>
      <c r="H13" s="9">
        <v>12498</v>
      </c>
      <c r="I13" s="9">
        <v>13107</v>
      </c>
      <c r="J13" s="9">
        <v>11911</v>
      </c>
      <c r="K13" s="11"/>
      <c r="L13" s="12"/>
      <c r="M13" s="6"/>
    </row>
    <row r="14" spans="2:13" s="7" customFormat="1" ht="12.75" x14ac:dyDescent="0.2">
      <c r="B14" s="98" t="s">
        <v>146</v>
      </c>
      <c r="C14" s="98"/>
      <c r="D14" s="11"/>
      <c r="E14" s="11"/>
      <c r="F14" s="11"/>
      <c r="G14" s="11"/>
      <c r="H14" s="11"/>
      <c r="I14" s="11"/>
      <c r="J14" s="11"/>
      <c r="K14" s="11"/>
      <c r="L14" s="9"/>
      <c r="M14" s="6"/>
    </row>
    <row r="15" spans="2:13" s="7" customFormat="1" ht="12.75" x14ac:dyDescent="0.2">
      <c r="B15" s="6"/>
      <c r="C15" s="70" t="s">
        <v>147</v>
      </c>
      <c r="D15" s="9">
        <v>5587.0843840159305</v>
      </c>
      <c r="E15" s="9">
        <v>6572.2951932983997</v>
      </c>
      <c r="F15" s="9">
        <v>7252.6938757264998</v>
      </c>
      <c r="G15" s="9">
        <v>6608.2042443291193</v>
      </c>
      <c r="H15" s="9">
        <v>10504.139096200899</v>
      </c>
      <c r="I15" s="9">
        <v>14231.1603974309</v>
      </c>
      <c r="J15" s="9">
        <v>11089.597706128299</v>
      </c>
      <c r="K15" s="11"/>
      <c r="L15" s="11"/>
      <c r="M15" s="6"/>
    </row>
    <row r="16" spans="2:13" s="7" customFormat="1" ht="12.75" x14ac:dyDescent="0.2">
      <c r="B16" s="6"/>
      <c r="C16" s="70" t="s">
        <v>148</v>
      </c>
      <c r="D16" s="9">
        <v>11212.0223624875</v>
      </c>
      <c r="E16" s="9">
        <v>12616.086063050501</v>
      </c>
      <c r="F16" s="9">
        <v>14722.657563164401</v>
      </c>
      <c r="G16" s="9">
        <v>18273.2000231983</v>
      </c>
      <c r="H16" s="9">
        <v>19165.260437787103</v>
      </c>
      <c r="I16" s="9">
        <v>22405.9399522514</v>
      </c>
      <c r="J16" s="9">
        <v>23468.9697139003</v>
      </c>
      <c r="K16" s="11"/>
      <c r="L16" s="9"/>
      <c r="M16" s="6"/>
    </row>
    <row r="17" spans="2:13" s="7" customFormat="1" ht="12.75" x14ac:dyDescent="0.2">
      <c r="B17" s="6"/>
      <c r="C17" s="70" t="s">
        <v>149</v>
      </c>
      <c r="D17" s="9">
        <v>168810</v>
      </c>
      <c r="E17" s="9">
        <v>180123</v>
      </c>
      <c r="F17" s="9">
        <v>167682</v>
      </c>
      <c r="G17" s="9">
        <v>163306</v>
      </c>
      <c r="H17" s="9">
        <v>231507</v>
      </c>
      <c r="I17" s="12">
        <v>291978</v>
      </c>
      <c r="J17" s="9">
        <v>258858</v>
      </c>
      <c r="K17" s="11"/>
      <c r="L17" s="9"/>
      <c r="M17" s="6"/>
    </row>
    <row r="18" spans="2:13" s="7" customFormat="1" ht="25.5" x14ac:dyDescent="0.2">
      <c r="B18" s="6"/>
      <c r="C18" s="72" t="s">
        <v>150</v>
      </c>
      <c r="D18" s="9">
        <v>4873</v>
      </c>
      <c r="E18" s="9">
        <v>5408</v>
      </c>
      <c r="F18" s="9">
        <v>5806</v>
      </c>
      <c r="G18" s="9">
        <v>6115</v>
      </c>
      <c r="H18" s="9">
        <v>7695</v>
      </c>
      <c r="I18" s="12">
        <v>8198</v>
      </c>
      <c r="J18" s="9">
        <v>8371</v>
      </c>
      <c r="K18" s="11"/>
      <c r="L18" s="9"/>
      <c r="M18" s="6"/>
    </row>
    <row r="19" spans="2:13" s="7" customFormat="1" ht="12.75" x14ac:dyDescent="0.2">
      <c r="B19" s="6"/>
      <c r="C19" s="70" t="s">
        <v>151</v>
      </c>
      <c r="D19" s="9">
        <v>218130</v>
      </c>
      <c r="E19" s="9">
        <v>247456</v>
      </c>
      <c r="F19" s="9">
        <v>238193</v>
      </c>
      <c r="G19" s="9">
        <v>234765</v>
      </c>
      <c r="H19" s="9">
        <v>299426</v>
      </c>
      <c r="I19" s="9">
        <v>352094</v>
      </c>
      <c r="J19" s="9">
        <v>312830</v>
      </c>
      <c r="K19" s="11"/>
      <c r="L19" s="9"/>
      <c r="M19" s="6"/>
    </row>
    <row r="20" spans="2:13" s="7" customFormat="1" ht="12.75" x14ac:dyDescent="0.2">
      <c r="B20" s="6"/>
      <c r="C20" s="70" t="s">
        <v>152</v>
      </c>
      <c r="D20" s="9">
        <v>13878</v>
      </c>
      <c r="E20" s="9">
        <v>16703.599999999999</v>
      </c>
      <c r="F20" s="9">
        <v>18117.599999999999</v>
      </c>
      <c r="G20" s="9">
        <v>16936.5</v>
      </c>
      <c r="H20" s="73" t="s">
        <v>108</v>
      </c>
      <c r="I20" s="73" t="s">
        <v>108</v>
      </c>
      <c r="J20" s="73" t="s">
        <v>108</v>
      </c>
      <c r="K20" s="11"/>
      <c r="L20" s="9"/>
      <c r="M20" s="6"/>
    </row>
    <row r="21" spans="2:13" s="7" customFormat="1" ht="12.75" x14ac:dyDescent="0.2">
      <c r="B21" s="6"/>
      <c r="C21" s="70" t="s">
        <v>153</v>
      </c>
      <c r="D21" s="9">
        <v>68712.710512651611</v>
      </c>
      <c r="E21" s="9">
        <v>69307.438300663605</v>
      </c>
      <c r="F21" s="9">
        <v>70927.001764273096</v>
      </c>
      <c r="G21" s="9">
        <v>65214.540870757104</v>
      </c>
      <c r="H21" s="9">
        <v>74653.210068257598</v>
      </c>
      <c r="I21" s="9">
        <v>78836.903333200098</v>
      </c>
      <c r="J21" s="73" t="s">
        <v>108</v>
      </c>
      <c r="K21" s="11"/>
      <c r="L21" s="12"/>
      <c r="M21" s="6"/>
    </row>
    <row r="22" spans="2:13" s="7" customFormat="1" ht="12.75" x14ac:dyDescent="0.2">
      <c r="B22" s="6"/>
      <c r="C22" s="70" t="s">
        <v>154</v>
      </c>
      <c r="D22" s="9">
        <v>373236.66761901003</v>
      </c>
      <c r="E22" s="9">
        <v>411759.47430445201</v>
      </c>
      <c r="F22" s="9">
        <v>390340.98745793704</v>
      </c>
      <c r="G22" s="9">
        <v>357952.71730593999</v>
      </c>
      <c r="H22" s="9">
        <v>406040.986093744</v>
      </c>
      <c r="I22" s="9">
        <v>475243.79506248701</v>
      </c>
      <c r="J22" s="9">
        <v>422354.45541487297</v>
      </c>
      <c r="K22" s="11"/>
      <c r="L22" s="9"/>
      <c r="M22" s="6"/>
    </row>
    <row r="23" spans="2:13" s="7" customFormat="1" ht="12.75" x14ac:dyDescent="0.2">
      <c r="B23" s="6"/>
      <c r="C23" s="70" t="s">
        <v>155</v>
      </c>
      <c r="D23" s="9">
        <v>236635</v>
      </c>
      <c r="E23" s="9">
        <v>252955</v>
      </c>
      <c r="F23" s="9">
        <v>246269</v>
      </c>
      <c r="G23" s="9">
        <v>231635</v>
      </c>
      <c r="H23" s="9">
        <v>272005</v>
      </c>
      <c r="I23" s="9">
        <v>287424</v>
      </c>
      <c r="J23" s="9">
        <v>284562</v>
      </c>
      <c r="K23" s="11"/>
      <c r="L23" s="9"/>
      <c r="M23" s="6"/>
    </row>
    <row r="24" spans="2:13" s="7" customFormat="1" ht="12.75" x14ac:dyDescent="0.2">
      <c r="B24" s="6"/>
      <c r="C24" s="70" t="s">
        <v>156</v>
      </c>
      <c r="D24" s="9">
        <v>215013</v>
      </c>
      <c r="E24" s="9">
        <v>243699</v>
      </c>
      <c r="F24" s="9">
        <v>264268</v>
      </c>
      <c r="G24" s="9">
        <v>282630</v>
      </c>
      <c r="H24" s="9">
        <v>335975</v>
      </c>
      <c r="I24" s="9">
        <v>371287</v>
      </c>
      <c r="J24" s="9">
        <v>353781</v>
      </c>
      <c r="K24" s="11"/>
      <c r="L24" s="9"/>
      <c r="M24" s="6"/>
    </row>
    <row r="25" spans="2:13" s="7" customFormat="1" ht="12.75" x14ac:dyDescent="0.2">
      <c r="B25" s="98" t="s">
        <v>157</v>
      </c>
      <c r="C25" s="98"/>
      <c r="D25" s="11"/>
      <c r="E25" s="11"/>
      <c r="F25" s="11"/>
      <c r="G25" s="11"/>
      <c r="H25" s="11"/>
      <c r="I25" s="11"/>
      <c r="J25" s="11"/>
      <c r="K25" s="11"/>
      <c r="L25" s="9"/>
      <c r="M25" s="6"/>
    </row>
    <row r="26" spans="2:13" s="7" customFormat="1" ht="12.75" x14ac:dyDescent="0.2">
      <c r="B26" s="6"/>
      <c r="C26" s="70" t="s">
        <v>158</v>
      </c>
      <c r="D26" s="9">
        <v>420666</v>
      </c>
      <c r="E26" s="9">
        <v>452312</v>
      </c>
      <c r="F26" s="9">
        <v>448816</v>
      </c>
      <c r="G26" s="9">
        <v>390821</v>
      </c>
      <c r="H26" s="9">
        <v>507993</v>
      </c>
      <c r="I26" s="9">
        <v>599032</v>
      </c>
      <c r="J26" s="9">
        <v>568957</v>
      </c>
      <c r="K26" s="11"/>
      <c r="L26" s="11"/>
      <c r="M26" s="6"/>
    </row>
    <row r="27" spans="2:13" s="7" customFormat="1" ht="12.75" x14ac:dyDescent="0.2">
      <c r="B27" s="6"/>
      <c r="C27" s="70" t="s">
        <v>159</v>
      </c>
      <c r="D27" s="9">
        <v>535298</v>
      </c>
      <c r="E27" s="9">
        <v>582224</v>
      </c>
      <c r="F27" s="9">
        <v>570953</v>
      </c>
      <c r="G27" s="9">
        <v>488638</v>
      </c>
      <c r="H27" s="9">
        <v>585020</v>
      </c>
      <c r="I27" s="9">
        <v>620462</v>
      </c>
      <c r="J27" s="9">
        <v>648483</v>
      </c>
      <c r="K27" s="11"/>
      <c r="L27" s="9"/>
      <c r="M27" s="6"/>
    </row>
    <row r="28" spans="2:13" s="7" customFormat="1" ht="12.75" x14ac:dyDescent="0.2">
      <c r="B28" s="6"/>
      <c r="C28" s="70" t="s">
        <v>160</v>
      </c>
      <c r="D28" s="9">
        <v>1448191</v>
      </c>
      <c r="E28" s="9">
        <v>1560538</v>
      </c>
      <c r="F28" s="9">
        <v>1489411</v>
      </c>
      <c r="G28" s="9">
        <v>1382534</v>
      </c>
      <c r="H28" s="9">
        <v>1636741</v>
      </c>
      <c r="I28" s="9">
        <v>1675846</v>
      </c>
      <c r="J28" s="9">
        <v>1688727</v>
      </c>
      <c r="K28" s="11"/>
      <c r="L28" s="9"/>
      <c r="M28" s="6"/>
    </row>
    <row r="29" spans="2:13" s="7" customFormat="1" ht="12.75" x14ac:dyDescent="0.2">
      <c r="B29" s="6"/>
      <c r="C29" s="70" t="s">
        <v>161</v>
      </c>
      <c r="D29" s="9">
        <v>507418</v>
      </c>
      <c r="E29" s="9">
        <v>549527</v>
      </c>
      <c r="F29" s="9">
        <v>537718</v>
      </c>
      <c r="G29" s="9">
        <v>499792</v>
      </c>
      <c r="H29" s="9">
        <v>615637</v>
      </c>
      <c r="I29" s="9">
        <v>658556</v>
      </c>
      <c r="J29" s="9">
        <v>676993</v>
      </c>
      <c r="K29" s="11"/>
      <c r="L29" s="9"/>
      <c r="M29" s="6"/>
    </row>
    <row r="30" spans="2:13" s="7" customFormat="1" ht="12.75" x14ac:dyDescent="0.2">
      <c r="B30" s="6"/>
      <c r="C30" s="70" t="s">
        <v>162</v>
      </c>
      <c r="D30" s="9">
        <v>698329</v>
      </c>
      <c r="E30" s="9">
        <v>738144</v>
      </c>
      <c r="F30" s="9">
        <v>705563</v>
      </c>
      <c r="G30" s="9">
        <v>641319</v>
      </c>
      <c r="H30" s="9">
        <v>756032</v>
      </c>
      <c r="I30" s="9">
        <v>746837</v>
      </c>
      <c r="J30" s="9">
        <v>717261</v>
      </c>
      <c r="K30" s="11"/>
      <c r="L30" s="9"/>
      <c r="M30" s="6"/>
    </row>
    <row r="31" spans="2:13" s="7" customFormat="1" ht="12.75" x14ac:dyDescent="0.2">
      <c r="B31" s="6"/>
      <c r="C31" s="70" t="s">
        <v>163</v>
      </c>
      <c r="D31" s="9">
        <v>440998</v>
      </c>
      <c r="E31" s="9">
        <v>486440</v>
      </c>
      <c r="F31" s="9">
        <v>460029</v>
      </c>
      <c r="G31" s="9">
        <v>399528</v>
      </c>
      <c r="H31" s="9">
        <v>470508</v>
      </c>
      <c r="I31" s="9">
        <v>532982</v>
      </c>
      <c r="J31" s="9">
        <v>521034</v>
      </c>
      <c r="K31" s="11"/>
      <c r="L31" s="9"/>
      <c r="M31" s="6"/>
    </row>
    <row r="32" spans="2:13" s="7" customFormat="1" ht="12.75" x14ac:dyDescent="0.2">
      <c r="B32" s="6"/>
      <c r="C32" s="70" t="s">
        <v>164</v>
      </c>
      <c r="D32" s="9">
        <v>1546274</v>
      </c>
      <c r="E32" s="9">
        <v>1663982</v>
      </c>
      <c r="F32" s="9">
        <v>1643161</v>
      </c>
      <c r="G32" s="9">
        <v>1424934</v>
      </c>
      <c r="H32" s="9">
        <v>1753557.7</v>
      </c>
      <c r="I32" s="9">
        <v>2064279.4</v>
      </c>
      <c r="J32" s="73" t="s">
        <v>108</v>
      </c>
      <c r="K32" s="11"/>
      <c r="L32" s="9"/>
      <c r="M32" s="6"/>
    </row>
    <row r="33" spans="1:13" s="7" customFormat="1" ht="12.75" x14ac:dyDescent="0.2">
      <c r="B33" s="6"/>
      <c r="C33" s="8"/>
      <c r="D33" s="9"/>
      <c r="E33" s="9"/>
      <c r="F33" s="9"/>
      <c r="G33" s="9"/>
      <c r="H33" s="9"/>
      <c r="I33" s="12"/>
      <c r="J33" s="11"/>
      <c r="K33" s="11"/>
      <c r="L33" s="9"/>
      <c r="M33" s="6"/>
    </row>
    <row r="34" spans="1:13" s="7" customFormat="1" ht="12.75" x14ac:dyDescent="0.2">
      <c r="A34" s="56" t="s">
        <v>175</v>
      </c>
      <c r="B34" s="6" t="s">
        <v>174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s="7" customFormat="1" ht="12.75" x14ac:dyDescent="0.2">
      <c r="A35" s="56" t="s">
        <v>137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s="7" customFormat="1" ht="12.75" x14ac:dyDescent="0.2">
      <c r="A36" s="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s="7" customFormat="1" ht="12.75" x14ac:dyDescent="0.2">
      <c r="A37" s="24" t="s">
        <v>176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s="7" customFormat="1" ht="12.75" x14ac:dyDescent="0.2">
      <c r="A38" s="64" t="s">
        <v>177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s="7" customFormat="1" ht="12.75" x14ac:dyDescent="0.2">
      <c r="A39" s="74" t="s">
        <v>182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s="7" customFormat="1" ht="12.75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s="7" customFormat="1" ht="12.75" x14ac:dyDescent="0.2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</sheetData>
  <mergeCells count="5">
    <mergeCell ref="B25:C25"/>
    <mergeCell ref="B2:J2"/>
    <mergeCell ref="B3:J3"/>
    <mergeCell ref="B5:C5"/>
    <mergeCell ref="B14:C1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3E2B-4867-4002-B465-E59F8D3AECCD}">
  <sheetPr codeName="Sheet7">
    <tabColor theme="6" tint="-0.499984740745262"/>
  </sheetPr>
  <dimension ref="A1:M42"/>
  <sheetViews>
    <sheetView zoomScale="93" zoomScaleNormal="93" workbookViewId="0">
      <pane xSplit="3" ySplit="4" topLeftCell="D5" activePane="bottomRight" state="frozen"/>
      <selection activeCell="Q20" sqref="Q20"/>
      <selection pane="topRight" activeCell="Q20" sqref="Q20"/>
      <selection pane="bottomLeft" activeCell="Q20" sqref="Q20"/>
      <selection pane="bottomRight" activeCell="J1" sqref="J1"/>
    </sheetView>
  </sheetViews>
  <sheetFormatPr defaultRowHeight="15" x14ac:dyDescent="0.25"/>
  <cols>
    <col min="1" max="1" width="3.140625" style="3" customWidth="1"/>
    <col min="2" max="2" width="25.28515625" style="47" customWidth="1"/>
    <col min="3" max="3" width="17.7109375" style="47" bestFit="1" customWidth="1"/>
    <col min="4" max="4" width="9.140625" style="47" bestFit="1" customWidth="1"/>
    <col min="5" max="8" width="9.140625" style="47"/>
    <col min="9" max="9" width="9.7109375" style="47" customWidth="1"/>
    <col min="10" max="13" width="9.140625" style="47"/>
    <col min="14" max="16384" width="9.140625" style="3"/>
  </cols>
  <sheetData>
    <row r="1" spans="2:13" ht="34.5" customHeight="1" x14ac:dyDescent="0.25">
      <c r="B1" s="52" t="s">
        <v>47</v>
      </c>
      <c r="C1" s="1"/>
      <c r="D1" s="1"/>
      <c r="E1" s="1"/>
      <c r="F1" s="1"/>
      <c r="G1" s="1"/>
      <c r="H1" s="1"/>
      <c r="I1" s="1"/>
      <c r="J1" s="55" t="s">
        <v>229</v>
      </c>
      <c r="K1" s="2"/>
      <c r="L1" s="2"/>
      <c r="M1" s="3"/>
    </row>
    <row r="2" spans="2:13" ht="17.25" x14ac:dyDescent="0.25">
      <c r="B2" s="88" t="s">
        <v>178</v>
      </c>
      <c r="C2" s="95"/>
      <c r="D2" s="95"/>
      <c r="E2" s="95"/>
      <c r="F2" s="95"/>
      <c r="G2" s="95"/>
      <c r="H2" s="95"/>
      <c r="I2" s="95"/>
      <c r="J2" s="95"/>
    </row>
    <row r="3" spans="2:13" ht="16.5" customHeight="1" x14ac:dyDescent="0.25">
      <c r="B3" s="100" t="s">
        <v>173</v>
      </c>
      <c r="C3" s="102"/>
      <c r="D3" s="102"/>
      <c r="E3" s="102"/>
      <c r="F3" s="102"/>
      <c r="G3" s="102"/>
      <c r="H3" s="102"/>
      <c r="I3" s="102"/>
      <c r="J3" s="102"/>
    </row>
    <row r="4" spans="2:13" s="33" customFormat="1" x14ac:dyDescent="0.25">
      <c r="B4" s="53" t="s">
        <v>141</v>
      </c>
      <c r="C4" s="53" t="s">
        <v>170</v>
      </c>
      <c r="D4" s="27">
        <v>2017</v>
      </c>
      <c r="E4" s="27">
        <v>2018</v>
      </c>
      <c r="F4" s="27">
        <v>2019</v>
      </c>
      <c r="G4" s="27">
        <v>2020</v>
      </c>
      <c r="H4" s="27">
        <v>2021</v>
      </c>
      <c r="I4" s="27">
        <v>2022</v>
      </c>
      <c r="J4" s="27">
        <v>2023</v>
      </c>
      <c r="K4" s="32"/>
      <c r="L4" s="32"/>
      <c r="M4" s="32"/>
    </row>
    <row r="5" spans="2:13" s="7" customFormat="1" ht="12.75" x14ac:dyDescent="0.2">
      <c r="B5" s="98" t="s">
        <v>144</v>
      </c>
      <c r="C5" s="98"/>
    </row>
    <row r="6" spans="2:13" s="7" customFormat="1" ht="12.75" x14ac:dyDescent="0.2">
      <c r="C6" s="70" t="s">
        <v>145</v>
      </c>
      <c r="D6" s="9">
        <v>7065</v>
      </c>
      <c r="E6" s="9">
        <v>7407</v>
      </c>
      <c r="F6" s="9">
        <v>6777</v>
      </c>
      <c r="G6" s="9">
        <v>6538</v>
      </c>
      <c r="H6" s="9">
        <v>5308</v>
      </c>
      <c r="I6" s="9">
        <v>5529</v>
      </c>
      <c r="J6" s="9">
        <v>6064</v>
      </c>
    </row>
    <row r="7" spans="2:13" s="7" customFormat="1" ht="12.75" x14ac:dyDescent="0.2">
      <c r="C7" s="70" t="s">
        <v>115</v>
      </c>
      <c r="D7" s="9">
        <v>52836.3</v>
      </c>
      <c r="E7" s="9">
        <v>60495.1</v>
      </c>
      <c r="F7" s="9">
        <v>59093.9</v>
      </c>
      <c r="G7" s="9">
        <v>52804</v>
      </c>
      <c r="H7" s="9">
        <v>80448</v>
      </c>
      <c r="I7" s="9">
        <v>88332.1</v>
      </c>
      <c r="J7" s="9">
        <v>67094.8</v>
      </c>
    </row>
    <row r="8" spans="2:13" s="7" customFormat="1" ht="12.75" x14ac:dyDescent="0.2">
      <c r="C8" s="70" t="s">
        <v>116</v>
      </c>
      <c r="D8" s="9">
        <v>1029</v>
      </c>
      <c r="E8" s="9">
        <v>1048</v>
      </c>
      <c r="F8" s="10">
        <v>981</v>
      </c>
      <c r="G8" s="10">
        <v>899</v>
      </c>
      <c r="H8" s="10">
        <v>1220</v>
      </c>
      <c r="I8" s="10">
        <v>1511</v>
      </c>
      <c r="J8" s="10">
        <v>1399</v>
      </c>
    </row>
    <row r="9" spans="2:13" s="7" customFormat="1" ht="12.75" x14ac:dyDescent="0.2">
      <c r="C9" s="70" t="s">
        <v>54</v>
      </c>
      <c r="D9" s="9">
        <v>449925</v>
      </c>
      <c r="E9" s="9">
        <v>514464</v>
      </c>
      <c r="F9" s="9">
        <v>486059</v>
      </c>
      <c r="G9" s="9">
        <v>373202</v>
      </c>
      <c r="H9" s="9">
        <v>573092</v>
      </c>
      <c r="I9" s="9">
        <v>720442</v>
      </c>
      <c r="J9" s="9">
        <v>674248</v>
      </c>
    </row>
    <row r="10" spans="2:13" s="7" customFormat="1" ht="12.75" x14ac:dyDescent="0.2">
      <c r="C10" s="70" t="s">
        <v>117</v>
      </c>
      <c r="D10" s="9">
        <v>2360.4004498366398</v>
      </c>
      <c r="E10" s="9">
        <v>2961.04187371836</v>
      </c>
      <c r="F10" s="9">
        <v>2888.0380486495701</v>
      </c>
      <c r="G10" s="9">
        <v>1838.2010460239501</v>
      </c>
      <c r="H10" s="9">
        <v>2573.31434603974</v>
      </c>
      <c r="I10" s="9">
        <v>3515.96672996284</v>
      </c>
      <c r="J10" s="73" t="s">
        <v>108</v>
      </c>
    </row>
    <row r="11" spans="2:13" s="7" customFormat="1" ht="12.75" x14ac:dyDescent="0.2">
      <c r="C11" s="70" t="s">
        <v>56</v>
      </c>
      <c r="D11" s="9">
        <v>10147.7646307379</v>
      </c>
      <c r="E11" s="9">
        <v>12839.932854802299</v>
      </c>
      <c r="F11" s="9">
        <v>12368.689538120199</v>
      </c>
      <c r="G11" s="9">
        <v>9684.5116470955018</v>
      </c>
      <c r="H11" s="9">
        <v>15673.889555228399</v>
      </c>
      <c r="I11" s="9">
        <v>13998.488484146099</v>
      </c>
      <c r="J11" s="9">
        <v>12030.2801581036</v>
      </c>
    </row>
    <row r="12" spans="2:13" s="7" customFormat="1" ht="12.75" x14ac:dyDescent="0.2">
      <c r="C12" s="70" t="s">
        <v>57</v>
      </c>
      <c r="D12" s="9">
        <v>57211.114268831494</v>
      </c>
      <c r="E12" s="9">
        <v>59865.361110350503</v>
      </c>
      <c r="F12" s="9">
        <v>49931.420574329401</v>
      </c>
      <c r="G12" s="9">
        <v>45752.5894558808</v>
      </c>
      <c r="H12" s="73" t="s">
        <v>108</v>
      </c>
      <c r="I12" s="73" t="s">
        <v>108</v>
      </c>
      <c r="J12" s="73" t="s">
        <v>108</v>
      </c>
    </row>
    <row r="13" spans="2:13" s="7" customFormat="1" ht="12.75" x14ac:dyDescent="0.2">
      <c r="C13" s="70" t="s">
        <v>50</v>
      </c>
      <c r="D13" s="9">
        <v>20980</v>
      </c>
      <c r="E13" s="9">
        <v>22233</v>
      </c>
      <c r="F13" s="9">
        <v>19937</v>
      </c>
      <c r="G13" s="9">
        <v>16056</v>
      </c>
      <c r="H13" s="9">
        <v>20638</v>
      </c>
      <c r="I13" s="9">
        <v>18291</v>
      </c>
      <c r="J13" s="9">
        <v>16812</v>
      </c>
    </row>
    <row r="14" spans="2:13" s="7" customFormat="1" ht="12.75" x14ac:dyDescent="0.2">
      <c r="B14" s="98" t="s">
        <v>146</v>
      </c>
      <c r="C14" s="98"/>
      <c r="D14" s="11"/>
      <c r="E14" s="11"/>
      <c r="F14" s="11"/>
      <c r="G14" s="11"/>
      <c r="H14" s="11"/>
      <c r="I14" s="11"/>
      <c r="J14" s="11"/>
    </row>
    <row r="15" spans="2:13" s="7" customFormat="1" ht="12.75" x14ac:dyDescent="0.2">
      <c r="C15" s="70" t="s">
        <v>147</v>
      </c>
      <c r="D15" s="9">
        <v>3087.5410822624799</v>
      </c>
      <c r="E15" s="9">
        <v>4158.1140671740995</v>
      </c>
      <c r="F15" s="9">
        <v>5101.3489632787705</v>
      </c>
      <c r="G15" s="9">
        <v>5339.5457488956408</v>
      </c>
      <c r="H15" s="9">
        <v>7228.3153316218904</v>
      </c>
      <c r="I15" s="9">
        <v>9175.0205886777312</v>
      </c>
      <c r="J15" s="9">
        <v>7362.68031652638</v>
      </c>
    </row>
    <row r="16" spans="2:13" s="7" customFormat="1" ht="12.75" x14ac:dyDescent="0.2">
      <c r="C16" s="70" t="s">
        <v>148</v>
      </c>
      <c r="D16" s="9">
        <v>14206.2254022613</v>
      </c>
      <c r="E16" s="9">
        <v>17244.391715652902</v>
      </c>
      <c r="F16" s="9">
        <v>20133.201761153301</v>
      </c>
      <c r="G16" s="9">
        <v>19041.906032588198</v>
      </c>
      <c r="H16" s="9">
        <v>28490.184475748403</v>
      </c>
      <c r="I16" s="9">
        <v>29820.167110596401</v>
      </c>
      <c r="J16" s="9">
        <v>24406.7542768924</v>
      </c>
    </row>
    <row r="17" spans="2:10" s="7" customFormat="1" ht="12.75" x14ac:dyDescent="0.2">
      <c r="C17" s="70" t="s">
        <v>149</v>
      </c>
      <c r="D17" s="9">
        <v>156925</v>
      </c>
      <c r="E17" s="9">
        <v>188708</v>
      </c>
      <c r="F17" s="9">
        <v>171274</v>
      </c>
      <c r="G17" s="9">
        <v>141620</v>
      </c>
      <c r="H17" s="9">
        <v>196190</v>
      </c>
      <c r="I17" s="9">
        <v>237446</v>
      </c>
      <c r="J17" s="9">
        <v>221887</v>
      </c>
    </row>
    <row r="18" spans="2:10" s="7" customFormat="1" ht="25.5" x14ac:dyDescent="0.2">
      <c r="C18" s="72" t="s">
        <v>150</v>
      </c>
      <c r="D18" s="9">
        <v>5667</v>
      </c>
      <c r="E18" s="9">
        <v>6315</v>
      </c>
      <c r="F18" s="9">
        <v>6272</v>
      </c>
      <c r="G18" s="9">
        <v>5370</v>
      </c>
      <c r="H18" s="9">
        <v>6275</v>
      </c>
      <c r="I18" s="9">
        <v>7244</v>
      </c>
      <c r="J18" s="9">
        <v>7711</v>
      </c>
    </row>
    <row r="19" spans="2:10" s="7" customFormat="1" ht="12.75" x14ac:dyDescent="0.2">
      <c r="C19" s="70" t="s">
        <v>151</v>
      </c>
      <c r="D19" s="9">
        <v>195416</v>
      </c>
      <c r="E19" s="9">
        <v>217603</v>
      </c>
      <c r="F19" s="9">
        <v>204998</v>
      </c>
      <c r="G19" s="9">
        <v>190861</v>
      </c>
      <c r="H19" s="9">
        <v>238239</v>
      </c>
      <c r="I19" s="9">
        <v>293799</v>
      </c>
      <c r="J19" s="9">
        <v>265750</v>
      </c>
    </row>
    <row r="20" spans="2:10" s="7" customFormat="1" ht="12.75" x14ac:dyDescent="0.2">
      <c r="C20" s="70" t="s">
        <v>152</v>
      </c>
      <c r="D20" s="9">
        <v>19253.400000000001</v>
      </c>
      <c r="E20" s="9">
        <v>19355.2</v>
      </c>
      <c r="F20" s="9">
        <v>18611</v>
      </c>
      <c r="G20" s="9">
        <v>17964.5</v>
      </c>
      <c r="H20" s="73" t="s">
        <v>108</v>
      </c>
      <c r="I20" s="73" t="s">
        <v>108</v>
      </c>
      <c r="J20" s="73" t="s">
        <v>108</v>
      </c>
    </row>
    <row r="21" spans="2:10" s="7" customFormat="1" ht="12.75" x14ac:dyDescent="0.2">
      <c r="C21" s="70" t="s">
        <v>153</v>
      </c>
      <c r="D21" s="9">
        <v>101900.75769708901</v>
      </c>
      <c r="E21" s="9">
        <v>119329.140217391</v>
      </c>
      <c r="F21" s="9">
        <v>117374.26926151699</v>
      </c>
      <c r="G21" s="9">
        <v>95161.259094170498</v>
      </c>
      <c r="H21" s="9">
        <v>123486.24645671299</v>
      </c>
      <c r="I21" s="9">
        <v>145060.09158889001</v>
      </c>
      <c r="J21" s="73" t="s">
        <v>108</v>
      </c>
    </row>
    <row r="22" spans="2:10" s="7" customFormat="1" ht="12.75" x14ac:dyDescent="0.2">
      <c r="C22" s="70" t="s">
        <v>154</v>
      </c>
      <c r="D22" s="9">
        <v>327688.779047316</v>
      </c>
      <c r="E22" s="9">
        <v>370503.679740922</v>
      </c>
      <c r="F22" s="9">
        <v>358983.65030333301</v>
      </c>
      <c r="G22" s="9">
        <v>345297.22789740004</v>
      </c>
      <c r="H22" s="9">
        <v>456805.05628380604</v>
      </c>
      <c r="I22" s="9">
        <v>514873.67592724902</v>
      </c>
      <c r="J22" s="9">
        <v>475305.49378194398</v>
      </c>
    </row>
    <row r="23" spans="2:10" s="7" customFormat="1" ht="12.75" x14ac:dyDescent="0.2">
      <c r="C23" s="70" t="s">
        <v>155</v>
      </c>
      <c r="D23" s="9">
        <v>221520</v>
      </c>
      <c r="E23" s="9">
        <v>248202</v>
      </c>
      <c r="F23" s="9">
        <v>236260</v>
      </c>
      <c r="G23" s="9">
        <v>206156</v>
      </c>
      <c r="H23" s="9">
        <v>266882</v>
      </c>
      <c r="I23" s="9">
        <v>301030</v>
      </c>
      <c r="J23" s="9">
        <v>289756</v>
      </c>
    </row>
    <row r="24" spans="2:10" s="7" customFormat="1" ht="12.75" x14ac:dyDescent="0.2">
      <c r="C24" s="70" t="s">
        <v>156</v>
      </c>
      <c r="D24" s="9">
        <v>212920</v>
      </c>
      <c r="E24" s="9">
        <v>236862</v>
      </c>
      <c r="F24" s="9">
        <v>253392</v>
      </c>
      <c r="G24" s="9">
        <v>262701</v>
      </c>
      <c r="H24" s="9">
        <v>332456</v>
      </c>
      <c r="I24" s="9">
        <v>359146</v>
      </c>
      <c r="J24" s="9">
        <v>325776</v>
      </c>
    </row>
    <row r="25" spans="2:10" s="7" customFormat="1" ht="12.75" x14ac:dyDescent="0.2">
      <c r="B25" s="98" t="s">
        <v>157</v>
      </c>
      <c r="C25" s="98"/>
      <c r="D25" s="11"/>
      <c r="E25" s="11"/>
      <c r="F25" s="11"/>
      <c r="G25" s="11"/>
      <c r="H25" s="11"/>
      <c r="I25" s="11"/>
      <c r="J25" s="11"/>
    </row>
    <row r="26" spans="2:10" s="7" customFormat="1" ht="12.75" x14ac:dyDescent="0.2">
      <c r="C26" s="70" t="s">
        <v>158</v>
      </c>
      <c r="D26" s="9">
        <v>443651</v>
      </c>
      <c r="E26" s="9">
        <v>469105</v>
      </c>
      <c r="F26" s="9">
        <v>462993</v>
      </c>
      <c r="G26" s="9">
        <v>420934</v>
      </c>
      <c r="H26" s="9">
        <v>506054</v>
      </c>
      <c r="I26" s="9">
        <v>583549</v>
      </c>
      <c r="J26" s="9">
        <v>570618</v>
      </c>
    </row>
    <row r="27" spans="2:10" s="7" customFormat="1" ht="12.75" x14ac:dyDescent="0.2">
      <c r="C27" s="70" t="s">
        <v>159</v>
      </c>
      <c r="D27" s="9">
        <v>619335</v>
      </c>
      <c r="E27" s="9">
        <v>676444</v>
      </c>
      <c r="F27" s="9">
        <v>654658</v>
      </c>
      <c r="G27" s="9">
        <v>581297</v>
      </c>
      <c r="H27" s="9">
        <v>715083</v>
      </c>
      <c r="I27" s="9">
        <v>823216</v>
      </c>
      <c r="J27" s="9">
        <v>785955</v>
      </c>
    </row>
    <row r="28" spans="2:10" s="7" customFormat="1" ht="12.75" x14ac:dyDescent="0.2">
      <c r="C28" s="70" t="s">
        <v>160</v>
      </c>
      <c r="D28" s="9">
        <v>1162907</v>
      </c>
      <c r="E28" s="9">
        <v>1284351</v>
      </c>
      <c r="F28" s="9">
        <v>1233978</v>
      </c>
      <c r="G28" s="9">
        <v>1171782</v>
      </c>
      <c r="H28" s="9">
        <v>1421512</v>
      </c>
      <c r="I28" s="9">
        <v>1582594</v>
      </c>
      <c r="J28" s="9">
        <v>1462603</v>
      </c>
    </row>
    <row r="29" spans="2:10" s="7" customFormat="1" ht="12.75" x14ac:dyDescent="0.2">
      <c r="C29" s="70" t="s">
        <v>161</v>
      </c>
      <c r="D29" s="9">
        <v>453123</v>
      </c>
      <c r="E29" s="9">
        <v>503240</v>
      </c>
      <c r="F29" s="9">
        <v>475006</v>
      </c>
      <c r="G29" s="9">
        <v>426867</v>
      </c>
      <c r="H29" s="9">
        <v>567421</v>
      </c>
      <c r="I29" s="9">
        <v>694308</v>
      </c>
      <c r="J29" s="9">
        <v>639755</v>
      </c>
    </row>
    <row r="30" spans="2:10" s="7" customFormat="1" ht="12.75" x14ac:dyDescent="0.2">
      <c r="C30" s="70" t="s">
        <v>162</v>
      </c>
      <c r="D30" s="9">
        <v>672095</v>
      </c>
      <c r="E30" s="9">
        <v>748486</v>
      </c>
      <c r="F30" s="9">
        <v>720955</v>
      </c>
      <c r="G30" s="9">
        <v>635460</v>
      </c>
      <c r="H30" s="9">
        <v>768975</v>
      </c>
      <c r="I30" s="9">
        <v>897174</v>
      </c>
      <c r="J30" s="9">
        <v>785796</v>
      </c>
    </row>
    <row r="31" spans="2:10" s="7" customFormat="1" ht="12.75" x14ac:dyDescent="0.2">
      <c r="C31" s="70" t="s">
        <v>163</v>
      </c>
      <c r="D31" s="9">
        <v>640995</v>
      </c>
      <c r="E31" s="9">
        <v>672450</v>
      </c>
      <c r="F31" s="9">
        <v>696208</v>
      </c>
      <c r="G31" s="9">
        <v>638251</v>
      </c>
      <c r="H31" s="9">
        <v>694635</v>
      </c>
      <c r="I31" s="9">
        <v>823548</v>
      </c>
      <c r="J31" s="9">
        <v>791417</v>
      </c>
    </row>
    <row r="32" spans="2:10" s="7" customFormat="1" ht="12.75" x14ac:dyDescent="0.2">
      <c r="C32" s="70" t="s">
        <v>164</v>
      </c>
      <c r="D32" s="9">
        <v>2408475</v>
      </c>
      <c r="E32" s="9">
        <v>2614223</v>
      </c>
      <c r="F32" s="9">
        <v>2567445</v>
      </c>
      <c r="G32" s="9">
        <v>2406934</v>
      </c>
      <c r="H32" s="9">
        <v>2915183.6</v>
      </c>
      <c r="I32" s="9">
        <v>3256566.1</v>
      </c>
      <c r="J32" s="73" t="s">
        <v>108</v>
      </c>
    </row>
    <row r="33" spans="1:9" s="7" customFormat="1" ht="12.75" x14ac:dyDescent="0.2">
      <c r="C33" s="48"/>
      <c r="D33" s="49"/>
      <c r="E33" s="49"/>
      <c r="F33" s="49"/>
      <c r="G33" s="49"/>
      <c r="H33" s="49"/>
      <c r="I33" s="48"/>
    </row>
    <row r="34" spans="1:9" s="7" customFormat="1" ht="12.75" x14ac:dyDescent="0.2">
      <c r="A34" s="48" t="s">
        <v>180</v>
      </c>
      <c r="B34" s="75" t="s">
        <v>179</v>
      </c>
    </row>
    <row r="35" spans="1:9" s="7" customFormat="1" ht="12.75" x14ac:dyDescent="0.2">
      <c r="A35" s="76" t="s">
        <v>137</v>
      </c>
    </row>
    <row r="36" spans="1:9" s="7" customFormat="1" ht="12.75" x14ac:dyDescent="0.2">
      <c r="A36" s="48"/>
    </row>
    <row r="37" spans="1:9" s="7" customFormat="1" ht="12.75" x14ac:dyDescent="0.2">
      <c r="A37" s="74" t="s">
        <v>181</v>
      </c>
    </row>
    <row r="38" spans="1:9" s="7" customFormat="1" ht="14.25" customHeight="1" x14ac:dyDescent="0.2">
      <c r="A38" s="74" t="s">
        <v>177</v>
      </c>
    </row>
    <row r="39" spans="1:9" s="7" customFormat="1" ht="12.75" x14ac:dyDescent="0.2">
      <c r="A39" s="74" t="s">
        <v>182</v>
      </c>
    </row>
    <row r="40" spans="1:9" s="7" customFormat="1" ht="12.75" x14ac:dyDescent="0.2">
      <c r="B40" s="50"/>
    </row>
    <row r="41" spans="1:9" s="7" customFormat="1" ht="12.75" x14ac:dyDescent="0.2"/>
    <row r="42" spans="1:9" s="7" customFormat="1" ht="12.75" x14ac:dyDescent="0.2"/>
  </sheetData>
  <mergeCells count="5">
    <mergeCell ref="B25:C25"/>
    <mergeCell ref="B14:C14"/>
    <mergeCell ref="B5:C5"/>
    <mergeCell ref="B2:J2"/>
    <mergeCell ref="B3:J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D3E9-0DDB-4F46-BC56-9836AD8996C8}">
  <sheetPr codeName="Sheet8">
    <tabColor theme="6" tint="-0.499984740745262"/>
  </sheetPr>
  <dimension ref="A1:Q37"/>
  <sheetViews>
    <sheetView zoomScale="93" zoomScaleNormal="93" workbookViewId="0">
      <pane xSplit="3" ySplit="3" topLeftCell="D4" activePane="bottomRight" state="frozen"/>
      <selection activeCell="Q20" sqref="Q20"/>
      <selection pane="topRight" activeCell="Q20" sqref="Q20"/>
      <selection pane="bottomLeft" activeCell="Q20" sqref="Q20"/>
      <selection pane="bottomRight" activeCell="B2" sqref="B2:N2"/>
    </sheetView>
  </sheetViews>
  <sheetFormatPr defaultColWidth="9.140625" defaultRowHeight="12.75" x14ac:dyDescent="0.2"/>
  <cols>
    <col min="1" max="1" width="3.140625" style="7" customWidth="1"/>
    <col min="2" max="2" width="30.140625" style="6" customWidth="1"/>
    <col min="3" max="3" width="17.7109375" style="6" bestFit="1" customWidth="1"/>
    <col min="4" max="5" width="11.28515625" style="6" customWidth="1"/>
    <col min="6" max="8" width="12.28515625" style="6" customWidth="1"/>
    <col min="9" max="11" width="13.7109375" style="6" customWidth="1"/>
    <col min="12" max="14" width="13.5703125" style="6" customWidth="1"/>
    <col min="15" max="17" width="9.140625" style="6"/>
    <col min="18" max="16384" width="9.140625" style="7"/>
  </cols>
  <sheetData>
    <row r="1" spans="2:17" s="3" customFormat="1" ht="34.5" customHeight="1" x14ac:dyDescent="0.25">
      <c r="B1" s="52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5" t="s">
        <v>194</v>
      </c>
    </row>
    <row r="2" spans="2:17" s="5" customFormat="1" ht="15" x14ac:dyDescent="0.25">
      <c r="B2" s="103" t="s">
        <v>230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4"/>
      <c r="P2" s="4"/>
      <c r="Q2" s="4"/>
    </row>
    <row r="3" spans="2:17" s="42" customFormat="1" ht="66.75" x14ac:dyDescent="0.25">
      <c r="B3" s="53" t="s">
        <v>141</v>
      </c>
      <c r="C3" s="53" t="s">
        <v>170</v>
      </c>
      <c r="D3" s="77" t="s">
        <v>183</v>
      </c>
      <c r="E3" s="77" t="s">
        <v>184</v>
      </c>
      <c r="F3" s="77" t="s">
        <v>185</v>
      </c>
      <c r="G3" s="77" t="s">
        <v>186</v>
      </c>
      <c r="H3" s="77" t="s">
        <v>187</v>
      </c>
      <c r="I3" s="77" t="s">
        <v>188</v>
      </c>
      <c r="J3" s="77" t="s">
        <v>189</v>
      </c>
      <c r="K3" s="77" t="s">
        <v>190</v>
      </c>
      <c r="L3" s="77" t="s">
        <v>191</v>
      </c>
      <c r="M3" s="77" t="s">
        <v>192</v>
      </c>
      <c r="N3" s="78" t="s">
        <v>193</v>
      </c>
      <c r="O3" s="41"/>
      <c r="P3" s="41"/>
      <c r="Q3" s="41"/>
    </row>
    <row r="4" spans="2:17" s="29" customFormat="1" x14ac:dyDescent="0.2">
      <c r="B4" s="98" t="s">
        <v>144</v>
      </c>
      <c r="C4" s="9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39"/>
      <c r="Q4" s="39"/>
    </row>
    <row r="5" spans="2:17" x14ac:dyDescent="0.2">
      <c r="C5" s="70" t="s">
        <v>145</v>
      </c>
      <c r="D5" s="10">
        <v>173</v>
      </c>
      <c r="E5" s="10">
        <v>52</v>
      </c>
      <c r="F5" s="10">
        <v>183</v>
      </c>
      <c r="G5" s="10">
        <v>173</v>
      </c>
      <c r="H5" s="10">
        <v>186</v>
      </c>
      <c r="I5" s="10">
        <v>104</v>
      </c>
      <c r="J5" s="10">
        <v>140</v>
      </c>
      <c r="K5" s="10">
        <v>178</v>
      </c>
      <c r="L5" s="10">
        <v>177</v>
      </c>
      <c r="M5" s="10">
        <v>181</v>
      </c>
      <c r="N5" s="10">
        <v>76</v>
      </c>
      <c r="O5" s="11"/>
    </row>
    <row r="6" spans="2:17" x14ac:dyDescent="0.2">
      <c r="C6" s="70" t="s">
        <v>115</v>
      </c>
      <c r="D6" s="10">
        <v>168</v>
      </c>
      <c r="E6" s="10">
        <v>131</v>
      </c>
      <c r="F6" s="10">
        <v>135</v>
      </c>
      <c r="G6" s="10">
        <v>176</v>
      </c>
      <c r="H6" s="10">
        <v>184</v>
      </c>
      <c r="I6" s="10">
        <v>119</v>
      </c>
      <c r="J6" s="10">
        <v>72</v>
      </c>
      <c r="K6" s="10">
        <v>151</v>
      </c>
      <c r="L6" s="10">
        <v>176</v>
      </c>
      <c r="M6" s="10">
        <v>189</v>
      </c>
      <c r="N6" s="10">
        <v>154</v>
      </c>
      <c r="O6" s="11"/>
    </row>
    <row r="7" spans="2:17" x14ac:dyDescent="0.2">
      <c r="C7" s="70" t="s">
        <v>116</v>
      </c>
      <c r="D7" s="10">
        <v>89</v>
      </c>
      <c r="E7" s="10">
        <v>103</v>
      </c>
      <c r="F7" s="10">
        <v>91</v>
      </c>
      <c r="G7" s="10">
        <v>78</v>
      </c>
      <c r="H7" s="10">
        <v>53</v>
      </c>
      <c r="I7" s="10">
        <v>94</v>
      </c>
      <c r="J7" s="10">
        <v>111</v>
      </c>
      <c r="K7" s="10">
        <v>15</v>
      </c>
      <c r="L7" s="10">
        <v>30</v>
      </c>
      <c r="M7" s="10">
        <v>29</v>
      </c>
      <c r="N7" s="10">
        <v>168</v>
      </c>
      <c r="O7" s="11"/>
    </row>
    <row r="8" spans="2:17" x14ac:dyDescent="0.2">
      <c r="C8" s="70" t="s">
        <v>54</v>
      </c>
      <c r="D8" s="10">
        <v>63</v>
      </c>
      <c r="E8" s="10">
        <v>136</v>
      </c>
      <c r="F8" s="10">
        <v>27</v>
      </c>
      <c r="G8" s="10">
        <v>22</v>
      </c>
      <c r="H8" s="10">
        <v>154</v>
      </c>
      <c r="I8" s="10">
        <v>25</v>
      </c>
      <c r="J8" s="10">
        <v>13</v>
      </c>
      <c r="K8" s="10">
        <v>115</v>
      </c>
      <c r="L8" s="10">
        <v>68</v>
      </c>
      <c r="M8" s="10">
        <v>163</v>
      </c>
      <c r="N8" s="10">
        <v>52</v>
      </c>
      <c r="O8" s="11"/>
    </row>
    <row r="9" spans="2:17" x14ac:dyDescent="0.2">
      <c r="C9" s="70" t="s">
        <v>117</v>
      </c>
      <c r="D9" s="10">
        <v>147</v>
      </c>
      <c r="E9" s="10">
        <v>74</v>
      </c>
      <c r="F9" s="10">
        <v>63</v>
      </c>
      <c r="G9" s="10">
        <v>149</v>
      </c>
      <c r="H9" s="10">
        <v>176</v>
      </c>
      <c r="I9" s="10">
        <v>144</v>
      </c>
      <c r="J9" s="10">
        <v>147</v>
      </c>
      <c r="K9" s="10">
        <v>119</v>
      </c>
      <c r="L9" s="10">
        <v>157</v>
      </c>
      <c r="M9" s="10">
        <v>124</v>
      </c>
      <c r="N9" s="10">
        <v>141</v>
      </c>
      <c r="O9" s="11"/>
    </row>
    <row r="10" spans="2:17" x14ac:dyDescent="0.2">
      <c r="C10" s="70" t="s">
        <v>56</v>
      </c>
      <c r="D10" s="10">
        <v>94</v>
      </c>
      <c r="E10" s="10">
        <v>135</v>
      </c>
      <c r="F10" s="10">
        <v>107</v>
      </c>
      <c r="G10" s="10">
        <v>135</v>
      </c>
      <c r="H10" s="10">
        <v>97</v>
      </c>
      <c r="I10" s="10">
        <v>37</v>
      </c>
      <c r="J10" s="10">
        <v>79</v>
      </c>
      <c r="K10" s="10">
        <v>175</v>
      </c>
      <c r="L10" s="10">
        <v>60</v>
      </c>
      <c r="M10" s="10">
        <v>151</v>
      </c>
      <c r="N10" s="10">
        <v>87</v>
      </c>
      <c r="O10" s="11"/>
    </row>
    <row r="11" spans="2:17" x14ac:dyDescent="0.2">
      <c r="C11" s="70" t="s">
        <v>57</v>
      </c>
      <c r="D11" s="10">
        <v>108</v>
      </c>
      <c r="E11" s="10">
        <v>72</v>
      </c>
      <c r="F11" s="10">
        <v>112</v>
      </c>
      <c r="G11" s="10">
        <v>123</v>
      </c>
      <c r="H11" s="10">
        <v>151</v>
      </c>
      <c r="I11" s="10">
        <v>119</v>
      </c>
      <c r="J11" s="10">
        <v>28</v>
      </c>
      <c r="K11" s="10">
        <v>161</v>
      </c>
      <c r="L11" s="10">
        <v>111</v>
      </c>
      <c r="M11" s="10">
        <v>156</v>
      </c>
      <c r="N11" s="10">
        <v>58</v>
      </c>
      <c r="O11" s="11"/>
    </row>
    <row r="12" spans="2:17" x14ac:dyDescent="0.2">
      <c r="C12" s="70" t="s">
        <v>50</v>
      </c>
      <c r="D12" s="10">
        <v>99</v>
      </c>
      <c r="E12" s="10">
        <v>85</v>
      </c>
      <c r="F12" s="10">
        <v>66</v>
      </c>
      <c r="G12" s="10">
        <v>89</v>
      </c>
      <c r="H12" s="10">
        <v>138</v>
      </c>
      <c r="I12" s="10">
        <v>132</v>
      </c>
      <c r="J12" s="10">
        <v>28</v>
      </c>
      <c r="K12" s="10">
        <v>142</v>
      </c>
      <c r="L12" s="10">
        <v>96</v>
      </c>
      <c r="M12" s="10">
        <v>164</v>
      </c>
      <c r="N12" s="10">
        <v>94</v>
      </c>
      <c r="O12" s="11"/>
    </row>
    <row r="13" spans="2:17" s="29" customFormat="1" x14ac:dyDescent="0.2">
      <c r="B13" s="98" t="s">
        <v>146</v>
      </c>
      <c r="C13" s="9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39"/>
      <c r="Q13" s="39"/>
    </row>
    <row r="14" spans="2:17" x14ac:dyDescent="0.2">
      <c r="C14" s="70" t="s">
        <v>147</v>
      </c>
      <c r="D14" s="10">
        <v>66</v>
      </c>
      <c r="E14" s="10">
        <v>16</v>
      </c>
      <c r="F14" s="10">
        <v>54</v>
      </c>
      <c r="G14" s="10">
        <v>31</v>
      </c>
      <c r="H14" s="10">
        <v>144</v>
      </c>
      <c r="I14" s="10">
        <v>1</v>
      </c>
      <c r="J14" s="10">
        <v>128</v>
      </c>
      <c r="K14" s="10">
        <v>90</v>
      </c>
      <c r="L14" s="10">
        <v>149</v>
      </c>
      <c r="M14" s="10">
        <v>66</v>
      </c>
      <c r="N14" s="10">
        <v>59</v>
      </c>
      <c r="O14" s="11"/>
    </row>
    <row r="15" spans="2:17" x14ac:dyDescent="0.2">
      <c r="C15" s="70" t="s">
        <v>148</v>
      </c>
      <c r="D15" s="10">
        <v>144</v>
      </c>
      <c r="E15" s="10">
        <v>187</v>
      </c>
      <c r="F15" s="10">
        <v>178</v>
      </c>
      <c r="G15" s="10">
        <v>146</v>
      </c>
      <c r="H15" s="10">
        <v>129</v>
      </c>
      <c r="I15" s="10">
        <v>25</v>
      </c>
      <c r="J15" s="10">
        <v>128</v>
      </c>
      <c r="K15" s="10">
        <v>138</v>
      </c>
      <c r="L15" s="10">
        <v>118</v>
      </c>
      <c r="M15" s="10">
        <v>182</v>
      </c>
      <c r="N15" s="10">
        <v>82</v>
      </c>
      <c r="O15" s="11"/>
    </row>
    <row r="16" spans="2:17" x14ac:dyDescent="0.2">
      <c r="C16" s="70" t="s">
        <v>149</v>
      </c>
      <c r="D16" s="10">
        <v>73</v>
      </c>
      <c r="E16" s="10">
        <v>140</v>
      </c>
      <c r="F16" s="10">
        <v>110</v>
      </c>
      <c r="G16" s="10">
        <v>33</v>
      </c>
      <c r="H16" s="10">
        <v>106</v>
      </c>
      <c r="I16" s="10">
        <v>48</v>
      </c>
      <c r="J16" s="10">
        <v>37</v>
      </c>
      <c r="K16" s="10">
        <v>81</v>
      </c>
      <c r="L16" s="10">
        <v>116</v>
      </c>
      <c r="M16" s="10">
        <v>139</v>
      </c>
      <c r="N16" s="10">
        <v>38</v>
      </c>
      <c r="O16" s="11"/>
    </row>
    <row r="17" spans="2:17" ht="25.5" x14ac:dyDescent="0.2">
      <c r="C17" s="72" t="s">
        <v>150</v>
      </c>
      <c r="D17" s="10">
        <v>154</v>
      </c>
      <c r="E17" s="10">
        <v>181</v>
      </c>
      <c r="F17" s="10">
        <v>99</v>
      </c>
      <c r="G17" s="10">
        <v>144</v>
      </c>
      <c r="H17" s="10">
        <v>88</v>
      </c>
      <c r="I17" s="10">
        <v>80</v>
      </c>
      <c r="J17" s="10">
        <v>179</v>
      </c>
      <c r="K17" s="10">
        <v>157</v>
      </c>
      <c r="L17" s="10">
        <v>78</v>
      </c>
      <c r="M17" s="10">
        <v>161</v>
      </c>
      <c r="N17" s="10">
        <v>168</v>
      </c>
      <c r="O17" s="11"/>
    </row>
    <row r="18" spans="2:17" x14ac:dyDescent="0.2">
      <c r="C18" s="70" t="s">
        <v>151</v>
      </c>
      <c r="D18" s="10">
        <v>12</v>
      </c>
      <c r="E18" s="10">
        <v>126</v>
      </c>
      <c r="F18" s="10">
        <v>2</v>
      </c>
      <c r="G18" s="10">
        <v>4</v>
      </c>
      <c r="H18" s="10">
        <v>33</v>
      </c>
      <c r="I18" s="10">
        <v>37</v>
      </c>
      <c r="J18" s="10">
        <v>2</v>
      </c>
      <c r="K18" s="10">
        <v>80</v>
      </c>
      <c r="L18" s="10">
        <v>49</v>
      </c>
      <c r="M18" s="10">
        <v>35</v>
      </c>
      <c r="N18" s="10">
        <v>40</v>
      </c>
      <c r="O18" s="11"/>
    </row>
    <row r="19" spans="2:17" x14ac:dyDescent="0.2">
      <c r="C19" s="70" t="s">
        <v>152</v>
      </c>
      <c r="D19" s="10">
        <v>165</v>
      </c>
      <c r="E19" s="10">
        <v>70</v>
      </c>
      <c r="F19" s="10">
        <v>46</v>
      </c>
      <c r="G19" s="10">
        <v>148</v>
      </c>
      <c r="H19" s="10">
        <v>125</v>
      </c>
      <c r="I19" s="10">
        <v>181</v>
      </c>
      <c r="J19" s="10">
        <v>176</v>
      </c>
      <c r="K19" s="10">
        <v>129</v>
      </c>
      <c r="L19" s="10">
        <v>168</v>
      </c>
      <c r="M19" s="10">
        <v>187</v>
      </c>
      <c r="N19" s="10">
        <v>164</v>
      </c>
      <c r="O19" s="11"/>
    </row>
    <row r="20" spans="2:17" x14ac:dyDescent="0.2">
      <c r="C20" s="70" t="s">
        <v>153</v>
      </c>
      <c r="D20" s="10">
        <v>95</v>
      </c>
      <c r="E20" s="10">
        <v>171</v>
      </c>
      <c r="F20" s="10">
        <v>85</v>
      </c>
      <c r="G20" s="10">
        <v>32</v>
      </c>
      <c r="H20" s="10">
        <v>120</v>
      </c>
      <c r="I20" s="10">
        <v>132</v>
      </c>
      <c r="J20" s="10">
        <v>72</v>
      </c>
      <c r="K20" s="10">
        <v>95</v>
      </c>
      <c r="L20" s="10">
        <v>113</v>
      </c>
      <c r="M20" s="10">
        <v>152</v>
      </c>
      <c r="N20" s="10">
        <v>65</v>
      </c>
      <c r="O20" s="11"/>
    </row>
    <row r="21" spans="2:17" x14ac:dyDescent="0.2">
      <c r="C21" s="70" t="s">
        <v>154</v>
      </c>
      <c r="D21" s="10">
        <v>2</v>
      </c>
      <c r="E21" s="10">
        <v>4</v>
      </c>
      <c r="F21" s="10">
        <v>5</v>
      </c>
      <c r="G21" s="10">
        <v>19</v>
      </c>
      <c r="H21" s="10">
        <v>21</v>
      </c>
      <c r="I21" s="10">
        <v>37</v>
      </c>
      <c r="J21" s="10">
        <v>3</v>
      </c>
      <c r="K21" s="10">
        <v>7</v>
      </c>
      <c r="L21" s="10">
        <v>47</v>
      </c>
      <c r="M21" s="10">
        <v>1</v>
      </c>
      <c r="N21" s="10">
        <v>27</v>
      </c>
      <c r="O21" s="11"/>
    </row>
    <row r="22" spans="2:17" x14ac:dyDescent="0.2">
      <c r="C22" s="70" t="s">
        <v>155</v>
      </c>
      <c r="D22" s="10">
        <v>21</v>
      </c>
      <c r="E22" s="10">
        <v>47</v>
      </c>
      <c r="F22" s="10">
        <v>34</v>
      </c>
      <c r="G22" s="10">
        <v>6</v>
      </c>
      <c r="H22" s="10">
        <v>67</v>
      </c>
      <c r="I22" s="10">
        <v>48</v>
      </c>
      <c r="J22" s="10">
        <v>3</v>
      </c>
      <c r="K22" s="10">
        <v>68</v>
      </c>
      <c r="L22" s="10">
        <v>62</v>
      </c>
      <c r="M22" s="10">
        <v>37</v>
      </c>
      <c r="N22" s="10">
        <v>24</v>
      </c>
      <c r="O22" s="11"/>
    </row>
    <row r="23" spans="2:17" x14ac:dyDescent="0.2">
      <c r="C23" s="70" t="s">
        <v>156</v>
      </c>
      <c r="D23" s="10">
        <v>70</v>
      </c>
      <c r="E23" s="10">
        <v>115</v>
      </c>
      <c r="F23" s="10">
        <v>25</v>
      </c>
      <c r="G23" s="10">
        <v>27</v>
      </c>
      <c r="H23" s="10">
        <v>64</v>
      </c>
      <c r="I23" s="10">
        <v>25</v>
      </c>
      <c r="J23" s="10">
        <v>97</v>
      </c>
      <c r="K23" s="10">
        <v>109</v>
      </c>
      <c r="L23" s="10">
        <v>104</v>
      </c>
      <c r="M23" s="10">
        <v>68</v>
      </c>
      <c r="N23" s="10">
        <v>122</v>
      </c>
      <c r="O23" s="11"/>
    </row>
    <row r="24" spans="2:17" s="29" customFormat="1" x14ac:dyDescent="0.2">
      <c r="B24" s="71" t="s">
        <v>157</v>
      </c>
      <c r="C24" s="3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39"/>
      <c r="Q24" s="39"/>
    </row>
    <row r="25" spans="2:17" x14ac:dyDescent="0.2">
      <c r="C25" s="70" t="s">
        <v>158</v>
      </c>
      <c r="D25" s="10">
        <v>23</v>
      </c>
      <c r="E25" s="10">
        <v>3</v>
      </c>
      <c r="F25" s="10">
        <v>64</v>
      </c>
      <c r="G25" s="10">
        <v>124</v>
      </c>
      <c r="H25" s="10">
        <v>36</v>
      </c>
      <c r="I25" s="10">
        <v>15</v>
      </c>
      <c r="J25" s="10">
        <v>7</v>
      </c>
      <c r="K25" s="10">
        <v>19</v>
      </c>
      <c r="L25" s="10">
        <v>51</v>
      </c>
      <c r="M25" s="10">
        <v>100</v>
      </c>
      <c r="N25" s="10">
        <v>13</v>
      </c>
      <c r="O25" s="11"/>
    </row>
    <row r="26" spans="2:17" x14ac:dyDescent="0.2">
      <c r="C26" s="70" t="s">
        <v>159</v>
      </c>
      <c r="D26" s="10">
        <v>32</v>
      </c>
      <c r="E26" s="10">
        <v>37</v>
      </c>
      <c r="F26" s="10">
        <v>52</v>
      </c>
      <c r="G26" s="10">
        <v>17</v>
      </c>
      <c r="H26" s="10">
        <v>99</v>
      </c>
      <c r="I26" s="10">
        <v>104</v>
      </c>
      <c r="J26" s="10">
        <v>45</v>
      </c>
      <c r="K26" s="10">
        <v>61</v>
      </c>
      <c r="L26" s="10">
        <v>1</v>
      </c>
      <c r="M26" s="10">
        <v>16</v>
      </c>
      <c r="N26" s="10">
        <v>26</v>
      </c>
      <c r="O26" s="11"/>
    </row>
    <row r="27" spans="2:17" x14ac:dyDescent="0.2">
      <c r="C27" s="70" t="s">
        <v>160</v>
      </c>
      <c r="D27" s="10">
        <v>22</v>
      </c>
      <c r="E27" s="10">
        <v>125</v>
      </c>
      <c r="F27" s="10">
        <v>30</v>
      </c>
      <c r="G27" s="10">
        <v>5</v>
      </c>
      <c r="H27" s="10">
        <v>76</v>
      </c>
      <c r="I27" s="10">
        <v>48</v>
      </c>
      <c r="J27" s="10">
        <v>61</v>
      </c>
      <c r="K27" s="10">
        <v>46</v>
      </c>
      <c r="L27" s="10">
        <v>42</v>
      </c>
      <c r="M27" s="10">
        <v>13</v>
      </c>
      <c r="N27" s="10">
        <v>4</v>
      </c>
      <c r="O27" s="11"/>
    </row>
    <row r="28" spans="2:17" x14ac:dyDescent="0.2">
      <c r="C28" s="70" t="s">
        <v>161</v>
      </c>
      <c r="D28" s="10">
        <v>58</v>
      </c>
      <c r="E28" s="10">
        <v>98</v>
      </c>
      <c r="F28" s="10">
        <v>97</v>
      </c>
      <c r="G28" s="10">
        <v>38</v>
      </c>
      <c r="H28" s="10">
        <v>26</v>
      </c>
      <c r="I28" s="10">
        <v>119</v>
      </c>
      <c r="J28" s="10">
        <v>51</v>
      </c>
      <c r="K28" s="10">
        <v>128</v>
      </c>
      <c r="L28" s="10">
        <v>1</v>
      </c>
      <c r="M28" s="10">
        <v>122</v>
      </c>
      <c r="N28" s="10">
        <v>21</v>
      </c>
      <c r="O28" s="11"/>
    </row>
    <row r="29" spans="2:17" x14ac:dyDescent="0.2">
      <c r="C29" s="70" t="s">
        <v>162</v>
      </c>
      <c r="D29" s="10">
        <v>29</v>
      </c>
      <c r="E29" s="10">
        <v>106</v>
      </c>
      <c r="F29" s="10">
        <v>18</v>
      </c>
      <c r="G29" s="10">
        <v>14</v>
      </c>
      <c r="H29" s="10">
        <v>43</v>
      </c>
      <c r="I29" s="10">
        <v>94</v>
      </c>
      <c r="J29" s="10">
        <v>57</v>
      </c>
      <c r="K29" s="10">
        <v>51</v>
      </c>
      <c r="L29" s="10">
        <v>57</v>
      </c>
      <c r="M29" s="10">
        <v>50</v>
      </c>
      <c r="N29" s="10">
        <v>3</v>
      </c>
      <c r="O29" s="11"/>
    </row>
    <row r="30" spans="2:17" x14ac:dyDescent="0.2">
      <c r="C30" s="70" t="s">
        <v>163</v>
      </c>
      <c r="D30" s="10">
        <v>8</v>
      </c>
      <c r="E30" s="10">
        <v>18</v>
      </c>
      <c r="F30" s="10">
        <v>23</v>
      </c>
      <c r="G30" s="10">
        <v>8</v>
      </c>
      <c r="H30" s="10">
        <v>41</v>
      </c>
      <c r="I30" s="10">
        <v>37</v>
      </c>
      <c r="J30" s="10">
        <v>7</v>
      </c>
      <c r="K30" s="10">
        <v>27</v>
      </c>
      <c r="L30" s="10">
        <v>33</v>
      </c>
      <c r="M30" s="10">
        <v>34</v>
      </c>
      <c r="N30" s="10">
        <v>14</v>
      </c>
      <c r="O30" s="11"/>
    </row>
    <row r="31" spans="2:17" x14ac:dyDescent="0.2">
      <c r="C31" s="70" t="s">
        <v>164</v>
      </c>
      <c r="D31" s="10">
        <v>6</v>
      </c>
      <c r="E31" s="10">
        <v>55</v>
      </c>
      <c r="F31" s="10">
        <v>24</v>
      </c>
      <c r="G31" s="10">
        <v>64</v>
      </c>
      <c r="H31" s="10">
        <v>39</v>
      </c>
      <c r="I31" s="10">
        <v>4</v>
      </c>
      <c r="J31" s="10">
        <v>36</v>
      </c>
      <c r="K31" s="10">
        <v>25</v>
      </c>
      <c r="L31" s="10">
        <v>39</v>
      </c>
      <c r="M31" s="10">
        <v>17</v>
      </c>
      <c r="N31" s="10">
        <v>2</v>
      </c>
      <c r="O31" s="11"/>
    </row>
    <row r="33" spans="1:2" x14ac:dyDescent="0.2">
      <c r="A33" s="56" t="s">
        <v>175</v>
      </c>
      <c r="B33" s="60" t="s">
        <v>195</v>
      </c>
    </row>
    <row r="34" spans="1:2" x14ac:dyDescent="0.2">
      <c r="A34" s="8"/>
    </row>
    <row r="35" spans="1:2" x14ac:dyDescent="0.2">
      <c r="A35" s="64" t="s">
        <v>167</v>
      </c>
    </row>
    <row r="36" spans="1:2" ht="14.25" customHeight="1" x14ac:dyDescent="0.2">
      <c r="A36" s="64" t="s">
        <v>196</v>
      </c>
    </row>
    <row r="37" spans="1:2" x14ac:dyDescent="0.2">
      <c r="B37" s="25"/>
    </row>
  </sheetData>
  <mergeCells count="3">
    <mergeCell ref="B2:N2"/>
    <mergeCell ref="B4:C4"/>
    <mergeCell ref="B13:C1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37EC6-2B30-46AA-91C1-BB4AF146C5E8}">
  <sheetPr codeName="Sheet9">
    <tabColor theme="6" tint="-0.499984740745262"/>
  </sheetPr>
  <dimension ref="A1:M70"/>
  <sheetViews>
    <sheetView zoomScale="96" zoomScaleNormal="96" workbookViewId="0">
      <pane xSplit="2" ySplit="3" topLeftCell="C4" activePane="bottomRight" state="frozen"/>
      <selection activeCell="Q20" sqref="Q20"/>
      <selection pane="topRight" activeCell="Q20" sqref="Q20"/>
      <selection pane="bottomLeft" activeCell="Q20" sqref="Q20"/>
      <selection pane="bottomRight" activeCell="E3" sqref="E3"/>
    </sheetView>
  </sheetViews>
  <sheetFormatPr defaultRowHeight="15" outlineLevelRow="1" x14ac:dyDescent="0.25"/>
  <cols>
    <col min="1" max="1" width="2.85546875" style="3" customWidth="1"/>
    <col min="2" max="2" width="23.5703125" style="2" customWidth="1"/>
    <col min="3" max="3" width="17.7109375" style="2" bestFit="1" customWidth="1"/>
    <col min="4" max="10" width="14.28515625" style="2" customWidth="1"/>
    <col min="11" max="13" width="9.140625" style="2"/>
    <col min="14" max="16384" width="9.140625" style="3"/>
  </cols>
  <sheetData>
    <row r="1" spans="2:13" ht="34.5" customHeight="1" x14ac:dyDescent="0.25">
      <c r="B1" s="52" t="s">
        <v>111</v>
      </c>
      <c r="C1" s="1"/>
      <c r="D1" s="1"/>
      <c r="E1" s="1"/>
      <c r="F1" s="1"/>
      <c r="G1" s="1"/>
      <c r="H1" s="1"/>
      <c r="I1" s="1"/>
      <c r="J1" s="55" t="s">
        <v>206</v>
      </c>
      <c r="M1" s="3"/>
    </row>
    <row r="2" spans="2:13" s="5" customFormat="1" x14ac:dyDescent="0.25">
      <c r="B2" s="79" t="s">
        <v>197</v>
      </c>
      <c r="C2" s="43"/>
      <c r="D2" s="43"/>
      <c r="E2" s="43"/>
      <c r="F2" s="43"/>
      <c r="G2" s="43"/>
      <c r="H2" s="43"/>
      <c r="I2" s="43"/>
      <c r="J2" s="43"/>
      <c r="K2" s="4"/>
      <c r="L2" s="4"/>
      <c r="M2" s="4"/>
    </row>
    <row r="3" spans="2:13" s="45" customFormat="1" ht="72" x14ac:dyDescent="0.25">
      <c r="B3" s="53" t="s">
        <v>141</v>
      </c>
      <c r="C3" s="53" t="s">
        <v>170</v>
      </c>
      <c r="D3" s="80" t="s">
        <v>198</v>
      </c>
      <c r="E3" s="77" t="s">
        <v>241</v>
      </c>
      <c r="F3" s="54" t="s">
        <v>199</v>
      </c>
      <c r="G3" s="54" t="s">
        <v>200</v>
      </c>
      <c r="H3" s="54" t="s">
        <v>201</v>
      </c>
      <c r="I3" s="54" t="s">
        <v>202</v>
      </c>
      <c r="J3" s="54" t="s">
        <v>203</v>
      </c>
      <c r="K3" s="44"/>
      <c r="L3" s="44"/>
      <c r="M3" s="44"/>
    </row>
    <row r="4" spans="2:13" s="46" customFormat="1" ht="12.75" x14ac:dyDescent="0.2">
      <c r="B4" s="104">
        <v>2021</v>
      </c>
      <c r="C4" s="104"/>
      <c r="D4" s="104"/>
      <c r="E4" s="104"/>
      <c r="F4" s="104"/>
      <c r="G4" s="104"/>
      <c r="H4" s="104"/>
      <c r="I4" s="104"/>
      <c r="J4" s="104"/>
    </row>
    <row r="5" spans="2:13" s="29" customFormat="1" ht="12.75" outlineLevel="1" x14ac:dyDescent="0.2">
      <c r="B5" s="98" t="s">
        <v>144</v>
      </c>
      <c r="C5" s="98"/>
      <c r="D5" s="28"/>
      <c r="E5" s="28"/>
      <c r="F5" s="28"/>
      <c r="G5" s="28"/>
      <c r="H5" s="28"/>
      <c r="I5" s="28"/>
      <c r="J5" s="28"/>
      <c r="K5" s="28"/>
      <c r="L5" s="39"/>
      <c r="M5" s="39"/>
    </row>
    <row r="6" spans="2:13" s="7" customFormat="1" ht="12.75" outlineLevel="1" x14ac:dyDescent="0.2">
      <c r="B6" s="6"/>
      <c r="C6" s="70" t="s">
        <v>145</v>
      </c>
      <c r="D6" s="36">
        <v>0.47799999999999998</v>
      </c>
      <c r="E6" s="10">
        <v>180</v>
      </c>
      <c r="F6" s="14">
        <v>62</v>
      </c>
      <c r="G6" s="9">
        <v>1824</v>
      </c>
      <c r="H6" s="14">
        <v>3</v>
      </c>
      <c r="I6" s="14">
        <v>10.3</v>
      </c>
      <c r="J6" s="10">
        <v>-5</v>
      </c>
      <c r="K6" s="11"/>
      <c r="L6" s="6"/>
      <c r="M6" s="6"/>
    </row>
    <row r="7" spans="2:13" s="7" customFormat="1" ht="12.75" outlineLevel="1" x14ac:dyDescent="0.2">
      <c r="B7" s="6"/>
      <c r="C7" s="70" t="s">
        <v>115</v>
      </c>
      <c r="D7" s="36">
        <v>0.66100000000000003</v>
      </c>
      <c r="E7" s="10">
        <v>129</v>
      </c>
      <c r="F7" s="14">
        <v>72.400000000000006</v>
      </c>
      <c r="G7" s="9">
        <v>5472</v>
      </c>
      <c r="H7" s="14">
        <v>7.4</v>
      </c>
      <c r="I7" s="14">
        <v>12.4</v>
      </c>
      <c r="J7" s="10">
        <v>11</v>
      </c>
      <c r="K7" s="11"/>
      <c r="L7" s="6"/>
      <c r="M7" s="6"/>
    </row>
    <row r="8" spans="2:13" s="7" customFormat="1" ht="12.75" outlineLevel="1" x14ac:dyDescent="0.2">
      <c r="B8" s="6"/>
      <c r="C8" s="70" t="s">
        <v>116</v>
      </c>
      <c r="D8" s="36">
        <v>0.66600000000000004</v>
      </c>
      <c r="E8" s="10">
        <v>127</v>
      </c>
      <c r="F8" s="14">
        <v>71.8</v>
      </c>
      <c r="G8" s="9">
        <v>9438</v>
      </c>
      <c r="H8" s="14">
        <v>5.2</v>
      </c>
      <c r="I8" s="14">
        <v>13.2</v>
      </c>
      <c r="J8" s="10">
        <v>6</v>
      </c>
      <c r="K8" s="11"/>
      <c r="L8" s="6"/>
      <c r="M8" s="6"/>
    </row>
    <row r="9" spans="2:13" s="7" customFormat="1" ht="12.75" outlineLevel="1" x14ac:dyDescent="0.2">
      <c r="B9" s="6"/>
      <c r="C9" s="70" t="s">
        <v>54</v>
      </c>
      <c r="D9" s="36">
        <v>0.63300000000000001</v>
      </c>
      <c r="E9" s="10">
        <v>132</v>
      </c>
      <c r="F9" s="14">
        <v>67.2</v>
      </c>
      <c r="G9" s="9">
        <v>6590</v>
      </c>
      <c r="H9" s="14">
        <v>6.7</v>
      </c>
      <c r="I9" s="14">
        <v>11.9</v>
      </c>
      <c r="J9" s="10">
        <v>-1</v>
      </c>
      <c r="K9" s="11"/>
      <c r="L9" s="6"/>
      <c r="M9" s="6"/>
    </row>
    <row r="10" spans="2:13" s="7" customFormat="1" ht="12.75" outlineLevel="1" x14ac:dyDescent="0.2">
      <c r="B10" s="6"/>
      <c r="C10" s="70" t="s">
        <v>117</v>
      </c>
      <c r="D10" s="36">
        <v>0.747</v>
      </c>
      <c r="E10" s="10">
        <v>90</v>
      </c>
      <c r="F10" s="14">
        <v>79.900000000000006</v>
      </c>
      <c r="G10" s="9">
        <v>15448</v>
      </c>
      <c r="H10" s="14">
        <v>7.3</v>
      </c>
      <c r="I10" s="14">
        <v>12.6</v>
      </c>
      <c r="J10" s="10">
        <v>6</v>
      </c>
      <c r="K10" s="11"/>
      <c r="L10" s="6"/>
      <c r="M10" s="6"/>
    </row>
    <row r="11" spans="2:13" s="7" customFormat="1" ht="12.75" outlineLevel="1" x14ac:dyDescent="0.2">
      <c r="B11" s="6"/>
      <c r="C11" s="70" t="s">
        <v>56</v>
      </c>
      <c r="D11" s="36">
        <v>0.60199999999999998</v>
      </c>
      <c r="E11" s="10">
        <v>143</v>
      </c>
      <c r="F11" s="14">
        <v>68.400000000000006</v>
      </c>
      <c r="G11" s="9">
        <v>3877</v>
      </c>
      <c r="H11" s="14">
        <v>5.0999999999999996</v>
      </c>
      <c r="I11" s="14">
        <v>12.9</v>
      </c>
      <c r="J11" s="10">
        <v>4</v>
      </c>
      <c r="K11" s="11"/>
      <c r="L11" s="6"/>
      <c r="M11" s="6"/>
    </row>
    <row r="12" spans="2:13" s="7" customFormat="1" ht="12.75" outlineLevel="1" x14ac:dyDescent="0.2">
      <c r="B12" s="6"/>
      <c r="C12" s="70" t="s">
        <v>57</v>
      </c>
      <c r="D12" s="36">
        <v>0.54400000000000004</v>
      </c>
      <c r="E12" s="10">
        <v>161</v>
      </c>
      <c r="F12" s="14">
        <v>66.099999999999994</v>
      </c>
      <c r="G12" s="9">
        <v>4624</v>
      </c>
      <c r="H12" s="14">
        <v>4.5</v>
      </c>
      <c r="I12" s="14">
        <v>8.6999999999999993</v>
      </c>
      <c r="J12" s="10">
        <v>-2</v>
      </c>
      <c r="K12" s="11"/>
      <c r="L12" s="6"/>
      <c r="M12" s="6"/>
    </row>
    <row r="13" spans="2:13" s="7" customFormat="1" ht="12.75" outlineLevel="1" x14ac:dyDescent="0.2">
      <c r="B13" s="6"/>
      <c r="C13" s="70" t="s">
        <v>50</v>
      </c>
      <c r="D13" s="36">
        <v>0.78200000000000003</v>
      </c>
      <c r="E13" s="10">
        <v>73</v>
      </c>
      <c r="F13" s="14">
        <v>76.400000000000006</v>
      </c>
      <c r="G13" s="9">
        <v>12578</v>
      </c>
      <c r="H13" s="14">
        <v>10.8</v>
      </c>
      <c r="I13" s="14">
        <v>14.1</v>
      </c>
      <c r="J13" s="10">
        <v>9</v>
      </c>
      <c r="K13" s="11"/>
      <c r="L13" s="6"/>
      <c r="M13" s="6"/>
    </row>
    <row r="14" spans="2:13" s="29" customFormat="1" ht="12.75" outlineLevel="1" x14ac:dyDescent="0.2">
      <c r="B14" s="98" t="s">
        <v>146</v>
      </c>
      <c r="C14" s="98"/>
      <c r="D14" s="28"/>
      <c r="E14" s="28"/>
      <c r="F14" s="28"/>
      <c r="G14" s="28"/>
      <c r="H14" s="28"/>
      <c r="I14" s="28"/>
      <c r="J14" s="28"/>
      <c r="K14" s="28"/>
      <c r="L14" s="39"/>
      <c r="M14" s="39"/>
    </row>
    <row r="15" spans="2:13" s="7" customFormat="1" ht="12.75" outlineLevel="1" x14ac:dyDescent="0.2">
      <c r="B15" s="6"/>
      <c r="C15" s="70" t="s">
        <v>147</v>
      </c>
      <c r="D15" s="36">
        <v>0.82899999999999996</v>
      </c>
      <c r="E15" s="10">
        <v>51</v>
      </c>
      <c r="F15" s="14">
        <v>74.599999999999994</v>
      </c>
      <c r="G15" s="9">
        <v>64490</v>
      </c>
      <c r="H15" s="14">
        <v>9.1999999999999993</v>
      </c>
      <c r="I15" s="14">
        <v>14</v>
      </c>
      <c r="J15" s="10">
        <v>-3</v>
      </c>
      <c r="K15" s="11"/>
      <c r="L15" s="6"/>
      <c r="M15" s="6"/>
    </row>
    <row r="16" spans="2:13" s="7" customFormat="1" ht="12.75" outlineLevel="1" x14ac:dyDescent="0.2">
      <c r="B16" s="6"/>
      <c r="C16" s="70" t="s">
        <v>148</v>
      </c>
      <c r="D16" s="36">
        <v>0.59299999999999997</v>
      </c>
      <c r="E16" s="10">
        <v>146</v>
      </c>
      <c r="F16" s="14">
        <v>69.599999999999994</v>
      </c>
      <c r="G16" s="9">
        <v>4079</v>
      </c>
      <c r="H16" s="14">
        <v>5.0999999999999996</v>
      </c>
      <c r="I16" s="14">
        <v>11.5</v>
      </c>
      <c r="J16" s="10">
        <v>3</v>
      </c>
      <c r="K16" s="11"/>
      <c r="L16" s="6"/>
      <c r="M16" s="6"/>
    </row>
    <row r="17" spans="2:13" s="7" customFormat="1" ht="12.75" outlineLevel="1" x14ac:dyDescent="0.2">
      <c r="B17" s="6"/>
      <c r="C17" s="70" t="s">
        <v>149</v>
      </c>
      <c r="D17" s="36">
        <v>0.70499999999999996</v>
      </c>
      <c r="E17" s="10">
        <v>114</v>
      </c>
      <c r="F17" s="14">
        <v>67.599999999999994</v>
      </c>
      <c r="G17" s="9">
        <v>11466</v>
      </c>
      <c r="H17" s="14">
        <v>8.6</v>
      </c>
      <c r="I17" s="14">
        <v>13.7</v>
      </c>
      <c r="J17" s="10">
        <v>3</v>
      </c>
      <c r="K17" s="11"/>
      <c r="L17" s="6"/>
      <c r="M17" s="6"/>
    </row>
    <row r="18" spans="2:13" s="7" customFormat="1" ht="25.5" outlineLevel="1" x14ac:dyDescent="0.2">
      <c r="B18" s="6"/>
      <c r="C18" s="72" t="s">
        <v>150</v>
      </c>
      <c r="D18" s="36">
        <v>0.60699999999999998</v>
      </c>
      <c r="E18" s="10">
        <v>140</v>
      </c>
      <c r="F18" s="14">
        <v>68.099999999999994</v>
      </c>
      <c r="G18" s="9">
        <v>7700</v>
      </c>
      <c r="H18" s="14">
        <v>5.4</v>
      </c>
      <c r="I18" s="14">
        <v>10.1</v>
      </c>
      <c r="J18" s="10">
        <v>1</v>
      </c>
      <c r="K18" s="11"/>
      <c r="L18" s="6"/>
      <c r="M18" s="6"/>
    </row>
    <row r="19" spans="2:13" s="7" customFormat="1" ht="12.75" outlineLevel="1" x14ac:dyDescent="0.2">
      <c r="B19" s="6"/>
      <c r="C19" s="70" t="s">
        <v>151</v>
      </c>
      <c r="D19" s="36">
        <v>0.80300000000000005</v>
      </c>
      <c r="E19" s="10">
        <v>62</v>
      </c>
      <c r="F19" s="14">
        <v>74.900000000000006</v>
      </c>
      <c r="G19" s="9">
        <v>26658</v>
      </c>
      <c r="H19" s="14">
        <v>10.6</v>
      </c>
      <c r="I19" s="14">
        <v>13.3</v>
      </c>
      <c r="J19" s="10">
        <v>1</v>
      </c>
      <c r="K19" s="11"/>
      <c r="L19" s="6"/>
      <c r="M19" s="6"/>
    </row>
    <row r="20" spans="2:13" s="7" customFormat="1" ht="12.75" outlineLevel="1" x14ac:dyDescent="0.2">
      <c r="B20" s="6"/>
      <c r="C20" s="70" t="s">
        <v>152</v>
      </c>
      <c r="D20" s="36">
        <v>0.58499999999999996</v>
      </c>
      <c r="E20" s="10">
        <v>149</v>
      </c>
      <c r="F20" s="14">
        <v>65.7</v>
      </c>
      <c r="G20" s="9">
        <v>3851</v>
      </c>
      <c r="H20" s="14">
        <v>6.4</v>
      </c>
      <c r="I20" s="14">
        <v>10.9</v>
      </c>
      <c r="J20" s="10">
        <v>1</v>
      </c>
      <c r="K20" s="11"/>
      <c r="L20" s="6"/>
      <c r="M20" s="6"/>
    </row>
    <row r="21" spans="2:13" s="7" customFormat="1" ht="12.75" outlineLevel="1" x14ac:dyDescent="0.2">
      <c r="B21" s="6"/>
      <c r="C21" s="70" t="s">
        <v>153</v>
      </c>
      <c r="D21" s="36">
        <v>0.69899999999999995</v>
      </c>
      <c r="E21" s="10">
        <v>116</v>
      </c>
      <c r="F21" s="14">
        <v>69.3</v>
      </c>
      <c r="G21" s="9">
        <v>8920</v>
      </c>
      <c r="H21" s="14">
        <v>9</v>
      </c>
      <c r="I21" s="14">
        <v>13.1</v>
      </c>
      <c r="J21" s="10">
        <v>0</v>
      </c>
      <c r="K21" s="11"/>
      <c r="L21" s="6"/>
      <c r="M21" s="6"/>
    </row>
    <row r="22" spans="2:13" s="7" customFormat="1" ht="12.75" outlineLevel="1" x14ac:dyDescent="0.2">
      <c r="B22" s="6"/>
      <c r="C22" s="70" t="s">
        <v>154</v>
      </c>
      <c r="D22" s="36">
        <v>0.93899999999999995</v>
      </c>
      <c r="E22" s="10">
        <v>12</v>
      </c>
      <c r="F22" s="14">
        <v>82.8</v>
      </c>
      <c r="G22" s="9">
        <v>90919</v>
      </c>
      <c r="H22" s="14">
        <v>11.9</v>
      </c>
      <c r="I22" s="14">
        <v>16.5</v>
      </c>
      <c r="J22" s="10">
        <v>-1</v>
      </c>
      <c r="K22" s="11"/>
      <c r="L22" s="6"/>
      <c r="M22" s="6"/>
    </row>
    <row r="23" spans="2:13" s="7" customFormat="1" ht="12.75" outlineLevel="1" x14ac:dyDescent="0.2">
      <c r="B23" s="6"/>
      <c r="C23" s="70" t="s">
        <v>155</v>
      </c>
      <c r="D23" s="36">
        <v>0.8</v>
      </c>
      <c r="E23" s="10">
        <v>66</v>
      </c>
      <c r="F23" s="14">
        <v>78.7</v>
      </c>
      <c r="G23" s="9">
        <v>17030</v>
      </c>
      <c r="H23" s="14">
        <v>8.6999999999999993</v>
      </c>
      <c r="I23" s="14">
        <v>15.9</v>
      </c>
      <c r="J23" s="10">
        <v>6</v>
      </c>
      <c r="K23" s="11"/>
      <c r="L23" s="6"/>
      <c r="M23" s="6"/>
    </row>
    <row r="24" spans="2:13" s="7" customFormat="1" ht="12.75" outlineLevel="1" x14ac:dyDescent="0.2">
      <c r="B24" s="6"/>
      <c r="C24" s="70" t="s">
        <v>156</v>
      </c>
      <c r="D24" s="36">
        <v>0.70299999999999996</v>
      </c>
      <c r="E24" s="10">
        <v>115</v>
      </c>
      <c r="F24" s="14">
        <v>73.599999999999994</v>
      </c>
      <c r="G24" s="9">
        <v>7867</v>
      </c>
      <c r="H24" s="14">
        <v>8.4</v>
      </c>
      <c r="I24" s="14">
        <v>13</v>
      </c>
      <c r="J24" s="10">
        <v>5</v>
      </c>
      <c r="K24" s="11"/>
      <c r="L24" s="6"/>
      <c r="M24" s="6"/>
    </row>
    <row r="25" spans="2:13" s="29" customFormat="1" ht="12.75" outlineLevel="1" x14ac:dyDescent="0.2">
      <c r="B25" s="71" t="s">
        <v>157</v>
      </c>
      <c r="C25" s="39"/>
      <c r="D25" s="28"/>
      <c r="E25" s="28"/>
      <c r="F25" s="28"/>
      <c r="G25" s="28"/>
      <c r="H25" s="28"/>
      <c r="I25" s="28"/>
      <c r="J25" s="28"/>
      <c r="K25" s="28"/>
      <c r="L25" s="39"/>
      <c r="M25" s="39"/>
    </row>
    <row r="26" spans="2:13" s="7" customFormat="1" ht="12.75" outlineLevel="1" x14ac:dyDescent="0.2">
      <c r="B26" s="6"/>
      <c r="C26" s="70" t="s">
        <v>158</v>
      </c>
      <c r="D26" s="36">
        <v>0.93600000000000005</v>
      </c>
      <c r="E26" s="10">
        <v>15</v>
      </c>
      <c r="F26" s="14">
        <v>82.7</v>
      </c>
      <c r="G26" s="9">
        <v>46808</v>
      </c>
      <c r="H26" s="14">
        <v>13.8</v>
      </c>
      <c r="I26" s="14">
        <v>16.399999999999999</v>
      </c>
      <c r="J26" s="10">
        <v>-2</v>
      </c>
      <c r="K26" s="11"/>
      <c r="L26" s="6"/>
      <c r="M26" s="6"/>
    </row>
    <row r="27" spans="2:13" s="7" customFormat="1" ht="12.75" outlineLevel="1" x14ac:dyDescent="0.2">
      <c r="B27" s="6"/>
      <c r="C27" s="70" t="s">
        <v>159</v>
      </c>
      <c r="D27" s="36">
        <v>0.90300000000000002</v>
      </c>
      <c r="E27" s="10">
        <v>28</v>
      </c>
      <c r="F27" s="14">
        <v>82.5</v>
      </c>
      <c r="G27" s="9">
        <v>45937</v>
      </c>
      <c r="H27" s="14">
        <v>11.6</v>
      </c>
      <c r="I27" s="14">
        <v>15.8</v>
      </c>
      <c r="J27" s="10">
        <v>-3</v>
      </c>
      <c r="K27" s="11"/>
      <c r="L27" s="6"/>
      <c r="M27" s="6"/>
    </row>
    <row r="28" spans="2:13" s="7" customFormat="1" ht="12.75" outlineLevel="1" x14ac:dyDescent="0.2">
      <c r="B28" s="6"/>
      <c r="C28" s="70" t="s">
        <v>160</v>
      </c>
      <c r="D28" s="36">
        <v>0.94199999999999995</v>
      </c>
      <c r="E28" s="10">
        <v>9</v>
      </c>
      <c r="F28" s="14">
        <v>80.599999999999994</v>
      </c>
      <c r="G28" s="9">
        <v>54534</v>
      </c>
      <c r="H28" s="14">
        <v>14.1</v>
      </c>
      <c r="I28" s="14">
        <v>17</v>
      </c>
      <c r="J28" s="10">
        <v>-5</v>
      </c>
      <c r="K28" s="11"/>
      <c r="L28" s="6"/>
      <c r="M28" s="6"/>
    </row>
    <row r="29" spans="2:13" s="7" customFormat="1" ht="12.75" outlineLevel="1" x14ac:dyDescent="0.2">
      <c r="B29" s="6"/>
      <c r="C29" s="70" t="s">
        <v>161</v>
      </c>
      <c r="D29" s="36">
        <v>0.89500000000000002</v>
      </c>
      <c r="E29" s="10">
        <v>30</v>
      </c>
      <c r="F29" s="14">
        <v>82.9</v>
      </c>
      <c r="G29" s="9">
        <v>42840</v>
      </c>
      <c r="H29" s="14">
        <v>10.7</v>
      </c>
      <c r="I29" s="14">
        <v>16.2</v>
      </c>
      <c r="J29" s="10">
        <v>-1</v>
      </c>
      <c r="K29" s="11"/>
      <c r="L29" s="6"/>
      <c r="M29" s="6"/>
    </row>
    <row r="30" spans="2:13" s="7" customFormat="1" ht="12.75" outlineLevel="1" x14ac:dyDescent="0.2">
      <c r="B30" s="6"/>
      <c r="C30" s="70" t="s">
        <v>162</v>
      </c>
      <c r="D30" s="36">
        <v>0.92500000000000004</v>
      </c>
      <c r="E30" s="10">
        <v>19</v>
      </c>
      <c r="F30" s="14">
        <v>84.8</v>
      </c>
      <c r="G30" s="9">
        <v>42274</v>
      </c>
      <c r="H30" s="14">
        <v>13.4</v>
      </c>
      <c r="I30" s="14">
        <v>15.2</v>
      </c>
      <c r="J30" s="10">
        <v>0</v>
      </c>
      <c r="K30" s="11"/>
      <c r="L30" s="6"/>
      <c r="M30" s="6"/>
    </row>
    <row r="31" spans="2:13" s="7" customFormat="1" ht="12.75" outlineLevel="1" x14ac:dyDescent="0.2">
      <c r="B31" s="6"/>
      <c r="C31" s="70" t="s">
        <v>163</v>
      </c>
      <c r="D31" s="36">
        <v>0.92900000000000005</v>
      </c>
      <c r="E31" s="10">
        <v>18</v>
      </c>
      <c r="F31" s="14">
        <v>80.7</v>
      </c>
      <c r="G31" s="9">
        <v>45225</v>
      </c>
      <c r="H31" s="14">
        <v>13.4</v>
      </c>
      <c r="I31" s="14">
        <v>17.3</v>
      </c>
      <c r="J31" s="10">
        <v>-3</v>
      </c>
      <c r="K31" s="11"/>
      <c r="L31" s="6"/>
      <c r="M31" s="6"/>
    </row>
    <row r="32" spans="2:13" s="7" customFormat="1" ht="12.75" outlineLevel="1" x14ac:dyDescent="0.2">
      <c r="B32" s="6"/>
      <c r="C32" s="70" t="s">
        <v>164</v>
      </c>
      <c r="D32" s="36">
        <v>0.92100000000000004</v>
      </c>
      <c r="E32" s="10">
        <v>21</v>
      </c>
      <c r="F32" s="14">
        <v>77.2</v>
      </c>
      <c r="G32" s="9">
        <v>64765</v>
      </c>
      <c r="H32" s="14">
        <v>13.7</v>
      </c>
      <c r="I32" s="14">
        <v>16.3</v>
      </c>
      <c r="J32" s="10">
        <v>-3</v>
      </c>
      <c r="K32" s="11"/>
      <c r="L32" s="6"/>
      <c r="M32" s="6"/>
    </row>
    <row r="33" spans="2:13" s="7" customFormat="1" ht="12.75" outlineLevel="1" x14ac:dyDescent="0.2">
      <c r="B33" s="6"/>
      <c r="C33" s="6"/>
      <c r="D33" s="11"/>
      <c r="E33" s="11"/>
      <c r="F33" s="11"/>
      <c r="G33" s="11"/>
      <c r="H33" s="11"/>
      <c r="I33" s="11"/>
      <c r="J33" s="11"/>
      <c r="K33" s="11"/>
      <c r="L33" s="6"/>
      <c r="M33" s="6"/>
    </row>
    <row r="34" spans="2:13" s="46" customFormat="1" ht="12.75" x14ac:dyDescent="0.2">
      <c r="B34" s="105">
        <v>2022</v>
      </c>
      <c r="C34" s="105"/>
      <c r="D34" s="105"/>
      <c r="E34" s="105"/>
      <c r="F34" s="105"/>
      <c r="G34" s="105"/>
      <c r="H34" s="105"/>
      <c r="I34" s="105"/>
      <c r="J34" s="105"/>
    </row>
    <row r="35" spans="2:13" s="29" customFormat="1" ht="12.75" outlineLevel="1" x14ac:dyDescent="0.2">
      <c r="B35" s="98" t="s">
        <v>144</v>
      </c>
      <c r="C35" s="98"/>
      <c r="D35" s="28"/>
      <c r="E35" s="28"/>
      <c r="F35" s="28"/>
      <c r="G35" s="28"/>
      <c r="H35" s="28"/>
      <c r="I35" s="28"/>
      <c r="J35" s="28"/>
      <c r="K35" s="28"/>
      <c r="L35" s="39"/>
      <c r="M35" s="39"/>
    </row>
    <row r="36" spans="2:13" s="7" customFormat="1" ht="12.75" outlineLevel="1" x14ac:dyDescent="0.2">
      <c r="B36" s="6"/>
      <c r="C36" s="70" t="s">
        <v>145</v>
      </c>
      <c r="D36" s="36">
        <v>0.46200000000000002</v>
      </c>
      <c r="E36" s="10">
        <v>182</v>
      </c>
      <c r="F36" s="14">
        <v>62.878999999999998</v>
      </c>
      <c r="G36" s="9">
        <v>1335.205733</v>
      </c>
      <c r="H36" s="14">
        <v>2.514790058</v>
      </c>
      <c r="I36" s="14">
        <v>10.70538475</v>
      </c>
      <c r="J36" s="10">
        <v>-8</v>
      </c>
      <c r="K36" s="11"/>
      <c r="L36" s="6"/>
      <c r="M36" s="6"/>
    </row>
    <row r="37" spans="2:13" s="7" customFormat="1" ht="12.75" outlineLevel="1" x14ac:dyDescent="0.2">
      <c r="B37" s="6"/>
      <c r="C37" s="70" t="s">
        <v>115</v>
      </c>
      <c r="D37" s="36">
        <v>0.67</v>
      </c>
      <c r="E37" s="10">
        <v>129</v>
      </c>
      <c r="F37" s="14">
        <v>73.697999999999993</v>
      </c>
      <c r="G37" s="9">
        <v>6511.1221779999996</v>
      </c>
      <c r="H37" s="14">
        <v>7.3790597919999996</v>
      </c>
      <c r="I37" s="14">
        <v>11.94633007</v>
      </c>
      <c r="J37" s="10">
        <v>12</v>
      </c>
      <c r="K37" s="11"/>
      <c r="L37" s="6"/>
      <c r="M37" s="6"/>
    </row>
    <row r="38" spans="2:13" s="7" customFormat="1" ht="12.75" outlineLevel="1" x14ac:dyDescent="0.2">
      <c r="B38" s="6"/>
      <c r="C38" s="70" t="s">
        <v>116</v>
      </c>
      <c r="D38" s="36">
        <v>0.68100000000000005</v>
      </c>
      <c r="E38" s="10">
        <v>125</v>
      </c>
      <c r="F38" s="14">
        <v>72.228999999999999</v>
      </c>
      <c r="G38" s="9">
        <v>10624.873879999999</v>
      </c>
      <c r="H38" s="14">
        <v>5.8357946619999996</v>
      </c>
      <c r="I38" s="14">
        <v>13.064490409999999</v>
      </c>
      <c r="J38" s="10">
        <v>10</v>
      </c>
      <c r="K38" s="11"/>
      <c r="L38" s="6"/>
      <c r="M38" s="6"/>
    </row>
    <row r="39" spans="2:13" s="7" customFormat="1" ht="12.75" outlineLevel="1" x14ac:dyDescent="0.2">
      <c r="B39" s="6"/>
      <c r="C39" s="70" t="s">
        <v>54</v>
      </c>
      <c r="D39" s="36">
        <v>0.64400000000000002</v>
      </c>
      <c r="E39" s="10">
        <v>134</v>
      </c>
      <c r="F39" s="14">
        <v>67.744</v>
      </c>
      <c r="G39" s="9">
        <v>6950.5267979999999</v>
      </c>
      <c r="H39" s="14">
        <v>6.5707001690000002</v>
      </c>
      <c r="I39" s="14">
        <v>12.58370972</v>
      </c>
      <c r="J39" s="10">
        <v>4</v>
      </c>
      <c r="K39" s="11"/>
      <c r="L39" s="6"/>
      <c r="M39" s="6"/>
    </row>
    <row r="40" spans="2:13" s="7" customFormat="1" ht="12.75" outlineLevel="1" x14ac:dyDescent="0.2">
      <c r="B40" s="6"/>
      <c r="C40" s="70" t="s">
        <v>117</v>
      </c>
      <c r="D40" s="36">
        <v>0.76200000000000001</v>
      </c>
      <c r="E40" s="10">
        <v>87</v>
      </c>
      <c r="F40" s="14">
        <v>80.838999999999999</v>
      </c>
      <c r="G40" s="9">
        <v>18846.79219</v>
      </c>
      <c r="H40" s="14">
        <v>7.7623925439999999</v>
      </c>
      <c r="I40" s="14">
        <v>12.17795095</v>
      </c>
      <c r="J40" s="10">
        <v>13</v>
      </c>
      <c r="K40" s="11"/>
      <c r="L40" s="6"/>
      <c r="M40" s="6"/>
    </row>
    <row r="41" spans="2:13" s="7" customFormat="1" ht="12.75" outlineLevel="1" x14ac:dyDescent="0.2">
      <c r="B41" s="6"/>
      <c r="C41" s="70" t="s">
        <v>56</v>
      </c>
      <c r="D41" s="36">
        <v>0.60099999999999998</v>
      </c>
      <c r="E41" s="10">
        <v>146</v>
      </c>
      <c r="F41" s="14">
        <v>70.483999999999995</v>
      </c>
      <c r="G41" s="9">
        <v>4025.5546850000001</v>
      </c>
      <c r="H41" s="14">
        <v>4.4855987580000001</v>
      </c>
      <c r="I41" s="14">
        <v>12.64451981</v>
      </c>
      <c r="J41" s="10">
        <v>3</v>
      </c>
      <c r="K41" s="11"/>
      <c r="L41" s="6"/>
      <c r="M41" s="6"/>
    </row>
    <row r="42" spans="2:13" s="7" customFormat="1" ht="12.75" outlineLevel="1" x14ac:dyDescent="0.2">
      <c r="B42" s="6"/>
      <c r="C42" s="70" t="s">
        <v>57</v>
      </c>
      <c r="D42" s="36">
        <v>0.54</v>
      </c>
      <c r="E42" s="10">
        <v>164</v>
      </c>
      <c r="F42" s="14">
        <v>66.430999999999997</v>
      </c>
      <c r="G42" s="9">
        <v>5374.2704229999999</v>
      </c>
      <c r="H42" s="14">
        <v>4.4223190189999997</v>
      </c>
      <c r="I42" s="14">
        <v>7.8951084900000001</v>
      </c>
      <c r="J42" s="10">
        <v>-3</v>
      </c>
      <c r="K42" s="11"/>
      <c r="L42" s="6"/>
      <c r="M42" s="6"/>
    </row>
    <row r="43" spans="2:13" s="7" customFormat="1" ht="12.75" outlineLevel="1" x14ac:dyDescent="0.2">
      <c r="B43" s="6"/>
      <c r="C43" s="70" t="s">
        <v>50</v>
      </c>
      <c r="D43" s="36">
        <v>0.78</v>
      </c>
      <c r="E43" s="10">
        <v>78</v>
      </c>
      <c r="F43" s="14">
        <v>76.61</v>
      </c>
      <c r="G43" s="9">
        <v>11899.49847</v>
      </c>
      <c r="H43" s="14">
        <v>11.24960995</v>
      </c>
      <c r="I43" s="14">
        <v>13.64182201</v>
      </c>
      <c r="J43" s="10">
        <v>6</v>
      </c>
      <c r="K43" s="11"/>
      <c r="L43" s="6"/>
      <c r="M43" s="6"/>
    </row>
    <row r="44" spans="2:13" s="29" customFormat="1" ht="12.75" outlineLevel="1" x14ac:dyDescent="0.2">
      <c r="B44" s="98" t="s">
        <v>146</v>
      </c>
      <c r="C44" s="98"/>
      <c r="D44" s="28"/>
      <c r="E44" s="28"/>
      <c r="F44" s="28"/>
      <c r="G44" s="28"/>
      <c r="H44" s="28"/>
      <c r="I44" s="28"/>
      <c r="J44" s="28"/>
      <c r="K44" s="28"/>
      <c r="L44" s="39"/>
      <c r="M44" s="39"/>
    </row>
    <row r="45" spans="2:13" s="7" customFormat="1" ht="12.75" outlineLevel="1" x14ac:dyDescent="0.2">
      <c r="B45" s="6"/>
      <c r="C45" s="70" t="s">
        <v>147</v>
      </c>
      <c r="D45" s="36">
        <v>0.82299999999999995</v>
      </c>
      <c r="E45" s="10">
        <v>55</v>
      </c>
      <c r="F45" s="14">
        <v>74.551000000000002</v>
      </c>
      <c r="G45" s="9">
        <v>59245.634850000002</v>
      </c>
      <c r="H45" s="14">
        <v>9.2200000000000006</v>
      </c>
      <c r="I45" s="14">
        <v>13.698619839999999</v>
      </c>
      <c r="J45" s="10">
        <v>-7</v>
      </c>
      <c r="K45" s="11"/>
      <c r="L45" s="6"/>
      <c r="M45" s="6"/>
    </row>
    <row r="46" spans="2:13" s="7" customFormat="1" ht="12.75" outlineLevel="1" x14ac:dyDescent="0.2">
      <c r="B46" s="6"/>
      <c r="C46" s="70" t="s">
        <v>148</v>
      </c>
      <c r="D46" s="36">
        <v>0.6</v>
      </c>
      <c r="E46" s="10">
        <v>148</v>
      </c>
      <c r="F46" s="14">
        <v>69.896000000000001</v>
      </c>
      <c r="G46" s="9">
        <v>4291.1131679999999</v>
      </c>
      <c r="H46" s="14">
        <v>5.197100163</v>
      </c>
      <c r="I46" s="14">
        <v>11.56094805</v>
      </c>
      <c r="J46" s="10">
        <v>2</v>
      </c>
      <c r="K46" s="11"/>
      <c r="L46" s="6"/>
      <c r="M46" s="6"/>
    </row>
    <row r="47" spans="2:13" s="7" customFormat="1" ht="12.75" outlineLevel="1" x14ac:dyDescent="0.2">
      <c r="B47" s="6"/>
      <c r="C47" s="70" t="s">
        <v>149</v>
      </c>
      <c r="D47" s="36">
        <v>0.71299999999999997</v>
      </c>
      <c r="E47" s="10">
        <v>112</v>
      </c>
      <c r="F47" s="14">
        <v>68.25</v>
      </c>
      <c r="G47" s="9">
        <v>12045.56544</v>
      </c>
      <c r="H47" s="14">
        <v>8.5565099720000006</v>
      </c>
      <c r="I47" s="14">
        <v>13.975737240000001</v>
      </c>
      <c r="J47" s="10">
        <v>1</v>
      </c>
      <c r="K47" s="11"/>
      <c r="L47" s="6"/>
      <c r="M47" s="6"/>
    </row>
    <row r="48" spans="2:13" s="7" customFormat="1" ht="25.5" outlineLevel="1" x14ac:dyDescent="0.2">
      <c r="B48" s="6"/>
      <c r="C48" s="72" t="s">
        <v>150</v>
      </c>
      <c r="D48" s="36">
        <v>0.62</v>
      </c>
      <c r="E48" s="10">
        <v>139</v>
      </c>
      <c r="F48" s="14">
        <v>68.998999999999995</v>
      </c>
      <c r="G48" s="9">
        <v>7744.8373460000003</v>
      </c>
      <c r="H48" s="14">
        <v>5.9469705299999998</v>
      </c>
      <c r="I48" s="14">
        <v>10.187490459999999</v>
      </c>
      <c r="J48" s="10">
        <v>2</v>
      </c>
      <c r="K48" s="11"/>
      <c r="L48" s="6"/>
      <c r="M48" s="6"/>
    </row>
    <row r="49" spans="2:13" s="7" customFormat="1" ht="12.75" outlineLevel="1" x14ac:dyDescent="0.2">
      <c r="B49" s="6"/>
      <c r="C49" s="70" t="s">
        <v>151</v>
      </c>
      <c r="D49" s="36">
        <v>0.80700000000000005</v>
      </c>
      <c r="E49" s="10">
        <v>63</v>
      </c>
      <c r="F49" s="14">
        <v>76.260000000000005</v>
      </c>
      <c r="G49" s="9">
        <v>27295.412240000001</v>
      </c>
      <c r="H49" s="14">
        <v>10.74828052</v>
      </c>
      <c r="I49" s="14">
        <v>12.93247032</v>
      </c>
      <c r="J49" s="10">
        <v>6</v>
      </c>
      <c r="K49" s="11"/>
      <c r="L49" s="6"/>
      <c r="M49" s="6"/>
    </row>
    <row r="50" spans="2:13" s="7" customFormat="1" ht="12.75" outlineLevel="1" x14ac:dyDescent="0.2">
      <c r="B50" s="6"/>
      <c r="C50" s="70" t="s">
        <v>152</v>
      </c>
      <c r="D50" s="36">
        <v>0.60799999999999998</v>
      </c>
      <c r="E50" s="10">
        <v>144</v>
      </c>
      <c r="F50" s="14">
        <v>67.256</v>
      </c>
      <c r="G50" s="9">
        <v>4037.7051409999999</v>
      </c>
      <c r="H50" s="14">
        <v>6.5181576970000004</v>
      </c>
      <c r="I50" s="14">
        <v>12.06090998</v>
      </c>
      <c r="J50" s="10">
        <v>10</v>
      </c>
      <c r="K50" s="11"/>
      <c r="L50" s="6"/>
      <c r="M50" s="6"/>
    </row>
    <row r="51" spans="2:13" s="7" customFormat="1" ht="12.75" outlineLevel="1" x14ac:dyDescent="0.2">
      <c r="B51" s="6"/>
      <c r="C51" s="70" t="s">
        <v>153</v>
      </c>
      <c r="D51" s="36">
        <v>0.71</v>
      </c>
      <c r="E51" s="10">
        <v>113</v>
      </c>
      <c r="F51" s="14">
        <v>72.186999999999998</v>
      </c>
      <c r="G51" s="9">
        <v>9058.8405579999999</v>
      </c>
      <c r="H51" s="14">
        <v>8.9714095589999996</v>
      </c>
      <c r="I51" s="14">
        <v>12.78335953</v>
      </c>
      <c r="J51" s="10">
        <v>2</v>
      </c>
      <c r="K51" s="11"/>
      <c r="L51" s="6"/>
      <c r="M51" s="6"/>
    </row>
    <row r="52" spans="2:13" s="7" customFormat="1" ht="12.75" outlineLevel="1" x14ac:dyDescent="0.2">
      <c r="B52" s="6"/>
      <c r="C52" s="70" t="s">
        <v>154</v>
      </c>
      <c r="D52" s="36">
        <v>0.94899999999999995</v>
      </c>
      <c r="E52" s="10">
        <v>9</v>
      </c>
      <c r="F52" s="14">
        <v>84.132999999999996</v>
      </c>
      <c r="G52" s="9">
        <v>88761.14559</v>
      </c>
      <c r="H52" s="14">
        <v>11.924880030000001</v>
      </c>
      <c r="I52" s="14">
        <v>16.902730940000001</v>
      </c>
      <c r="J52" s="10">
        <v>-1</v>
      </c>
      <c r="K52" s="11"/>
      <c r="L52" s="6"/>
      <c r="M52" s="6"/>
    </row>
    <row r="53" spans="2:13" s="7" customFormat="1" ht="12.75" outlineLevel="1" x14ac:dyDescent="0.2">
      <c r="B53" s="6"/>
      <c r="C53" s="70" t="s">
        <v>155</v>
      </c>
      <c r="D53" s="36">
        <v>0.80300000000000005</v>
      </c>
      <c r="E53" s="10">
        <v>66</v>
      </c>
      <c r="F53" s="14">
        <v>79.680000000000007</v>
      </c>
      <c r="G53" s="9">
        <v>16886.511129999999</v>
      </c>
      <c r="H53" s="14">
        <v>8.834560711</v>
      </c>
      <c r="I53" s="14">
        <v>15.581310269999999</v>
      </c>
      <c r="J53" s="10">
        <v>6</v>
      </c>
      <c r="K53" s="11"/>
      <c r="L53" s="6"/>
      <c r="M53" s="6"/>
    </row>
    <row r="54" spans="2:13" s="7" customFormat="1" ht="12.75" outlineLevel="1" x14ac:dyDescent="0.2">
      <c r="B54" s="6"/>
      <c r="C54" s="70" t="s">
        <v>156</v>
      </c>
      <c r="D54" s="36">
        <v>0.72599999999999998</v>
      </c>
      <c r="E54" s="10">
        <v>107</v>
      </c>
      <c r="F54" s="14">
        <v>74.58</v>
      </c>
      <c r="G54" s="9">
        <v>10813.98273</v>
      </c>
      <c r="H54" s="14">
        <v>8.4553487940000007</v>
      </c>
      <c r="I54" s="14">
        <v>13.05294705</v>
      </c>
      <c r="J54" s="10">
        <v>7</v>
      </c>
      <c r="K54" s="11"/>
      <c r="L54" s="6"/>
      <c r="M54" s="6"/>
    </row>
    <row r="55" spans="2:13" s="29" customFormat="1" ht="12.75" outlineLevel="1" x14ac:dyDescent="0.2">
      <c r="B55" s="71" t="s">
        <v>157</v>
      </c>
      <c r="C55" s="39"/>
      <c r="D55" s="28"/>
      <c r="E55" s="28"/>
      <c r="F55" s="28"/>
      <c r="G55" s="28"/>
      <c r="H55" s="28"/>
      <c r="I55" s="28"/>
      <c r="J55" s="28"/>
      <c r="K55" s="28"/>
      <c r="L55" s="39"/>
      <c r="M55" s="39"/>
    </row>
    <row r="56" spans="2:13" s="7" customFormat="1" ht="12.75" outlineLevel="1" x14ac:dyDescent="0.2">
      <c r="B56" s="6"/>
      <c r="C56" s="70" t="s">
        <v>158</v>
      </c>
      <c r="D56" s="36">
        <v>0.93500000000000005</v>
      </c>
      <c r="E56" s="10">
        <v>18</v>
      </c>
      <c r="F56" s="14">
        <v>82.846999999999994</v>
      </c>
      <c r="G56" s="9">
        <v>48444.393190000003</v>
      </c>
      <c r="H56" s="14">
        <v>13.86876597</v>
      </c>
      <c r="I56" s="14">
        <v>15.96065044</v>
      </c>
      <c r="J56" s="10">
        <v>-5</v>
      </c>
      <c r="K56" s="11"/>
      <c r="L56" s="6"/>
      <c r="M56" s="6"/>
    </row>
    <row r="57" spans="2:13" s="7" customFormat="1" ht="12.75" outlineLevel="1" x14ac:dyDescent="0.2">
      <c r="B57" s="6"/>
      <c r="C57" s="70" t="s">
        <v>159</v>
      </c>
      <c r="D57" s="36">
        <v>0.91</v>
      </c>
      <c r="E57" s="10">
        <v>28</v>
      </c>
      <c r="F57" s="14">
        <v>83.228999999999999</v>
      </c>
      <c r="G57" s="9">
        <v>47378.743040000001</v>
      </c>
      <c r="H57" s="14">
        <v>11.688592460000001</v>
      </c>
      <c r="I57" s="14">
        <v>15.987560269999999</v>
      </c>
      <c r="J57" s="10">
        <v>-3</v>
      </c>
      <c r="K57" s="11"/>
      <c r="L57" s="6"/>
      <c r="M57" s="6"/>
    </row>
    <row r="58" spans="2:13" s="7" customFormat="1" ht="12.75" outlineLevel="1" x14ac:dyDescent="0.2">
      <c r="B58" s="6"/>
      <c r="C58" s="70" t="s">
        <v>160</v>
      </c>
      <c r="D58" s="36">
        <v>0.95</v>
      </c>
      <c r="E58" s="10">
        <v>7</v>
      </c>
      <c r="F58" s="14">
        <v>80.989000000000004</v>
      </c>
      <c r="G58" s="9">
        <v>55340.197220000002</v>
      </c>
      <c r="H58" s="14">
        <v>14.25594044</v>
      </c>
      <c r="I58" s="14">
        <v>17.343349459999999</v>
      </c>
      <c r="J58" s="10">
        <v>-3</v>
      </c>
      <c r="K58" s="11"/>
      <c r="L58" s="6"/>
      <c r="M58" s="6"/>
    </row>
    <row r="59" spans="2:13" s="7" customFormat="1" ht="12.75" outlineLevel="1" x14ac:dyDescent="0.2">
      <c r="B59" s="6"/>
      <c r="C59" s="70" t="s">
        <v>161</v>
      </c>
      <c r="D59" s="36">
        <v>0.90600000000000003</v>
      </c>
      <c r="E59" s="10">
        <v>30</v>
      </c>
      <c r="F59" s="14">
        <v>84.057000000000002</v>
      </c>
      <c r="G59" s="9">
        <v>44284.157350000001</v>
      </c>
      <c r="H59" s="14">
        <v>10.740110400000001</v>
      </c>
      <c r="I59" s="14">
        <v>16.658060070000001</v>
      </c>
      <c r="J59" s="10">
        <v>0</v>
      </c>
      <c r="K59" s="11"/>
      <c r="L59" s="6"/>
      <c r="M59" s="6"/>
    </row>
    <row r="60" spans="2:13" s="7" customFormat="1" ht="12.75" outlineLevel="1" x14ac:dyDescent="0.2">
      <c r="B60" s="6"/>
      <c r="C60" s="70" t="s">
        <v>162</v>
      </c>
      <c r="D60" s="36">
        <v>0.92</v>
      </c>
      <c r="E60" s="10">
        <v>24</v>
      </c>
      <c r="F60" s="14">
        <v>84.82</v>
      </c>
      <c r="G60" s="9">
        <v>43643.864170000001</v>
      </c>
      <c r="H60" s="14">
        <v>12.66923046</v>
      </c>
      <c r="I60" s="14">
        <v>15.45631981</v>
      </c>
      <c r="J60" s="10">
        <v>-4</v>
      </c>
      <c r="K60" s="11"/>
      <c r="L60" s="6"/>
      <c r="M60" s="6"/>
    </row>
    <row r="61" spans="2:13" s="7" customFormat="1" ht="12.75" outlineLevel="1" x14ac:dyDescent="0.2">
      <c r="B61" s="6"/>
      <c r="C61" s="70" t="s">
        <v>163</v>
      </c>
      <c r="D61" s="36">
        <v>0.94</v>
      </c>
      <c r="E61" s="10">
        <v>15</v>
      </c>
      <c r="F61" s="14">
        <v>82.156000000000006</v>
      </c>
      <c r="G61" s="9">
        <v>46623.902690000003</v>
      </c>
      <c r="H61" s="14">
        <v>13.4061203</v>
      </c>
      <c r="I61" s="14">
        <v>17.634290700000001</v>
      </c>
      <c r="J61" s="10">
        <v>3</v>
      </c>
      <c r="K61" s="11"/>
      <c r="L61" s="6"/>
      <c r="M61" s="6"/>
    </row>
    <row r="62" spans="2:13" s="7" customFormat="1" ht="12.75" outlineLevel="1" x14ac:dyDescent="0.2">
      <c r="B62" s="6"/>
      <c r="C62" s="70" t="s">
        <v>164</v>
      </c>
      <c r="D62" s="36">
        <v>0.92700000000000005</v>
      </c>
      <c r="E62" s="10">
        <v>20</v>
      </c>
      <c r="F62" s="14">
        <v>78.203000000000003</v>
      </c>
      <c r="G62" s="9">
        <v>65564.937980000002</v>
      </c>
      <c r="H62" s="14">
        <v>13.57549953</v>
      </c>
      <c r="I62" s="14">
        <v>16.412740710000001</v>
      </c>
      <c r="J62" s="10">
        <v>-5</v>
      </c>
      <c r="K62" s="11"/>
      <c r="L62" s="6"/>
      <c r="M62" s="6"/>
    </row>
    <row r="63" spans="2:13" s="7" customFormat="1" ht="12.75" outlineLevel="1" x14ac:dyDescent="0.2">
      <c r="B63" s="6"/>
      <c r="C63" s="6"/>
      <c r="D63" s="11"/>
      <c r="E63" s="11"/>
      <c r="F63" s="11"/>
      <c r="G63" s="11"/>
      <c r="H63" s="11"/>
      <c r="I63" s="11"/>
      <c r="J63" s="11"/>
      <c r="K63" s="11"/>
      <c r="L63" s="6"/>
      <c r="M63" s="6"/>
    </row>
    <row r="64" spans="2:13" s="7" customFormat="1" ht="12.75" x14ac:dyDescent="0.2">
      <c r="B64" s="6"/>
      <c r="C64" s="6"/>
      <c r="D64" s="11"/>
      <c r="E64" s="11"/>
      <c r="F64" s="11"/>
      <c r="G64" s="11"/>
      <c r="H64" s="11"/>
      <c r="I64" s="11"/>
      <c r="J64" s="11"/>
      <c r="K64" s="11"/>
      <c r="L64" s="6"/>
      <c r="M64" s="6"/>
    </row>
    <row r="65" spans="1:13" s="7" customFormat="1" ht="12.75" x14ac:dyDescent="0.2">
      <c r="A65" s="60" t="s">
        <v>92</v>
      </c>
      <c r="B65" s="60" t="s">
        <v>204</v>
      </c>
      <c r="C65" s="6"/>
      <c r="D65" s="11"/>
      <c r="E65" s="11"/>
      <c r="F65" s="11"/>
      <c r="G65" s="11"/>
      <c r="H65" s="11"/>
      <c r="I65" s="11"/>
      <c r="J65" s="11"/>
      <c r="K65" s="11"/>
      <c r="L65" s="6"/>
      <c r="M65" s="6"/>
    </row>
    <row r="66" spans="1:13" s="7" customFormat="1" ht="12.75" x14ac:dyDescent="0.2">
      <c r="A66" s="6"/>
      <c r="B66" s="6"/>
      <c r="C66" s="6"/>
      <c r="D66" s="11"/>
      <c r="E66" s="11"/>
      <c r="F66" s="11"/>
      <c r="G66" s="11"/>
      <c r="H66" s="11"/>
      <c r="I66" s="11"/>
      <c r="J66" s="11"/>
      <c r="K66" s="11"/>
      <c r="L66" s="6"/>
      <c r="M66" s="6"/>
    </row>
    <row r="67" spans="1:13" s="7" customFormat="1" ht="12.75" x14ac:dyDescent="0.2">
      <c r="A67" s="81" t="s">
        <v>167</v>
      </c>
      <c r="B67" s="25"/>
      <c r="C67" s="6"/>
      <c r="D67" s="11"/>
      <c r="E67" s="11"/>
      <c r="F67" s="11"/>
      <c r="G67" s="11"/>
      <c r="H67" s="11"/>
      <c r="I67" s="11"/>
      <c r="J67" s="11"/>
      <c r="K67" s="11"/>
      <c r="L67" s="6"/>
      <c r="M67" s="6"/>
    </row>
    <row r="68" spans="1:13" s="7" customFormat="1" ht="12.75" x14ac:dyDescent="0.2">
      <c r="A68" s="64" t="s">
        <v>231</v>
      </c>
      <c r="B68" s="25"/>
      <c r="C68" s="25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s="7" customFormat="1" ht="12.75" x14ac:dyDescent="0.2">
      <c r="B69" s="25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s="7" customFormat="1" ht="12.75" x14ac:dyDescent="0.2">
      <c r="B70" s="25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</sheetData>
  <mergeCells count="6">
    <mergeCell ref="B44:C44"/>
    <mergeCell ref="B4:J4"/>
    <mergeCell ref="B34:J34"/>
    <mergeCell ref="B5:C5"/>
    <mergeCell ref="B14:C14"/>
    <mergeCell ref="B35:C35"/>
  </mergeCells>
  <phoneticPr fontId="7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 8.1</vt:lpstr>
      <vt:lpstr>Table 8.2</vt:lpstr>
      <vt:lpstr>Table 8.3</vt:lpstr>
      <vt:lpstr>Table 8.4</vt:lpstr>
      <vt:lpstr>Table 8.5</vt:lpstr>
      <vt:lpstr>Table 8.6</vt:lpstr>
      <vt:lpstr>Table 8.7</vt:lpstr>
      <vt:lpstr>Table 8.8</vt:lpstr>
      <vt:lpstr>Table 8.9</vt:lpstr>
      <vt:lpstr>Table 8.10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Ishanthini K</cp:lastModifiedBy>
  <cp:lastPrinted>2024-11-25T10:57:14Z</cp:lastPrinted>
  <dcterms:created xsi:type="dcterms:W3CDTF">2023-12-01T01:19:55Z</dcterms:created>
  <dcterms:modified xsi:type="dcterms:W3CDTF">2024-12-16T10:43:02Z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2024-07-17T09:23:43Z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6562041f-7091-40e6-a127-eb6d61d77df5</vt:lpwstr>
  </property>
  <property fmtid="{D5CDD505-2E9C-101B-9397-08002B2CF9AE}" pid="8" name="MSIP_Label_83c4ab6a-b8f9-4a41-a9e3-9d9b3c522aed_ContentBits">
    <vt:lpwstr>1</vt:lpwstr>
  </property>
</Properties>
</file>